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fre\Downloads\"/>
    </mc:Choice>
  </mc:AlternateContent>
  <xr:revisionPtr revIDLastSave="0" documentId="13_ncr:1_{3727381C-607F-40C3-8C04-42FAF13EB6DA}" xr6:coauthVersionLast="47" xr6:coauthVersionMax="47" xr10:uidLastSave="{00000000-0000-0000-0000-000000000000}"/>
  <bookViews>
    <workbookView xWindow="-110" yWindow="-110" windowWidth="22780" windowHeight="14540" firstSheet="2" activeTab="5" xr2:uid="{00000000-000D-0000-FFFF-FFFF00000000}"/>
  </bookViews>
  <sheets>
    <sheet name="Category Statistics" sheetId="2" r:id="rId1"/>
    <sheet name="Sheet5" sheetId="5" r:id="rId2"/>
    <sheet name="Sheet6" sheetId="6" r:id="rId3"/>
    <sheet name="Chart1" sheetId="11" r:id="rId4"/>
    <sheet name="Theatre Outcomes by Launch Date" sheetId="12" r:id="rId5"/>
    <sheet name="Outcomes Based on Goals" sheetId="13" r:id="rId6"/>
    <sheet name="Kickstarter" sheetId="1" r:id="rId7"/>
    <sheet name="Failed Kickstarters" sheetId="9" r:id="rId8"/>
    <sheet name="Descriptive Statistics" sheetId="10" r:id="rId9"/>
    <sheet name="Successful Kickstarters" sheetId="8" r:id="rId10"/>
    <sheet name="Edinburgh Research" sheetId="7" r:id="rId11"/>
  </sheets>
  <definedNames>
    <definedName name="_xlnm._FilterDatabase" localSheetId="6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2"/>
    <pivotCache cacheId="3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3" l="1"/>
  <c r="L4" i="13"/>
  <c r="L5" i="13"/>
  <c r="L6" i="13"/>
  <c r="L7" i="13"/>
  <c r="L8" i="13"/>
  <c r="L9" i="13"/>
  <c r="L10" i="13"/>
  <c r="L11" i="13"/>
  <c r="L12" i="13"/>
  <c r="L13" i="13"/>
  <c r="L2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F13" i="13"/>
  <c r="G13" i="13"/>
  <c r="H13" i="13"/>
  <c r="G2" i="13"/>
  <c r="H2" i="13"/>
  <c r="F2" i="13"/>
  <c r="E13" i="13"/>
  <c r="D13" i="13"/>
  <c r="C13" i="13"/>
  <c r="B13" i="13"/>
  <c r="B2" i="13"/>
  <c r="E2" i="13" s="1"/>
  <c r="D2" i="13"/>
  <c r="C2" i="13"/>
  <c r="Q2924" i="1"/>
  <c r="S2924" i="1" s="1"/>
  <c r="C14" i="10"/>
  <c r="B14" i="10"/>
  <c r="C13" i="10"/>
  <c r="B13" i="10"/>
  <c r="C12" i="10"/>
  <c r="B12" i="10"/>
  <c r="C11" i="10"/>
  <c r="B11" i="10"/>
  <c r="C7" i="10"/>
  <c r="C6" i="10"/>
  <c r="C5" i="10"/>
  <c r="C4" i="10"/>
  <c r="B7" i="10"/>
  <c r="B6" i="10"/>
  <c r="B5" i="10"/>
  <c r="B4" i="10"/>
  <c r="B9" i="10"/>
  <c r="C9" i="10"/>
  <c r="B10" i="10"/>
  <c r="C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2" i="13" l="1"/>
  <c r="H12" i="13" s="1"/>
  <c r="F12" i="13"/>
  <c r="E11" i="13"/>
  <c r="E10" i="13"/>
  <c r="G10" i="13" s="1"/>
  <c r="E6" i="13"/>
  <c r="H6" i="13" s="1"/>
  <c r="E4" i="13"/>
  <c r="F4" i="13" s="1"/>
  <c r="E5" i="13"/>
  <c r="F5" i="13" s="1"/>
  <c r="E7" i="13"/>
  <c r="E8" i="13"/>
  <c r="E9" i="13"/>
  <c r="E3" i="13"/>
  <c r="G12" i="13" l="1"/>
  <c r="G11" i="13"/>
  <c r="H11" i="13"/>
  <c r="F11" i="13"/>
  <c r="H10" i="13"/>
  <c r="F10" i="13"/>
  <c r="G9" i="13"/>
  <c r="H9" i="13"/>
  <c r="F9" i="13"/>
  <c r="H8" i="13"/>
  <c r="G8" i="13"/>
  <c r="F8" i="13"/>
  <c r="G7" i="13"/>
  <c r="H7" i="13"/>
  <c r="F7" i="13"/>
  <c r="G6" i="13"/>
  <c r="F6" i="13"/>
  <c r="G5" i="13"/>
  <c r="H5" i="13"/>
  <c r="G4" i="13"/>
  <c r="H4" i="13"/>
  <c r="H3" i="13"/>
  <c r="G3" i="13"/>
  <c r="F3" i="13"/>
</calcChain>
</file>

<file path=xl/sharedStrings.xml><?xml version="1.0" encoding="utf-8"?>
<sst xmlns="http://schemas.openxmlformats.org/spreadsheetml/2006/main" count="33651" uniqueCount="8376">
  <si>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</si>
  <si>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</si>
  <si>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</si>
  <si>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</si>
  <si>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</si>
  <si>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</si>
  <si>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</si>
  <si>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</si>
  <si>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</si>
  <si>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</si>
  <si>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</si>
  <si>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</si>
  <si>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</si>
  <si>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</si>
  <si>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</si>
  <si>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</si>
  <si>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</si>
  <si>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</si>
  <si>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</si>
  <si>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</si>
  <si>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</si>
  <si>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</si>
  <si>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</si>
  <si>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</si>
  <si>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</si>
  <si>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</si>
  <si>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</si>
  <si>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</si>
  <si>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</si>
  <si>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</si>
  <si>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</si>
  <si>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</si>
  <si>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</si>
  <si>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</si>
  <si>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</si>
  <si>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</si>
  <si>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</si>
  <si>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</si>
  <si>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</si>
  <si>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</si>
  <si>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</si>
  <si>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</si>
  <si>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</si>
  <si>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</si>
  <si>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</si>
  <si>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</si>
  <si>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</si>
  <si>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</si>
  <si>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</si>
  <si>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</si>
  <si>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</si>
  <si>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</si>
  <si>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</si>
  <si>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</si>
  <si>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</si>
  <si>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</si>
  <si>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</si>
  <si>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</si>
  <si>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</si>
  <si>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</si>
  <si>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</si>
  <si>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</si>
  <si>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</si>
  <si>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</si>
  <si>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</si>
  <si>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</si>
  <si>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</si>
  <si>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</si>
  <si>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</si>
  <si>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</si>
  <si>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</si>
  <si>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</si>
  <si>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</si>
  <si>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</si>
  <si>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</si>
  <si>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</si>
  <si>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</si>
  <si>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</si>
  <si>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</si>
  <si>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</si>
  <si>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</si>
  <si>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</si>
  <si>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</si>
  <si>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</si>
  <si>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</si>
  <si>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</si>
  <si>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</si>
  <si>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</si>
  <si>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</si>
  <si>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</si>
  <si>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</si>
  <si>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</si>
  <si>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</si>
  <si>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</si>
  <si>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</si>
  <si>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</si>
  <si>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</si>
  <si>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</si>
  <si>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</si>
  <si>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</si>
  <si>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</si>
  <si>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</si>
  <si>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</si>
  <si>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</si>
  <si>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</si>
  <si>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</si>
  <si>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</si>
  <si>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</si>
  <si>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</si>
  <si>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</si>
  <si>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</si>
  <si>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</si>
  <si>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</si>
  <si>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</si>
  <si>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</si>
  <si>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</si>
  <si>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</si>
  <si>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</si>
  <si>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</si>
  <si>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</si>
  <si>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</si>
  <si>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</si>
  <si>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</si>
  <si>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</si>
  <si>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</si>
  <si>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</si>
  <si>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</si>
  <si>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</si>
  <si>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</si>
  <si>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</si>
  <si>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</si>
  <si>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</si>
  <si>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</si>
  <si>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</si>
  <si>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</si>
  <si>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</si>
  <si>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</si>
  <si>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</si>
  <si>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</si>
  <si>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</si>
  <si>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</si>
  <si>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</si>
  <si>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</si>
  <si>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</si>
  <si>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</si>
  <si>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</si>
  <si>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</si>
  <si>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</si>
  <si>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</si>
  <si>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</si>
  <si>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</si>
  <si>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</si>
  <si>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</si>
  <si>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</si>
  <si>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</si>
  <si>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</si>
  <si>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</si>
  <si>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</si>
  <si>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</si>
  <si>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</si>
  <si>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</si>
  <si>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</si>
  <si>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</si>
  <si>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</si>
  <si>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</si>
  <si>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</si>
  <si>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</si>
  <si>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</si>
  <si>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</si>
  <si>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</si>
  <si>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</si>
  <si>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</si>
  <si>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</si>
  <si>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</si>
  <si>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</si>
  <si>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</si>
  <si>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</si>
  <si>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</si>
  <si>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</si>
  <si>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</si>
  <si>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</si>
  <si>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</si>
  <si>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</si>
  <si>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</si>
  <si>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</si>
  <si>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</si>
  <si>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</si>
  <si>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</si>
  <si>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</si>
  <si>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</si>
  <si>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</si>
  <si>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</si>
  <si>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</si>
  <si>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</si>
  <si>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</si>
  <si>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</si>
  <si>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</si>
  <si>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</si>
  <si>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</si>
  <si>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</si>
  <si>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</si>
  <si>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</si>
  <si>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</si>
  <si>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</si>
  <si>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</si>
  <si>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</si>
  <si>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</si>
  <si>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</si>
  <si>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</si>
  <si>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</si>
  <si>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</si>
  <si>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</si>
  <si>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</si>
  <si>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</si>
  <si>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</si>
  <si>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</si>
  <si>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</si>
  <si>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</si>
  <si>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</si>
  <si>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</si>
  <si>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</si>
  <si>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</si>
  <si>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</si>
  <si>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</si>
  <si>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</si>
  <si>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</si>
  <si>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</si>
  <si>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</si>
  <si>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</si>
  <si>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</si>
  <si>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</si>
  <si>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</si>
  <si>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</si>
  <si>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</si>
  <si>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</si>
  <si>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</si>
  <si>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</si>
  <si>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</si>
  <si>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</si>
  <si>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</si>
  <si>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</si>
  <si>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</si>
  <si>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</si>
  <si>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</si>
  <si>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</si>
  <si>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</si>
  <si>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</si>
  <si>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</si>
  <si>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</si>
  <si>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</si>
  <si>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</si>
  <si>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</si>
  <si>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</si>
  <si>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</si>
  <si>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</si>
  <si>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</si>
  <si>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</si>
  <si>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</si>
  <si>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</si>
  <si>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</si>
  <si>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</si>
  <si>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</si>
  <si>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</si>
  <si>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</si>
  <si>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</si>
  <si>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</si>
  <si>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</si>
  <si>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</si>
  <si>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</si>
  <si>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</si>
  <si>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</si>
  <si>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</si>
  <si>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</si>
  <si>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</si>
  <si>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</si>
  <si>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</si>
  <si>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</si>
  <si>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</si>
  <si>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</si>
  <si>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</si>
  <si>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</si>
  <si>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</si>
  <si>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</si>
  <si>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</si>
  <si>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</si>
  <si>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</si>
  <si>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</si>
  <si>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</si>
  <si>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</si>
  <si>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</si>
  <si>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</si>
  <si>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</si>
  <si>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</si>
  <si>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</si>
  <si>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</si>
  <si>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</si>
  <si>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</si>
  <si>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</si>
  <si>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</si>
  <si>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</si>
  <si>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</si>
  <si>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</si>
  <si>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</si>
  <si>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</si>
  <si>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</si>
  <si>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</si>
  <si>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</si>
  <si>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</si>
  <si>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</si>
  <si>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</si>
  <si>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</si>
  <si>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</si>
  <si>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</si>
  <si>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</si>
  <si>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</si>
  <si>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</si>
  <si>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</si>
  <si>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</si>
  <si>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</si>
  <si>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</si>
  <si>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</si>
  <si>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</si>
  <si>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</si>
  <si>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</si>
  <si>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</si>
  <si>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</si>
  <si>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</si>
  <si>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</si>
  <si>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</si>
  <si>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</si>
  <si>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</si>
  <si>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</si>
  <si>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</si>
  <si>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</si>
  <si>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</si>
  <si>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</si>
  <si>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</si>
  <si>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</si>
  <si>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</si>
  <si>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</si>
  <si>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</si>
  <si>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</si>
  <si>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</si>
  <si>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</si>
  <si>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</si>
  <si>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</si>
  <si>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</si>
  <si>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</si>
  <si>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</si>
  <si>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</si>
  <si>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</si>
  <si>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</si>
  <si>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</si>
  <si>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</si>
  <si>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</si>
  <si>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</si>
  <si>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</si>
  <si>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</si>
  <si>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</si>
  <si>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</si>
  <si>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</si>
  <si>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</si>
  <si>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</si>
  <si>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</si>
  <si>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</si>
  <si>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</si>
  <si>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</si>
  <si>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</si>
  <si>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</si>
  <si>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</si>
  <si>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</si>
  <si>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</si>
  <si>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</si>
  <si>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</si>
  <si>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</si>
  <si>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</si>
  <si>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</si>
  <si>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</si>
  <si>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</si>
  <si>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</si>
  <si>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</si>
  <si>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</si>
  <si>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</si>
  <si>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</si>
  <si>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</si>
  <si>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</si>
  <si>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</si>
  <si>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</si>
  <si>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</si>
  <si>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</si>
  <si>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</si>
  <si>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</si>
  <si>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</si>
  <si>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</si>
  <si>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</si>
  <si>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</si>
  <si>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</si>
  <si>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</si>
  <si>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</si>
  <si>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</si>
  <si>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</si>
  <si>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</si>
  <si>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</si>
  <si>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</si>
  <si>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</si>
  <si>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</si>
  <si>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</si>
  <si>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</si>
  <si>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</si>
  <si>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</si>
  <si>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</si>
  <si>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</si>
  <si>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</si>
  <si>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</si>
  <si>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</si>
  <si>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</si>
  <si>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</si>
  <si>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</si>
  <si>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</si>
  <si>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</si>
  <si>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</si>
  <si>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</si>
  <si>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</si>
  <si>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</si>
  <si>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</si>
  <si>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</si>
  <si>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</si>
  <si>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</si>
  <si>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</si>
  <si>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</si>
  <si>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</si>
  <si>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</si>
  <si>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</si>
  <si>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</si>
  <si>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</si>
  <si>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</si>
  <si>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</si>
  <si>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</si>
  <si>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</si>
  <si>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</si>
  <si>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</si>
  <si>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</si>
  <si>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</si>
  <si>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</si>
  <si>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</si>
  <si>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</si>
  <si>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</si>
  <si>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</si>
  <si>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</si>
  <si>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</si>
  <si>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</si>
  <si>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</si>
  <si>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</si>
  <si>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</si>
  <si>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</si>
  <si>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</si>
  <si>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</si>
  <si>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</si>
  <si>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</si>
  <si>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</si>
  <si>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</si>
  <si>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</si>
  <si>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</si>
  <si>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</si>
  <si>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</si>
  <si>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</si>
  <si>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</si>
  <si>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</si>
  <si>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</si>
  <si>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</si>
  <si>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</si>
  <si>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</si>
  <si>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</si>
  <si>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</si>
  <si>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</si>
  <si>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</si>
  <si>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</si>
  <si>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</si>
  <si>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</si>
  <si>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</si>
  <si>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</si>
  <si>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</si>
  <si>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</si>
  <si>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</si>
  <si>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</si>
  <si>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</si>
  <si>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</si>
  <si>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</si>
  <si>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</si>
  <si>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</si>
  <si>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</si>
  <si>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</si>
  <si>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</si>
  <si>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</si>
  <si>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</si>
  <si>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</si>
  <si>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</si>
  <si>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</si>
  <si>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</si>
  <si>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</si>
  <si>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</si>
  <si>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</si>
  <si>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</si>
  <si>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</si>
  <si>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</si>
  <si>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</si>
  <si>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</si>
  <si>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</si>
  <si>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</si>
  <si>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</si>
  <si>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</si>
  <si>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</si>
  <si>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</si>
  <si>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</si>
  <si>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</si>
  <si>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</si>
  <si>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</si>
  <si>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</si>
  <si>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</si>
  <si>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</si>
  <si>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</si>
  <si>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</si>
  <si>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</si>
  <si>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</si>
  <si>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</si>
  <si>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</si>
  <si>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</si>
  <si>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</si>
  <si>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</si>
  <si>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</si>
  <si>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</si>
  <si>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</si>
  <si>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</si>
  <si>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</si>
  <si>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</si>
  <si>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</si>
  <si>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</si>
  <si>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</si>
  <si>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</si>
  <si>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</si>
  <si>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</si>
  <si>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</si>
  <si>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</si>
  <si>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</si>
  <si>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</si>
  <si>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</si>
  <si>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</si>
  <si>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</si>
  <si>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</si>
  <si>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</si>
  <si>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</si>
  <si>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</si>
  <si>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</si>
  <si>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</si>
  <si>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</si>
  <si>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</si>
  <si>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</si>
  <si>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</si>
  <si>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</si>
  <si>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</si>
  <si>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</si>
  <si>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</si>
  <si>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</si>
  <si>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</si>
  <si>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</si>
  <si>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</si>
  <si>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</si>
  <si>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</si>
  <si>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</si>
  <si>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</si>
  <si>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</si>
  <si>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</si>
  <si>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</si>
  <si>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</si>
  <si>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</si>
  <si>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</si>
  <si>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</si>
  <si>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</si>
  <si>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</si>
  <si>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</si>
  <si>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</si>
  <si>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</si>
  <si>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</si>
  <si>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</si>
  <si>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</si>
  <si>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</si>
  <si>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</si>
  <si>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</si>
  <si>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</si>
  <si>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</si>
  <si>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</si>
  <si>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</si>
  <si>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</si>
  <si>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</si>
  <si>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</si>
  <si>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</si>
  <si>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</si>
  <si>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</si>
  <si>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</si>
  <si>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</si>
  <si>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</si>
  <si>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</si>
  <si>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</si>
  <si>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</si>
  <si>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</si>
  <si>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</si>
  <si>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</si>
  <si>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</si>
  <si>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</si>
  <si>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</si>
  <si>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</si>
  <si>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</si>
  <si>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</si>
  <si>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</si>
  <si>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</si>
  <si>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</si>
  <si>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</si>
  <si>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</si>
  <si>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</si>
  <si>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</si>
  <si>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</si>
  <si>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</si>
  <si>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</si>
  <si>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</si>
  <si>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</si>
  <si>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</si>
  <si>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</si>
  <si>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</si>
  <si>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</si>
  <si>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</si>
  <si>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</si>
  <si>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</si>
  <si>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</si>
  <si>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</si>
  <si>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</si>
  <si>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</si>
  <si>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</si>
  <si>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</si>
  <si>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</si>
  <si>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</si>
  <si>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</si>
  <si>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</si>
  <si>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</si>
  <si>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</si>
  <si>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</si>
  <si>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</si>
  <si>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</si>
  <si>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</si>
  <si>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</si>
  <si>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</si>
  <si>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</si>
  <si>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</si>
  <si>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</si>
  <si>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</si>
  <si>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</si>
  <si>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</si>
  <si>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</si>
  <si>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</si>
  <si>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</si>
  <si>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</si>
  <si>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</si>
  <si>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</si>
  <si>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</si>
  <si>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</si>
  <si>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</si>
  <si>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</si>
  <si>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</si>
  <si>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</si>
  <si>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</si>
  <si>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</si>
  <si>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</si>
  <si>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</si>
  <si>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</si>
  <si>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</si>
  <si>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</si>
  <si>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</si>
  <si>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</si>
  <si>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</si>
  <si>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</si>
  <si>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</si>
  <si>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</si>
  <si>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</si>
  <si>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</si>
  <si>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</si>
  <si>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</si>
  <si>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</si>
  <si>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</si>
  <si>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</si>
  <si>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</si>
  <si>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</si>
  <si>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</si>
  <si>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</si>
  <si>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</si>
  <si>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</si>
  <si>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</si>
  <si>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</si>
  <si>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</si>
  <si>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</si>
  <si>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</si>
  <si>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</si>
  <si>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</si>
  <si>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</si>
  <si>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</si>
  <si>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</si>
  <si>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</si>
  <si>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</si>
  <si>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</si>
  <si>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</si>
  <si>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</si>
  <si>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</si>
  <si>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</si>
  <si>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</si>
  <si>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</si>
  <si>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</si>
  <si>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</si>
  <si>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</si>
  <si>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</si>
  <si>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</si>
  <si>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</si>
  <si>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</si>
  <si>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</si>
  <si>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</si>
  <si>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</si>
  <si>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</si>
  <si>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</si>
  <si>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</si>
  <si>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</si>
  <si>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</si>
  <si>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</si>
  <si>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</si>
  <si>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</si>
  <si>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</si>
  <si>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</si>
  <si>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</si>
  <si>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</si>
  <si>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</si>
  <si>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</si>
  <si>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</si>
  <si>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</si>
  <si>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</si>
  <si>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</si>
  <si>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</si>
  <si>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</si>
  <si>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</si>
  <si>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</si>
  <si>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</si>
  <si>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</si>
  <si>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</si>
  <si>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</si>
  <si>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</si>
  <si>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</si>
  <si>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</si>
  <si>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</si>
  <si>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</si>
  <si>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</si>
  <si>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</si>
  <si>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</si>
  <si>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</si>
  <si>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</si>
  <si>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</si>
  <si>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</si>
  <si>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</si>
  <si>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</si>
  <si>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</si>
  <si>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</si>
  <si>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</si>
  <si>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</si>
  <si>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</si>
  <si>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</si>
  <si>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</si>
  <si>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</si>
  <si>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</si>
  <si>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</si>
  <si>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</si>
  <si>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</si>
  <si>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</si>
  <si>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</si>
  <si>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</si>
  <si>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</si>
  <si>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</si>
  <si>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</si>
  <si>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</si>
  <si>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</si>
  <si>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</si>
  <si>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</si>
  <si>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</si>
  <si>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</si>
  <si>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</si>
  <si>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</si>
  <si>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</si>
  <si>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</si>
  <si>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</si>
  <si>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</si>
  <si>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</si>
  <si>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</si>
  <si>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</si>
  <si>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</si>
  <si>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</si>
  <si>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</si>
  <si>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</si>
  <si>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</si>
  <si>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</si>
  <si>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</si>
  <si>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</si>
  <si>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</si>
  <si>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</si>
  <si>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</si>
  <si>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</si>
  <si>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</si>
  <si>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</si>
  <si>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</si>
  <si>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</si>
  <si>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</si>
  <si>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</si>
  <si>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</si>
  <si>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</si>
  <si>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</si>
  <si>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</si>
  <si>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</si>
  <si>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</si>
  <si>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</si>
  <si>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</si>
  <si>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</si>
  <si>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</si>
  <si>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</si>
  <si>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</si>
  <si>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</si>
  <si>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</si>
  <si>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</si>
  <si>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</si>
  <si>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</si>
  <si>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</si>
  <si>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</si>
  <si>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</si>
  <si>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</si>
  <si>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</si>
  <si>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</si>
  <si>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</si>
  <si>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</si>
  <si>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</si>
  <si>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</si>
  <si>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</si>
  <si>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</si>
  <si>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</si>
  <si>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</si>
  <si>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</si>
  <si>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</si>
  <si>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</si>
  <si>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</si>
  <si>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</si>
  <si>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</si>
  <si>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</si>
  <si>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</si>
  <si>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</si>
  <si>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</si>
  <si>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</si>
  <si>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</si>
  <si>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</si>
  <si>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</si>
  <si>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</si>
  <si>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</si>
  <si>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</si>
  <si>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</si>
  <si>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</si>
  <si>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</si>
  <si>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</si>
  <si>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</si>
  <si>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</si>
  <si>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</si>
  <si>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</si>
  <si>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</si>
  <si>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</si>
  <si>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</si>
  <si>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</si>
  <si>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</si>
  <si>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</si>
  <si>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</si>
  <si>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</si>
  <si>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</si>
  <si>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</si>
  <si>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</si>
  <si>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</si>
  <si>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</si>
  <si>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</si>
  <si>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</si>
  <si>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</si>
  <si>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</si>
  <si>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</si>
  <si>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</si>
  <si>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</si>
  <si>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</si>
  <si>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</si>
  <si>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</si>
  <si>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</si>
  <si>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</si>
  <si>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</si>
  <si>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</si>
  <si>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</si>
  <si>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</si>
  <si>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</si>
  <si>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</si>
  <si>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</si>
  <si>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</si>
  <si>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</si>
  <si>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</si>
  <si>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</si>
  <si>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</si>
  <si>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</si>
  <si>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</si>
  <si>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</si>
  <si>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</si>
  <si>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</si>
  <si>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</si>
  <si>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</si>
  <si>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</si>
  <si>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</si>
  <si>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</si>
  <si>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</si>
  <si>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</si>
  <si>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</si>
  <si>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</si>
  <si>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</si>
  <si>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</si>
  <si>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</si>
  <si>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</si>
  <si>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</si>
  <si>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</si>
  <si>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</si>
  <si>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</si>
  <si>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</si>
  <si>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</si>
  <si>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</si>
  <si>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</si>
  <si>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</si>
  <si>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</si>
  <si>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</si>
  <si>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</si>
  <si>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</si>
  <si>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</si>
  <si>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</si>
  <si>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</si>
  <si>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</si>
  <si>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</si>
  <si>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</si>
  <si>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</si>
  <si>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</si>
  <si>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</si>
  <si>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</si>
  <si>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</si>
  <si>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</si>
  <si>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</si>
  <si>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</si>
  <si>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</si>
  <si>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</si>
  <si>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</si>
  <si>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</si>
  <si>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</si>
  <si>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</si>
  <si>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</si>
  <si>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</si>
  <si>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</si>
  <si>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</si>
  <si>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</si>
  <si>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</si>
  <si>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</si>
  <si>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</si>
  <si>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</si>
  <si>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</si>
  <si>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</si>
  <si>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</si>
  <si>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</si>
  <si>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</si>
  <si>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</si>
  <si>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</si>
  <si>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</si>
  <si>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</si>
  <si>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</si>
  <si>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</si>
  <si>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</si>
  <si>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</si>
  <si>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</si>
  <si>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</si>
  <si>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</si>
  <si>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</si>
  <si>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</si>
  <si>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</si>
  <si>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</si>
  <si>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</si>
  <si>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</si>
  <si>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</si>
  <si>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</si>
  <si>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</si>
  <si>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</si>
  <si>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</si>
  <si>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</si>
  <si>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</si>
  <si>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</si>
  <si>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</si>
  <si>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</si>
  <si>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</si>
  <si>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</si>
  <si>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</si>
  <si>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</si>
  <si>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</si>
  <si>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</si>
  <si>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</si>
  <si>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</si>
  <si>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</si>
  <si>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</si>
  <si>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</si>
  <si>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</si>
  <si>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</si>
  <si>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</si>
  <si>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</si>
  <si>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</si>
  <si>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</si>
  <si>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</si>
  <si>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</si>
  <si>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</si>
  <si>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</si>
  <si>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</si>
  <si>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</si>
  <si>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</si>
  <si>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</si>
  <si>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</si>
  <si>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</si>
  <si>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</si>
  <si>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</si>
  <si>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</si>
  <si>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</si>
  <si>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</si>
  <si>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</si>
  <si>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</si>
  <si>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</si>
  <si>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</si>
  <si>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</si>
  <si>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</si>
  <si>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</si>
  <si>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</si>
  <si>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</si>
  <si>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</si>
  <si>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</si>
  <si>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</si>
  <si>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</si>
  <si>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</si>
  <si>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</si>
  <si>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</si>
  <si>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</si>
  <si>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</si>
  <si>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</si>
  <si>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</si>
  <si>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</si>
  <si>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</si>
  <si>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</si>
  <si>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</si>
  <si>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</si>
  <si>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</si>
  <si>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</si>
  <si>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</si>
  <si>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</si>
  <si>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</si>
  <si>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</si>
  <si>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</si>
  <si>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</si>
  <si>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</si>
  <si>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</si>
  <si>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</si>
  <si>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</si>
  <si>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</si>
  <si>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</si>
  <si>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</si>
  <si>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</si>
  <si>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</si>
  <si>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</si>
  <si>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</si>
  <si>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</si>
  <si>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</si>
  <si>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</si>
  <si>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</si>
  <si>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</si>
  <si>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</si>
  <si>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</si>
  <si>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</si>
  <si>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</si>
  <si>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</si>
  <si>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</si>
  <si>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</si>
  <si>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</si>
  <si>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</si>
  <si>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</si>
  <si>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</si>
  <si>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</si>
  <si>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</si>
  <si>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</si>
  <si>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</si>
  <si>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</si>
  <si>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</si>
  <si>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</si>
  <si>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</si>
  <si>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</si>
  <si>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</si>
  <si>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</si>
  <si>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</si>
  <si>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</si>
  <si>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</si>
  <si>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</si>
  <si>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</si>
  <si>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</si>
  <si>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</si>
  <si>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</si>
  <si>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</si>
  <si>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</si>
  <si>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</si>
  <si>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</si>
  <si>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</si>
  <si>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</si>
  <si>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</si>
  <si>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</si>
  <si>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</si>
  <si>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</si>
  <si>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</si>
  <si>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</si>
  <si>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</si>
  <si>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</si>
  <si>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</si>
  <si>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</si>
  <si>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</si>
  <si>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</si>
  <si>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</si>
  <si>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</si>
  <si>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</si>
  <si>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</si>
  <si>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</si>
  <si>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</si>
  <si>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</si>
  <si>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</si>
  <si>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</si>
  <si>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</si>
  <si>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</si>
  <si>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</si>
  <si>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</si>
  <si>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</si>
  <si>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</si>
  <si>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</si>
  <si>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</si>
  <si>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</si>
  <si>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</si>
  <si>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</si>
  <si>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</si>
  <si>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</si>
  <si>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</si>
  <si>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</si>
  <si>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</si>
  <si>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</si>
  <si>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</si>
  <si>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</si>
  <si>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</si>
  <si>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</si>
  <si>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</si>
  <si>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</si>
  <si>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</si>
  <si>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</si>
  <si>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</si>
  <si>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</si>
  <si>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</si>
  <si>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</si>
  <si>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</si>
  <si>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</si>
  <si>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</si>
  <si>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</si>
  <si>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</si>
  <si>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</si>
  <si>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</si>
  <si>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</si>
  <si>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</si>
  <si>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</si>
  <si>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</si>
  <si>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</si>
  <si>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</si>
  <si>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</si>
  <si>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</si>
  <si>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</si>
  <si>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</si>
  <si>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</si>
  <si>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</si>
  <si>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</si>
  <si>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</si>
  <si>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</si>
  <si>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</si>
  <si>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</si>
  <si>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</si>
  <si>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</si>
  <si>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</si>
  <si>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</si>
  <si>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</si>
  <si>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</si>
  <si>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</si>
  <si>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</si>
  <si>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</si>
  <si>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</si>
  <si>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</si>
  <si>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</si>
  <si>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</si>
  <si>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</si>
  <si>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</si>
  <si>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</si>
  <si>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</si>
  <si>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</si>
  <si>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</si>
  <si>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</si>
  <si>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</si>
  <si>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</si>
  <si>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</si>
  <si>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</si>
  <si>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</si>
  <si>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</si>
  <si>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</si>
  <si>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</si>
  <si>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</si>
  <si>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</si>
  <si>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</si>
  <si>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</si>
  <si>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</si>
  <si>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</si>
  <si>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</si>
  <si>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</si>
  <si>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</si>
  <si>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</si>
  <si>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</si>
  <si>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</si>
  <si>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</si>
  <si>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</si>
  <si>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</si>
  <si>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</si>
  <si>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</si>
  <si>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</si>
  <si>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</si>
  <si>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</si>
  <si>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</si>
  <si>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</si>
  <si>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</si>
  <si>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</si>
  <si>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</si>
  <si>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</si>
  <si>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</si>
  <si>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</si>
  <si>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</si>
  <si>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</si>
  <si>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</si>
  <si>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</si>
  <si>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</si>
  <si>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</si>
  <si>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</si>
  <si>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</si>
  <si>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</si>
  <si>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</si>
  <si>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</si>
  <si>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</si>
  <si>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</si>
  <si>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</si>
  <si>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</si>
  <si>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</si>
  <si>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</si>
  <si>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</si>
  <si>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</si>
  <si>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</si>
  <si>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</si>
  <si>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</si>
  <si>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</si>
  <si>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</si>
  <si>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</si>
  <si>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</si>
  <si>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</si>
  <si>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</si>
  <si>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</si>
  <si>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</si>
  <si>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</si>
  <si>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</si>
  <si>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</si>
  <si>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</si>
  <si>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</si>
  <si>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</si>
  <si>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</si>
  <si>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</si>
  <si>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</si>
  <si>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</si>
  <si>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</si>
  <si>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</si>
  <si>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</si>
  <si>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</si>
  <si>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</si>
  <si>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</si>
  <si>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</si>
  <si>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</si>
  <si>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</si>
  <si>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</si>
  <si>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</si>
  <si>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</si>
  <si>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</si>
  <si>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</si>
  <si>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</si>
  <si>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</si>
  <si>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</si>
  <si>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</si>
  <si>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</si>
  <si>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</si>
  <si>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</si>
  <si>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</si>
  <si>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</si>
  <si>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</si>
  <si>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</si>
  <si>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</si>
  <si>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</si>
  <si>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</si>
  <si>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</si>
  <si>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</si>
  <si>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</si>
  <si>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</si>
  <si>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</si>
  <si>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</si>
  <si>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</si>
  <si>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</si>
  <si>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</si>
  <si>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</si>
  <si>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</si>
  <si>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</si>
  <si>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</si>
  <si>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</si>
  <si>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</si>
  <si>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</si>
  <si>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</si>
  <si>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</si>
  <si>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</si>
  <si>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</si>
  <si>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</si>
  <si>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</si>
  <si>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</si>
  <si>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</si>
  <si>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</si>
  <si>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</si>
  <si>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</si>
  <si>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</si>
  <si>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</si>
  <si>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</si>
  <si>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</si>
  <si>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</si>
  <si>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</si>
  <si>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</si>
  <si>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</si>
  <si>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</si>
  <si>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</si>
  <si>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</si>
  <si>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</si>
  <si>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</si>
  <si>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</si>
  <si>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</si>
  <si>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</si>
  <si>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</si>
  <si>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</si>
  <si>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</si>
  <si>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</si>
  <si>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</si>
  <si>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</si>
  <si>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</si>
  <si>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</si>
  <si>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</si>
  <si>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</si>
  <si>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</si>
  <si>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</si>
  <si>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</si>
  <si>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</si>
  <si>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</si>
  <si>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</si>
  <si>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</si>
  <si>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</si>
  <si>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</si>
  <si>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</si>
  <si>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</si>
  <si>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</si>
  <si>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</si>
  <si>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</si>
  <si>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</si>
  <si>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</si>
  <si>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</si>
  <si>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</si>
  <si>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</si>
  <si>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</si>
  <si>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</si>
  <si>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</si>
  <si>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</si>
  <si>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</si>
  <si>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</si>
  <si>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</si>
  <si>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</si>
  <si>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</si>
  <si>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</si>
  <si>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</si>
  <si>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</si>
  <si>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</si>
  <si>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</si>
  <si>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</si>
  <si>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</si>
  <si>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</si>
  <si>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</si>
  <si>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</si>
  <si>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</si>
  <si>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</si>
  <si>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</si>
  <si>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</si>
  <si>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</si>
  <si>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</si>
  <si>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</si>
  <si>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</si>
  <si>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</si>
  <si>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</si>
  <si>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</si>
  <si>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</si>
  <si>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</si>
  <si>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</si>
  <si>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</si>
  <si>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</si>
  <si>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</si>
  <si>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</si>
  <si>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</si>
  <si>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</si>
  <si>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</si>
  <si>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</si>
  <si>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</si>
  <si>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</si>
  <si>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</si>
  <si>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</si>
  <si>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</si>
  <si>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</si>
  <si>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</si>
  <si>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</si>
  <si>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</si>
  <si>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</si>
  <si>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</si>
  <si>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</si>
  <si>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</si>
  <si>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</si>
  <si>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</si>
  <si>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</si>
  <si>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</si>
  <si>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</si>
  <si>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</si>
  <si>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</si>
  <si>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</si>
  <si>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</si>
  <si>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</si>
  <si>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</si>
  <si>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</si>
  <si>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</si>
  <si>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</si>
  <si>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</si>
  <si>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</si>
  <si>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</si>
  <si>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</si>
  <si>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</si>
  <si>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</si>
  <si>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</si>
  <si>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</si>
  <si>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</si>
  <si>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</si>
  <si>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</si>
  <si>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</si>
  <si>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</si>
  <si>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</si>
  <si>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</si>
  <si>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</si>
  <si>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</si>
  <si>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</si>
  <si>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</si>
  <si>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</si>
  <si>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</si>
  <si>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</si>
  <si>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</si>
  <si>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</si>
  <si>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</si>
  <si>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</si>
  <si>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</si>
  <si>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</si>
  <si>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</si>
  <si>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</si>
  <si>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</si>
  <si>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</si>
  <si>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</si>
  <si>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</si>
  <si>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</si>
  <si>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</si>
  <si>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</si>
  <si>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</si>
  <si>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</si>
  <si>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</si>
  <si>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</si>
  <si>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</si>
  <si>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</si>
  <si>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</si>
  <si>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</si>
  <si>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</si>
  <si>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</si>
  <si>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</si>
  <si>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</si>
  <si>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</si>
  <si>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</si>
  <si>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</si>
  <si>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</si>
  <si>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</si>
  <si>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</si>
  <si>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</si>
  <si>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</si>
  <si>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</si>
  <si>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</si>
  <si>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</si>
  <si>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</si>
  <si>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</si>
  <si>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</si>
  <si>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</si>
  <si>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</si>
  <si>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</si>
  <si>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</si>
  <si>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</si>
  <si>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</si>
  <si>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</si>
  <si>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</si>
  <si>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</si>
  <si>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</si>
  <si>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</si>
  <si>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</si>
  <si>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</si>
  <si>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</si>
  <si>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</si>
  <si>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</si>
  <si>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</si>
  <si>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</si>
  <si>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</si>
  <si>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</si>
  <si>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</si>
  <si>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</si>
  <si>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</si>
  <si>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</si>
  <si>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</si>
  <si>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</si>
  <si>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</si>
  <si>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</si>
  <si>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</si>
  <si>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</si>
  <si>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</si>
  <si>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</si>
  <si>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</si>
  <si>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</si>
  <si>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</si>
  <si>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</si>
  <si>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</si>
  <si>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</si>
  <si>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</si>
  <si>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</si>
  <si>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</si>
  <si>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</si>
  <si>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</si>
  <si>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</si>
  <si>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</si>
  <si>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</si>
  <si>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</si>
  <si>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</si>
  <si>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</si>
  <si>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</si>
  <si>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</si>
  <si>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</si>
  <si>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</si>
  <si>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</si>
  <si>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</si>
  <si>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</si>
  <si>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</si>
  <si>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</si>
  <si>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</si>
  <si>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</si>
  <si>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</si>
  <si>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</si>
  <si>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</si>
  <si>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</si>
  <si>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</si>
  <si>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</si>
  <si>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</si>
  <si>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</si>
  <si>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</si>
  <si>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</si>
  <si>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</si>
  <si>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</si>
  <si>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</si>
  <si>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</si>
  <si>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</si>
  <si>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</si>
  <si>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</si>
  <si>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</si>
  <si>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</si>
  <si>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</si>
  <si>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</si>
  <si>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</si>
  <si>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</si>
  <si>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</si>
  <si>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</si>
  <si>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</si>
  <si>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</si>
  <si>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</si>
  <si>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</si>
  <si>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</si>
  <si>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</si>
  <si>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</si>
  <si>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</si>
  <si>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</si>
  <si>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</si>
  <si>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</si>
  <si>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</si>
  <si>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</si>
  <si>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</si>
  <si>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</si>
  <si>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</si>
  <si>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</si>
  <si>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</si>
  <si>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</si>
  <si>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</si>
  <si>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</si>
  <si>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</si>
  <si>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</si>
  <si>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</si>
  <si>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</si>
  <si>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</si>
  <si>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</si>
  <si>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</si>
  <si>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</si>
  <si>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</si>
  <si>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</si>
  <si>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</si>
  <si>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</si>
  <si>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</si>
  <si>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</si>
  <si>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</si>
  <si>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</si>
  <si>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</si>
  <si>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</si>
  <si>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</si>
  <si>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</si>
  <si>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</si>
  <si>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</si>
  <si>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</si>
  <si>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</si>
  <si>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</si>
  <si>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</si>
  <si>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</si>
  <si>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</si>
  <si>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</si>
  <si>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</si>
  <si>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</si>
  <si>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</si>
  <si>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</si>
  <si>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</si>
  <si>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</si>
  <si>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</si>
  <si>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</si>
  <si>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</si>
  <si>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</si>
  <si>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</si>
  <si>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</si>
  <si>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</si>
  <si>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</si>
  <si>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</si>
  <si>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</si>
  <si>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</si>
  <si>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</si>
  <si>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</si>
  <si>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</si>
  <si>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</si>
  <si>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</si>
  <si>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</si>
  <si>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</si>
  <si>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</si>
  <si>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</si>
  <si>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</si>
  <si>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</si>
  <si>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</si>
  <si>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</si>
  <si>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</si>
  <si>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</si>
  <si>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</si>
  <si>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</si>
  <si>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</si>
  <si>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</si>
  <si>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</si>
  <si>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</si>
  <si>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</si>
  <si>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</si>
  <si>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</si>
  <si>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</si>
  <si>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</si>
  <si>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</si>
  <si>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</si>
  <si>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</si>
  <si>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</si>
  <si>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</si>
  <si>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</si>
  <si>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</si>
  <si>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</si>
  <si>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</si>
  <si>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</si>
  <si>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</si>
  <si>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</si>
  <si>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</si>
  <si>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</si>
  <si>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</si>
  <si>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</si>
  <si>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</si>
  <si>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</si>
  <si>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</si>
  <si>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</si>
  <si>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</si>
  <si>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</si>
  <si>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</si>
  <si>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</si>
  <si>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</si>
  <si>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</si>
  <si>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</si>
  <si>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</si>
  <si>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</si>
  <si>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</si>
  <si>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</si>
  <si>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</si>
  <si>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</si>
  <si>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</si>
  <si>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</si>
  <si>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</si>
  <si>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</si>
  <si>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</si>
  <si>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</si>
  <si>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</si>
  <si>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</si>
  <si>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</si>
  <si>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</si>
  <si>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</si>
  <si>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</si>
  <si>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</si>
  <si>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</si>
  <si>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</si>
  <si>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</si>
  <si>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</si>
  <si>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</si>
  <si>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</si>
  <si>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</si>
  <si>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</si>
  <si>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</si>
  <si>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</si>
  <si>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</si>
  <si>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</si>
  <si>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</si>
  <si>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</si>
  <si>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</si>
  <si>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</si>
  <si>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</si>
  <si>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</si>
  <si>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</si>
  <si>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</si>
  <si>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</si>
  <si>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</si>
  <si>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</si>
  <si>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</si>
  <si>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</si>
  <si>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</si>
  <si>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</si>
  <si>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</si>
  <si>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</si>
  <si>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</si>
  <si>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</si>
  <si>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</si>
  <si>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</si>
  <si>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</si>
  <si>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</si>
  <si>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</si>
  <si>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</si>
  <si>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</si>
  <si>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</si>
  <si>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</si>
  <si>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</si>
  <si>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</si>
  <si>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</si>
  <si>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</si>
  <si>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</si>
  <si>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</si>
  <si>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</si>
  <si>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</si>
  <si>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</si>
  <si>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</si>
  <si>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</si>
  <si>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</si>
  <si>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</si>
  <si>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</si>
  <si>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</si>
  <si>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</si>
  <si>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</si>
  <si>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</si>
  <si>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</si>
  <si>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</si>
  <si>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</si>
  <si>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</si>
  <si>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</si>
  <si>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</si>
  <si>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</si>
  <si>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</si>
  <si>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</si>
  <si>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</si>
  <si>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</si>
  <si>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</si>
  <si>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</si>
  <si>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</si>
  <si>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</si>
  <si>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</si>
  <si>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</si>
  <si>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</si>
  <si>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</si>
  <si>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</si>
  <si>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</si>
  <si>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</si>
  <si>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</si>
  <si>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</si>
  <si>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</si>
  <si>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</si>
  <si>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</si>
  <si>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</si>
  <si>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</si>
  <si>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</si>
  <si>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</si>
  <si>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</si>
  <si>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</si>
  <si>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</si>
  <si>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</si>
  <si>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</si>
  <si>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</si>
  <si>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</si>
  <si>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</si>
  <si>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</si>
  <si>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</si>
  <si>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</si>
  <si>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</si>
  <si>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</si>
  <si>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</si>
  <si>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</si>
  <si>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</si>
  <si>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</si>
  <si>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</si>
  <si>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</si>
  <si>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</si>
  <si>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</si>
  <si>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</si>
  <si>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</si>
  <si>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</si>
  <si>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</si>
  <si>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</si>
  <si>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</si>
  <si>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</si>
  <si>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</si>
  <si>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</si>
  <si>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</si>
  <si>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</si>
  <si>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</si>
  <si>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</si>
  <si>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</si>
  <si>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</si>
  <si>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</si>
  <si>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</si>
  <si>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</si>
  <si>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</si>
  <si>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</si>
  <si>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</si>
  <si>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</si>
  <si>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</si>
  <si>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</si>
  <si>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</si>
  <si>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</si>
  <si>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</si>
  <si>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</si>
  <si>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</si>
  <si>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</si>
  <si>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</si>
  <si>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</si>
  <si>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</si>
  <si>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</si>
  <si>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</si>
  <si>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</si>
  <si>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</si>
  <si>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</si>
  <si>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</si>
  <si>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</si>
  <si>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</si>
  <si>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</si>
  <si>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</si>
  <si>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</si>
  <si>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</si>
  <si>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</si>
  <si>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</si>
  <si>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</si>
  <si>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</si>
  <si>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</si>
  <si>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</si>
  <si>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</si>
  <si>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</si>
  <si>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</si>
  <si>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</si>
  <si>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</si>
  <si>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</si>
  <si>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</si>
  <si>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</si>
  <si>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</si>
  <si>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</si>
  <si>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</si>
  <si>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</si>
  <si>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</si>
  <si>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</si>
  <si>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</si>
  <si>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</si>
  <si>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</si>
  <si>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</si>
  <si>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</si>
  <si>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</si>
  <si>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</si>
  <si>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</si>
  <si>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</si>
  <si>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</si>
  <si>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</si>
  <si>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</si>
  <si>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</si>
  <si>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</si>
  <si>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</si>
  <si>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</si>
  <si>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</si>
  <si>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</si>
  <si>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</si>
  <si>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</si>
  <si>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</si>
  <si>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</si>
  <si>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</si>
  <si>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</si>
  <si>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</si>
  <si>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</si>
  <si>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</si>
  <si>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</si>
  <si>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</si>
  <si>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</si>
  <si>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</si>
  <si>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</si>
  <si>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</si>
  <si>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</si>
  <si>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</si>
  <si>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</si>
  <si>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</si>
  <si>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</si>
  <si>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</si>
  <si>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</si>
  <si>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</si>
  <si>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</si>
  <si>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</si>
  <si>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</si>
  <si>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</si>
  <si>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</si>
  <si>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</si>
  <si>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</si>
  <si>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</si>
  <si>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</si>
  <si>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</si>
  <si>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</si>
  <si>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</si>
  <si>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</si>
  <si>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</si>
  <si>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</si>
  <si>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</si>
  <si>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</si>
  <si>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</si>
  <si>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</si>
  <si>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</si>
  <si>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</si>
  <si>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</si>
  <si>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</si>
  <si>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</si>
  <si>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</si>
  <si>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</si>
  <si>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</si>
  <si>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</si>
  <si>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</si>
  <si>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</si>
  <si>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</si>
  <si>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</si>
  <si>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</si>
  <si>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</si>
  <si>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</si>
  <si>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</si>
  <si>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</si>
  <si>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</si>
  <si>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</si>
  <si>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</si>
  <si>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</si>
  <si>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</si>
  <si>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</si>
  <si>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</si>
  <si>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</si>
  <si>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</si>
  <si>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</si>
  <si>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</si>
  <si>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</si>
  <si>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</si>
  <si>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</si>
  <si>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</si>
  <si>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</si>
  <si>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</si>
  <si>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</si>
  <si>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</si>
  <si>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</si>
  <si>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</si>
  <si>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</si>
  <si>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</si>
  <si>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</si>
  <si>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</si>
  <si>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</si>
  <si>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</si>
  <si>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</si>
  <si>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</si>
  <si>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</si>
  <si>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</si>
  <si>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</si>
  <si>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</si>
  <si>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</si>
  <si>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</si>
  <si>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</si>
  <si>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</si>
  <si>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</si>
  <si>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</si>
  <si>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</si>
  <si>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</si>
  <si>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</si>
  <si>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</si>
  <si>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</si>
  <si>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</si>
  <si>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</si>
  <si>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</si>
  <si>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</si>
  <si>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</si>
  <si>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</si>
  <si>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</si>
  <si>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</si>
  <si>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</si>
  <si>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</si>
  <si>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</si>
  <si>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</si>
  <si>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</si>
  <si>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</si>
  <si>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</si>
  <si>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</si>
  <si>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</si>
  <si>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</si>
  <si>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</si>
  <si>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</si>
  <si>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</si>
  <si>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</si>
  <si>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</si>
  <si>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</si>
  <si>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</si>
  <si>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</si>
  <si>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</si>
  <si>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</si>
  <si>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</si>
  <si>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</si>
  <si>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</si>
  <si>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</si>
  <si>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</si>
  <si>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</si>
  <si>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</si>
  <si>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</si>
  <si>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</si>
  <si>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</si>
  <si>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</si>
  <si>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</si>
  <si>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</si>
  <si>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</si>
  <si>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</si>
  <si>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</si>
  <si>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</si>
  <si>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</si>
  <si>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</si>
  <si>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</si>
  <si>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</si>
  <si>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</si>
  <si>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</si>
  <si>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</si>
  <si>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</si>
  <si>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</si>
  <si>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</si>
  <si>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</si>
  <si>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</si>
  <si>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</si>
  <si>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</si>
  <si>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</si>
  <si>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</si>
  <si>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</si>
  <si>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</si>
  <si>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</si>
  <si>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</si>
  <si>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</si>
  <si>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</si>
  <si>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</si>
  <si>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</si>
  <si>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</si>
  <si>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</si>
  <si>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</si>
  <si>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</si>
  <si>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</si>
  <si>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</si>
  <si>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</si>
  <si>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</si>
  <si>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</si>
  <si>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</si>
  <si>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</si>
  <si>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</si>
  <si>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</si>
  <si>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</si>
  <si>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</si>
  <si>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</si>
  <si>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</si>
  <si>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</si>
  <si>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</si>
  <si>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</si>
  <si>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</si>
  <si>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</si>
  <si>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</si>
  <si>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</si>
  <si>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</si>
  <si>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</si>
  <si>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</si>
  <si>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</si>
  <si>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</si>
  <si>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</si>
  <si>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</si>
  <si>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</si>
  <si>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</si>
  <si>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</si>
  <si>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</si>
  <si>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</si>
  <si>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</si>
  <si>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</si>
  <si>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</si>
  <si>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</si>
  <si>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</si>
  <si>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</si>
  <si>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</si>
  <si>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</si>
  <si>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</si>
  <si>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</si>
  <si>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</si>
  <si>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</si>
  <si>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</si>
  <si>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</si>
  <si>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</si>
  <si>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</si>
  <si>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</si>
  <si>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</si>
  <si>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</si>
  <si>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</si>
  <si>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</si>
  <si>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</si>
  <si>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</si>
  <si>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</si>
  <si>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</si>
  <si>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</si>
  <si>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</si>
  <si>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</si>
  <si>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</si>
  <si>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</si>
  <si>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</si>
  <si>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</si>
  <si>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</si>
  <si>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</si>
  <si>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</si>
  <si>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</si>
  <si>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</si>
  <si>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</si>
  <si>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</si>
  <si>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</si>
  <si>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</si>
  <si>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</si>
  <si>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</si>
  <si>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</si>
  <si>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</si>
  <si>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</si>
  <si>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</si>
  <si>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</si>
  <si>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</si>
  <si>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</si>
  <si>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</si>
  <si>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</si>
  <si>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</si>
  <si>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</si>
  <si>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</si>
  <si>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</si>
  <si>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</si>
  <si>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</si>
  <si>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</si>
  <si>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</si>
  <si>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</si>
  <si>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</si>
  <si>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</si>
  <si>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</si>
  <si>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</si>
  <si>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</si>
  <si>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</si>
  <si>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</si>
  <si>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</si>
  <si>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</si>
  <si>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</si>
  <si>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</si>
  <si>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</si>
  <si>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</si>
  <si>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</si>
  <si>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</si>
  <si>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</si>
  <si>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</si>
  <si>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</si>
  <si>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</si>
  <si>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</si>
  <si>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</si>
  <si>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</si>
  <si>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</si>
  <si>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</si>
  <si>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</si>
  <si>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</si>
  <si>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</si>
  <si>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</si>
  <si>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</si>
  <si>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</si>
  <si>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</si>
  <si>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</si>
  <si>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</si>
  <si>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</si>
  <si>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</si>
  <si>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</si>
  <si>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</si>
  <si>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</si>
  <si>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</si>
  <si>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</si>
  <si>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</si>
  <si>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</si>
  <si>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</si>
  <si>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</si>
  <si>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</si>
  <si>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</si>
  <si>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</si>
  <si>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</si>
  <si>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</si>
  <si>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</si>
  <si>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</si>
  <si>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</si>
  <si>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</si>
  <si>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</si>
  <si>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</si>
  <si>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</si>
  <si>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</si>
  <si>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</si>
  <si>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</si>
  <si>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</si>
  <si>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</si>
  <si>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</si>
  <si>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</si>
  <si>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</si>
  <si>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</si>
  <si>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</si>
  <si>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</si>
  <si>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</si>
  <si>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</si>
  <si>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</si>
  <si>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</si>
  <si>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</si>
  <si>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</si>
  <si>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</si>
  <si>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</si>
  <si>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</si>
  <si>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</si>
  <si>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</si>
  <si>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</si>
  <si>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</si>
  <si>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</si>
  <si>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</si>
  <si>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</si>
  <si>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</si>
  <si>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</si>
  <si>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</si>
  <si>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</si>
  <si>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</si>
  <si>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</si>
  <si>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</si>
  <si>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</si>
  <si>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</si>
  <si>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</si>
  <si>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</si>
  <si>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</si>
  <si>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</si>
  <si>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</si>
  <si>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</si>
  <si>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</si>
  <si>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</si>
  <si>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</si>
  <si>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</si>
  <si>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</si>
  <si>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</si>
  <si>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</si>
  <si>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</si>
  <si>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</si>
  <si>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</si>
  <si>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</si>
  <si>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</si>
  <si>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</si>
  <si>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</si>
  <si>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</si>
  <si>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</si>
  <si>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</si>
  <si>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</si>
  <si>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</si>
  <si>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</si>
  <si>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</si>
  <si>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</si>
  <si>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</si>
  <si>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</si>
  <si>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</si>
  <si>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</si>
  <si>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</si>
  <si>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</si>
  <si>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</si>
  <si>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</si>
  <si>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</si>
  <si>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</si>
  <si>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</si>
  <si>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</si>
  <si>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</si>
  <si>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</si>
  <si>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</si>
  <si>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</si>
  <si>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</si>
  <si>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</si>
  <si>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</si>
  <si>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</si>
  <si>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</si>
  <si>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</si>
  <si>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</si>
  <si>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</si>
  <si>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</si>
  <si>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</si>
  <si>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</si>
  <si>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</si>
  <si>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</si>
  <si>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</si>
  <si>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</si>
  <si>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</si>
  <si>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</si>
  <si>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</si>
  <si>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</si>
  <si>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</si>
  <si>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</si>
  <si>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</si>
  <si>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</si>
  <si>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</si>
  <si>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</si>
  <si>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</si>
  <si>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</si>
  <si>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</si>
  <si>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</si>
  <si>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</si>
  <si>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</si>
  <si>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</si>
  <si>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</si>
  <si>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</si>
  <si>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</si>
  <si>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</si>
  <si>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</si>
  <si>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</si>
  <si>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</si>
  <si>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</si>
  <si>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</si>
  <si>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</si>
  <si>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</si>
  <si>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</si>
  <si>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</si>
  <si>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</si>
  <si>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</si>
  <si>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</si>
  <si>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</si>
  <si>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</si>
  <si>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</si>
  <si>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</si>
  <si>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</si>
  <si>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</si>
  <si>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</si>
  <si>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</si>
  <si>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</si>
  <si>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</si>
  <si>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</si>
  <si>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</si>
  <si>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</si>
  <si>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</si>
  <si>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</si>
  <si>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</si>
  <si>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</si>
  <si>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</si>
  <si>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</si>
  <si>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</si>
  <si>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</si>
  <si>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</si>
  <si>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</si>
  <si>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</si>
  <si>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</si>
  <si>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</si>
  <si>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</si>
  <si>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</si>
  <si>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</si>
  <si>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</si>
  <si>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</si>
  <si>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</si>
  <si>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</si>
  <si>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</si>
  <si>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</si>
  <si>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</si>
  <si>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</si>
  <si>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</si>
  <si>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</si>
  <si>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</si>
  <si>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</si>
  <si>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</si>
  <si>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</si>
  <si>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</si>
  <si>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</si>
  <si>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</si>
  <si>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</si>
  <si>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</si>
  <si>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</si>
  <si>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</si>
  <si>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</si>
  <si>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</si>
  <si>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</si>
  <si>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</si>
  <si>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</si>
  <si>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</si>
  <si>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</si>
  <si>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</si>
  <si>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</si>
  <si>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</si>
  <si>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</si>
  <si>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</si>
  <si>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</si>
  <si>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</si>
  <si>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</si>
  <si>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</si>
  <si>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</si>
  <si>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</si>
  <si>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</si>
  <si>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</si>
  <si>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</si>
  <si>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</si>
  <si>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</si>
  <si>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</si>
  <si>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</si>
  <si>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</si>
  <si>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</si>
  <si>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</si>
  <si>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</si>
  <si>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</si>
  <si>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</si>
  <si>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</si>
  <si>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</si>
  <si>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</si>
  <si>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</si>
  <si>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</si>
  <si>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</si>
  <si>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</si>
  <si>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</si>
  <si>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</si>
  <si>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</si>
  <si>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</si>
  <si>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</si>
  <si>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</si>
  <si>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</si>
  <si>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</si>
  <si>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</si>
  <si>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</si>
  <si>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</si>
  <si>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</si>
  <si>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</si>
  <si>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</si>
  <si>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</si>
  <si>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</si>
  <si>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</si>
  <si>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</si>
  <si>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</si>
  <si>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</si>
  <si>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</si>
  <si>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</si>
  <si>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</si>
  <si>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</si>
  <si>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</si>
  <si>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</si>
  <si>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</si>
  <si>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</si>
  <si>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</si>
  <si>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</si>
  <si>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</si>
  <si>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</si>
  <si>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</si>
  <si>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</si>
  <si>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</si>
  <si>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</si>
  <si>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</si>
  <si>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</si>
  <si>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</si>
  <si>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</si>
  <si>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</si>
  <si>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</si>
  <si>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</si>
  <si>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</si>
  <si>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</si>
  <si>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</si>
  <si>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</si>
  <si>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</si>
  <si>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</si>
  <si>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</si>
  <si>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</si>
  <si>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</si>
  <si>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</si>
  <si>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</si>
  <si>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</si>
  <si>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</si>
  <si>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</si>
  <si>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</si>
  <si>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</si>
  <si>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</si>
  <si>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</si>
  <si>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</si>
  <si>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</si>
  <si>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</si>
  <si>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</si>
  <si>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</si>
  <si>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</si>
  <si>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</si>
  <si>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</si>
  <si>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</si>
  <si>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</si>
  <si>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</si>
  <si>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</si>
  <si>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</si>
  <si>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</si>
  <si>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</si>
  <si>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</si>
  <si>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</si>
  <si>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</si>
  <si>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</si>
  <si>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</si>
  <si>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</si>
  <si>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</si>
  <si>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</si>
  <si>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</si>
  <si>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</si>
  <si>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</si>
  <si>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</si>
  <si>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</si>
  <si>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</si>
  <si>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</si>
  <si>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</si>
  <si>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</si>
  <si>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</si>
  <si>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</si>
  <si>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</si>
  <si>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</si>
  <si>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</si>
  <si>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</si>
  <si>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</si>
  <si>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</si>
  <si>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</si>
  <si>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</si>
  <si>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</si>
  <si>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</si>
  <si>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</si>
  <si>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</si>
  <si>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</si>
  <si>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</si>
  <si>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</si>
  <si>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</si>
  <si>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</si>
  <si>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</si>
  <si>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</si>
  <si>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</si>
  <si>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</si>
  <si>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</si>
  <si>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</si>
  <si>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</si>
  <si>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</si>
  <si>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</si>
  <si>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</si>
  <si>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</si>
  <si>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</si>
  <si>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</si>
  <si>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</si>
  <si>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</si>
  <si>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</si>
  <si>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</si>
  <si>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</si>
  <si>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</si>
  <si>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</si>
  <si>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</si>
  <si>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</si>
  <si>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</si>
  <si>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</si>
  <si>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</si>
  <si>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</si>
  <si>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</si>
  <si>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</si>
  <si>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</si>
  <si>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</si>
  <si>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</si>
  <si>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</si>
  <si>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</si>
  <si>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</si>
  <si>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</si>
  <si>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</si>
  <si>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</si>
  <si>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</si>
  <si>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</si>
  <si>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</si>
  <si>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</si>
  <si>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</si>
  <si>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</si>
  <si>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</si>
  <si>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</si>
  <si>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</si>
  <si>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</si>
  <si>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</si>
  <si>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</si>
  <si>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</si>
  <si>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</si>
  <si>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</si>
  <si>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</si>
  <si>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</si>
  <si>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</si>
  <si>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</si>
  <si>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</si>
  <si>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</si>
  <si>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</si>
  <si>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</si>
  <si>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</si>
  <si>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</si>
  <si>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</si>
  <si>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</si>
  <si>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</si>
  <si>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</si>
  <si>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</si>
  <si>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</si>
  <si>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</si>
  <si>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</si>
  <si>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</si>
  <si>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</si>
  <si>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</si>
  <si>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</si>
  <si>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</si>
  <si>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</si>
  <si>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</si>
  <si>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</si>
  <si>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</si>
  <si>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</si>
  <si>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</si>
  <si>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</si>
  <si>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</si>
  <si>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</si>
  <si>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</si>
  <si>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</si>
  <si>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</si>
  <si>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</si>
  <si>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</si>
  <si>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</si>
  <si>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</si>
  <si>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</si>
  <si>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</si>
  <si>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</si>
  <si>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</si>
  <si>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</si>
  <si>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</si>
  <si>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</si>
  <si>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</si>
  <si>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</si>
  <si>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</si>
  <si>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</si>
  <si>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</si>
  <si>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</si>
  <si>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</si>
  <si>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</si>
  <si>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</si>
  <si>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</si>
  <si>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</si>
  <si>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</si>
  <si>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</si>
  <si>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</si>
  <si>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</si>
  <si>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</si>
  <si>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</si>
  <si>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</si>
  <si>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</si>
  <si>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</si>
  <si>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</si>
  <si>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</si>
  <si>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</si>
  <si>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</si>
  <si>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</si>
  <si>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</si>
  <si>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</si>
  <si>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</si>
  <si>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</si>
  <si>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</si>
  <si>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</si>
  <si>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</si>
  <si>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</si>
  <si>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</si>
  <si>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</si>
  <si>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</si>
  <si>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</si>
  <si>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</si>
  <si>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</si>
  <si>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</si>
  <si>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</si>
  <si>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</si>
  <si>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</si>
  <si>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</si>
  <si>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</si>
  <si>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</si>
  <si>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</si>
  <si>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</si>
  <si>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</si>
  <si>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</si>
  <si>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</si>
  <si>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</si>
  <si>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</si>
  <si>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</si>
  <si>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</si>
  <si>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</si>
  <si>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</si>
  <si>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</si>
  <si>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</si>
  <si>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</si>
  <si>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</si>
  <si>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</si>
  <si>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</si>
  <si>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</si>
  <si>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</si>
  <si>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</si>
  <si>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</si>
  <si>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</si>
  <si>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</si>
  <si>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</si>
  <si>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</si>
  <si>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</si>
  <si>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</si>
  <si>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</si>
  <si>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</si>
  <si>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</si>
  <si>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</si>
  <si>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</si>
  <si>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</si>
  <si>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</si>
  <si>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</si>
  <si>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</si>
  <si>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</si>
  <si>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</si>
  <si>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</si>
  <si>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</si>
  <si>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</si>
  <si>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</si>
  <si>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</si>
  <si>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</si>
  <si>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</si>
  <si>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</si>
  <si>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</si>
  <si>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</si>
  <si>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</si>
  <si>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</si>
  <si>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</si>
  <si>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</si>
  <si>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</si>
  <si>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</si>
  <si>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</si>
  <si>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</si>
  <si>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</si>
  <si>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</si>
  <si>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</si>
  <si>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</si>
  <si>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</si>
  <si>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</si>
  <si>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</si>
  <si>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</si>
  <si>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</si>
  <si>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</si>
  <si>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</si>
  <si>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</si>
  <si>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</si>
  <si>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</si>
  <si>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</si>
  <si>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</si>
  <si>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</si>
  <si>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</si>
  <si>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</si>
  <si>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</si>
  <si>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</si>
  <si>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</si>
  <si>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</si>
  <si>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</si>
  <si>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</si>
  <si>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</si>
  <si>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</si>
  <si>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</si>
  <si>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</si>
  <si>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</si>
  <si>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</si>
  <si>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</si>
  <si>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</si>
  <si>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</si>
  <si>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</si>
  <si>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</si>
  <si>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</si>
  <si>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</si>
  <si>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</si>
  <si>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</si>
  <si>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</si>
  <si>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</si>
  <si>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</si>
  <si>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</si>
  <si>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</si>
  <si>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</si>
  <si>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</si>
  <si>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</si>
  <si>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</si>
  <si>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</si>
  <si>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</si>
  <si>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</si>
  <si>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</si>
  <si>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</si>
  <si>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</si>
  <si>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</si>
  <si>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</si>
  <si>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</si>
  <si>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</si>
  <si>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</si>
  <si>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</si>
  <si>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</si>
  <si>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</si>
  <si>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</si>
  <si>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</si>
  <si>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</si>
  <si>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</si>
  <si>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</si>
  <si>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</si>
  <si>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</si>
  <si>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</si>
  <si>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</si>
  <si>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</si>
  <si>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</si>
  <si>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</si>
  <si>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</si>
  <si>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</si>
  <si>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</si>
  <si>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</si>
  <si>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</si>
  <si>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</si>
  <si>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</si>
  <si>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</si>
  <si>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</si>
  <si>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</si>
  <si>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</si>
  <si>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</si>
  <si>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</si>
  <si>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</si>
  <si>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</si>
  <si>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</si>
  <si>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</si>
  <si>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</si>
  <si>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</si>
  <si>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</si>
  <si>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</si>
  <si>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</si>
  <si>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</si>
  <si>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</si>
  <si>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</si>
  <si>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</si>
  <si>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</si>
  <si>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</si>
  <si>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</si>
  <si>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</si>
  <si>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</si>
  <si>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</si>
  <si>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</si>
  <si>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</si>
  <si>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</si>
  <si>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</si>
  <si>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</si>
  <si>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</si>
  <si>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</si>
  <si>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</si>
  <si>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</si>
  <si>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</si>
  <si>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</si>
  <si>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</si>
  <si>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</si>
  <si>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</si>
  <si>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</si>
  <si>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</si>
  <si>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</si>
  <si>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</si>
  <si>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</si>
  <si>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</si>
  <si>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</si>
  <si>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</si>
  <si>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</si>
  <si>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</si>
  <si>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</si>
  <si>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</si>
  <si>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</si>
  <si>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</si>
  <si>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</si>
  <si>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</si>
  <si>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</si>
  <si>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</si>
  <si>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</si>
  <si>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</si>
  <si>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</si>
  <si>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</si>
  <si>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</si>
  <si>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</si>
  <si>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</si>
  <si>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</si>
  <si>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</si>
  <si>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</si>
  <si>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</si>
  <si>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</si>
  <si>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</si>
  <si>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</si>
  <si>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</si>
  <si>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</si>
  <si>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</si>
  <si>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</si>
  <si>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</si>
  <si>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</si>
  <si>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</si>
  <si>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</si>
  <si>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</si>
  <si>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</si>
  <si>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</si>
  <si>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</si>
  <si>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</si>
  <si>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</si>
  <si>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</si>
  <si>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</si>
  <si>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</si>
  <si>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</si>
  <si>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</si>
  <si>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</si>
  <si>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</si>
  <si>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</si>
  <si>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</si>
  <si>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</si>
  <si>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</si>
  <si>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</si>
  <si>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</si>
  <si>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</si>
  <si>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</si>
  <si>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</si>
  <si>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</si>
  <si>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</si>
  <si>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</si>
  <si>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</si>
  <si>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</si>
  <si>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</si>
  <si>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</si>
  <si>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</si>
  <si>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</si>
  <si>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</si>
  <si>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</si>
  <si>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</si>
  <si>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</si>
  <si>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</si>
  <si>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</si>
  <si>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</si>
  <si>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</si>
  <si>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</si>
  <si>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</si>
  <si>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</si>
  <si>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</si>
  <si>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</si>
  <si>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</si>
  <si>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</si>
  <si>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</si>
  <si>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</si>
  <si>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</si>
  <si>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</si>
  <si>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</si>
  <si>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</si>
  <si>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</si>
  <si>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</si>
  <si>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</si>
  <si>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</si>
  <si>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</si>
  <si>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</si>
  <si>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</si>
  <si>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</si>
  <si>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</si>
  <si>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</si>
  <si>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</si>
  <si>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</si>
  <si>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</si>
  <si>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</si>
  <si>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</si>
  <si>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</si>
  <si>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</si>
  <si>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</si>
  <si>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</si>
  <si>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</si>
  <si>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</si>
  <si>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</si>
  <si>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</si>
  <si>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</si>
  <si>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</si>
  <si>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</si>
  <si>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</si>
  <si>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</si>
  <si>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</si>
  <si>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</si>
  <si>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</si>
  <si>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</si>
  <si>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</si>
  <si>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</si>
  <si>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</si>
  <si>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</si>
  <si>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</si>
  <si>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</si>
  <si>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</si>
  <si>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</si>
  <si>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</si>
  <si>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</si>
  <si>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</si>
  <si>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</si>
  <si>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</si>
  <si>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</si>
  <si>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</si>
  <si>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</si>
  <si>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</si>
  <si>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</si>
  <si>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</si>
  <si>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</si>
  <si>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</si>
  <si>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</si>
  <si>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</si>
  <si>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</si>
  <si>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</si>
  <si>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</si>
  <si>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</si>
  <si>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</si>
  <si>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</si>
  <si>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</si>
  <si>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</si>
  <si>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</si>
  <si>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</si>
  <si>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</si>
  <si>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</si>
  <si>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</si>
  <si>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</si>
  <si>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</si>
  <si>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</si>
  <si>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</si>
  <si>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</si>
  <si>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</si>
  <si>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</si>
  <si>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</si>
  <si>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</si>
  <si>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</si>
  <si>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</si>
  <si>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</si>
  <si>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</si>
  <si>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</si>
  <si>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</si>
  <si>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</si>
  <si>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</si>
  <si>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</si>
  <si>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</si>
  <si>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</si>
  <si>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</si>
  <si>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</si>
  <si>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</si>
  <si>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</si>
  <si>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</si>
  <si>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</si>
  <si>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</si>
  <si>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</si>
  <si>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</si>
  <si>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</si>
  <si>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</si>
  <si>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</si>
  <si>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</si>
  <si>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</si>
  <si>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</si>
  <si>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</si>
  <si>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</si>
  <si>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</si>
  <si>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</si>
  <si>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</si>
  <si>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</si>
  <si>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</si>
  <si>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</si>
  <si>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</si>
  <si>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</si>
  <si>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</si>
  <si>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</si>
  <si>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</si>
  <si>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</si>
  <si>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</si>
  <si>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</si>
  <si>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</si>
  <si>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</si>
  <si>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</si>
  <si>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</si>
  <si>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</si>
  <si>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</si>
  <si>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</si>
  <si>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</si>
  <si>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</si>
  <si>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</si>
  <si>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</si>
  <si>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</si>
  <si>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</si>
  <si>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</si>
  <si>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</si>
  <si>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</si>
  <si>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</si>
  <si>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</si>
  <si>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</si>
  <si>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</si>
  <si>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</si>
  <si>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</si>
  <si>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</si>
  <si>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</si>
  <si>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</si>
  <si>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</si>
  <si>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</si>
  <si>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</si>
  <si>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</si>
  <si>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</si>
  <si>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</si>
  <si>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</si>
  <si>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</si>
  <si>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</si>
  <si>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</si>
  <si>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</si>
  <si>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</si>
  <si>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</si>
  <si>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</si>
  <si>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</si>
  <si>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</si>
  <si>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</si>
  <si>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</si>
  <si>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</si>
  <si>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</si>
  <si>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</si>
  <si>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</si>
  <si>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</si>
  <si>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</si>
  <si>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</si>
  <si>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</si>
  <si>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</si>
  <si>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</si>
  <si>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</si>
  <si>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</si>
  <si>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</si>
  <si>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</si>
  <si>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</si>
  <si>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</si>
  <si>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</si>
  <si>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</si>
  <si>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</si>
  <si>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</si>
  <si>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</si>
  <si>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</si>
  <si>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</si>
  <si>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</si>
  <si>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</si>
  <si>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</si>
  <si>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</si>
  <si>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</si>
  <si>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</si>
  <si>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</si>
  <si>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</si>
  <si>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</si>
  <si>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</si>
  <si>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</si>
  <si>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</si>
  <si>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</si>
  <si>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</si>
  <si>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</si>
  <si>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</si>
  <si>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</si>
  <si>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</si>
  <si>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</si>
  <si>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</si>
  <si>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</si>
  <si>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</si>
  <si>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</si>
  <si>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</si>
  <si>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</si>
  <si>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</si>
  <si>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</si>
  <si>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</si>
  <si>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</si>
  <si>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</si>
  <si>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</si>
  <si>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</si>
  <si>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</si>
  <si>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</si>
  <si>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</si>
  <si>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</si>
  <si>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</si>
  <si>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</si>
  <si>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</si>
  <si>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</si>
  <si>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</si>
  <si>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</si>
  <si>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</si>
  <si>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</si>
  <si>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</si>
  <si>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</si>
  <si>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</si>
  <si>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</si>
  <si>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</si>
  <si>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</si>
  <si>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</si>
  <si>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</si>
  <si>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</si>
  <si>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</si>
  <si>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</si>
  <si>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</si>
  <si>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</si>
  <si>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</si>
  <si>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</si>
  <si>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</si>
  <si>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</si>
  <si>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</si>
  <si>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</si>
  <si>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</si>
  <si>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</si>
  <si>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</si>
  <si>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</si>
  <si>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</si>
  <si>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</si>
  <si>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</si>
  <si>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</si>
  <si>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</si>
  <si>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</si>
  <si>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</si>
  <si>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</si>
  <si>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</si>
  <si>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</si>
  <si>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</si>
  <si>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</si>
  <si>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</si>
  <si>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</si>
  <si>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</si>
  <si>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</si>
  <si>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</si>
  <si>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</si>
  <si>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</si>
  <si>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</si>
  <si>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</si>
  <si>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</si>
  <si>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</si>
  <si>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</si>
  <si>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</si>
  <si>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</si>
  <si>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</si>
  <si>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</si>
  <si>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</si>
  <si>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</si>
  <si>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</si>
  <si>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</si>
  <si>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</si>
  <si>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</si>
  <si>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</si>
  <si>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</si>
  <si>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</si>
  <si>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</si>
  <si>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</si>
  <si>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</si>
  <si>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</si>
  <si>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</si>
  <si>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</si>
  <si>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</si>
  <si>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</si>
  <si>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</si>
  <si>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</si>
  <si>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</si>
  <si>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</si>
  <si>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</si>
  <si>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</si>
  <si>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</si>
  <si>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</si>
  <si>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</si>
  <si>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</si>
  <si>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</si>
  <si>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</si>
  <si>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</si>
  <si>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</si>
  <si>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</si>
  <si>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</si>
  <si>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</si>
  <si>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</si>
  <si>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</si>
  <si>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</si>
  <si>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</si>
  <si>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</si>
  <si>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</si>
  <si>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</si>
  <si>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</si>
  <si>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</si>
  <si>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</si>
  <si>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</si>
  <si>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</si>
  <si>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</si>
  <si>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</si>
  <si>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</si>
  <si>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</si>
  <si>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</si>
  <si>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</si>
  <si>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</si>
  <si>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</si>
  <si>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</si>
  <si>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</si>
  <si>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</si>
  <si>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</si>
  <si>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</si>
  <si>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</si>
  <si>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</si>
  <si>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</si>
  <si>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</si>
  <si>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</si>
  <si>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</si>
  <si>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</si>
  <si>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</si>
  <si>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</si>
  <si>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</si>
  <si>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</si>
  <si>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</si>
  <si>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</si>
  <si>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</si>
  <si>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</si>
  <si>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</si>
  <si>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</si>
  <si>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</si>
  <si>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</si>
  <si>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</si>
  <si>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</si>
  <si>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</si>
  <si>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</si>
  <si>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</si>
  <si>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</si>
  <si>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</si>
  <si>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</si>
  <si>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</si>
  <si>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</si>
  <si>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</si>
  <si>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</si>
  <si>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</si>
  <si>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</si>
  <si>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</si>
  <si>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</si>
  <si>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</si>
  <si>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</si>
  <si>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</si>
  <si>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</si>
  <si>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</si>
  <si>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</si>
  <si>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</si>
  <si>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</si>
  <si>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</si>
  <si>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</si>
  <si>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</si>
  <si>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</si>
  <si>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</si>
  <si>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</si>
  <si>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</si>
  <si>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</si>
  <si>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</si>
  <si>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</si>
  <si>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</si>
  <si>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</si>
  <si>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</si>
  <si>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</si>
  <si>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</si>
  <si>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</si>
  <si>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</si>
  <si>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</si>
  <si>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</si>
  <si>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</si>
  <si>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</si>
  <si>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</si>
  <si>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</si>
  <si>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</si>
  <si>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</si>
  <si>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</si>
  <si>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</si>
  <si>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</si>
  <si>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</si>
  <si>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</si>
  <si>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</si>
  <si>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</si>
  <si>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</si>
  <si>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</si>
  <si>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</si>
  <si>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</si>
  <si>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</si>
  <si>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</si>
  <si>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</si>
  <si>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</si>
  <si>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</si>
  <si>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</si>
  <si>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</si>
  <si>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</si>
  <si>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</si>
  <si>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</si>
  <si>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</si>
  <si>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</si>
  <si>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</si>
  <si>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</si>
  <si>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</si>
  <si>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</si>
  <si>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</si>
  <si>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</si>
  <si>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</si>
  <si>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</si>
  <si>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</si>
  <si>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</si>
  <si>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</si>
  <si>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</si>
  <si>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</si>
  <si>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</si>
  <si>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</si>
  <si>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</si>
  <si>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</si>
  <si>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</si>
  <si>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</si>
  <si>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</si>
  <si>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</si>
  <si>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</si>
  <si>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</si>
  <si>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</si>
  <si>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</si>
  <si>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</si>
  <si>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</si>
  <si>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</si>
  <si>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</si>
  <si>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</si>
  <si>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</si>
  <si>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</si>
  <si>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</si>
  <si>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</si>
  <si>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</si>
  <si>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</si>
  <si>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</si>
  <si>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</si>
  <si>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</si>
  <si>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</si>
  <si>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</si>
  <si>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</si>
  <si>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</si>
  <si>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</si>
  <si>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</si>
  <si>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</si>
  <si>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</si>
  <si>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</si>
  <si>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</si>
  <si>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</si>
  <si>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</si>
  <si>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</si>
  <si>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</si>
  <si>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</si>
  <si>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</si>
  <si>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</si>
  <si>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</si>
  <si>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</si>
  <si>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</si>
  <si>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</si>
  <si>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</si>
  <si>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</si>
  <si>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</si>
  <si>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</si>
  <si>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</si>
  <si>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</si>
  <si>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</si>
  <si>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</si>
  <si>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</si>
  <si>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</si>
  <si>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</si>
  <si>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</si>
  <si>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</si>
  <si>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</si>
  <si>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</si>
  <si>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</si>
  <si>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</si>
  <si>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</si>
  <si>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</si>
  <si>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</si>
  <si>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</si>
  <si>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</si>
  <si>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</si>
  <si>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</si>
  <si>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</si>
  <si>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</si>
  <si>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</si>
  <si>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</si>
  <si>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</si>
  <si>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</si>
  <si>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</si>
  <si>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</si>
  <si>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</si>
  <si>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</si>
  <si>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</si>
  <si>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</si>
  <si>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</si>
  <si>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</si>
  <si>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</si>
  <si>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</si>
  <si>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</si>
  <si>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</si>
  <si>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</si>
  <si>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</si>
  <si>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</si>
  <si>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</si>
  <si>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</si>
  <si>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</si>
  <si>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</si>
  <si>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</si>
  <si>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</si>
  <si>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</si>
  <si>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</si>
  <si>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</si>
  <si>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</si>
  <si>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</si>
  <si>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</si>
  <si>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</si>
  <si>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</si>
  <si>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</si>
  <si>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</si>
  <si>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</si>
  <si>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</si>
  <si>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</si>
  <si>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</si>
  <si>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</si>
  <si>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</si>
  <si>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</si>
  <si>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</si>
  <si>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</si>
  <si>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</si>
  <si>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</si>
  <si>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</si>
  <si>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</si>
  <si>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</si>
  <si>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</si>
  <si>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</si>
  <si>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</si>
  <si>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</si>
  <si>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</si>
  <si>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</si>
  <si>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</si>
  <si>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</si>
  <si>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</si>
  <si>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</si>
  <si>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</si>
  <si>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</si>
  <si>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</si>
  <si>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</si>
  <si>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</si>
  <si>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</si>
  <si>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</si>
  <si>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</si>
  <si>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</si>
  <si>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</si>
  <si>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</si>
  <si>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</si>
  <si>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</si>
  <si>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</si>
  <si>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</si>
  <si>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</si>
  <si>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</si>
  <si>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</si>
  <si>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</si>
  <si>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</si>
  <si>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</si>
  <si>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</si>
  <si>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</si>
  <si>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</si>
  <si>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</si>
  <si>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</si>
  <si>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</si>
  <si>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</si>
  <si>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</si>
  <si>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</si>
  <si>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</si>
  <si>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</si>
  <si>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</si>
  <si>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</si>
  <si>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</si>
  <si>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</si>
  <si>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</si>
  <si>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</si>
  <si>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</si>
  <si>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</si>
  <si>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</si>
  <si>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</si>
  <si>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</si>
  <si>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</si>
  <si>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</si>
  <si>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</si>
  <si>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</si>
  <si>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</si>
  <si>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</si>
  <si>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</si>
  <si>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</si>
  <si>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</si>
  <si>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</si>
  <si>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</si>
  <si>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</si>
  <si>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</si>
  <si>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</si>
  <si>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</si>
  <si>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</si>
  <si>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</si>
  <si>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</si>
  <si>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</si>
  <si>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</si>
  <si>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</si>
  <si>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</si>
  <si>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</si>
  <si>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</si>
  <si>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</si>
  <si>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</si>
  <si>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</si>
  <si>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</si>
  <si>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</si>
  <si>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</si>
  <si>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</si>
  <si>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</si>
  <si>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</si>
  <si>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</si>
  <si>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</si>
  <si>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</si>
  <si>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</si>
  <si>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</si>
  <si>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</si>
  <si>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</si>
  <si>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</si>
  <si>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</si>
  <si>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</si>
  <si>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</si>
  <si>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</si>
  <si>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</si>
  <si>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</si>
  <si>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</si>
  <si>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</si>
  <si>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</si>
  <si>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</si>
  <si>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</si>
  <si>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</si>
  <si>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</si>
  <si>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</si>
  <si>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</si>
  <si>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</si>
  <si>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</si>
  <si>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</si>
  <si>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</si>
  <si>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</si>
  <si>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</si>
  <si>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</si>
  <si>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</si>
  <si>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</si>
  <si>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</si>
  <si>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</si>
  <si>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</si>
  <si>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</si>
  <si>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</si>
  <si>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</si>
  <si>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</si>
  <si>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</si>
  <si>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</si>
  <si>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</si>
  <si>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</si>
  <si>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</si>
  <si>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</si>
  <si>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</si>
  <si>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</si>
  <si>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</si>
  <si>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</si>
  <si>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</si>
  <si>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</si>
  <si>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</si>
  <si>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</si>
  <si>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</si>
  <si>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</si>
  <si>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</si>
  <si>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</si>
  <si>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</si>
  <si>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</si>
  <si>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</si>
  <si>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</si>
  <si>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</si>
  <si>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</si>
  <si>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</si>
  <si>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</si>
  <si>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</si>
  <si>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</si>
  <si>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</si>
  <si>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</si>
  <si>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</si>
  <si>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</si>
  <si>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</si>
  <si>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</si>
  <si>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</si>
  <si>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</si>
  <si>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</si>
  <si>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</si>
  <si>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</si>
  <si>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</si>
  <si>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</si>
  <si>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</si>
  <si>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</si>
  <si>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</si>
  <si>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</si>
  <si>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</si>
  <si>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</si>
  <si>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</si>
  <si>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</si>
  <si>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</si>
  <si>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</si>
  <si>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</si>
  <si>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</si>
  <si>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</si>
  <si>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</si>
  <si>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</si>
  <si>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</si>
  <si>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</si>
  <si>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</si>
  <si>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</si>
  <si>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</si>
  <si>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</si>
  <si>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</si>
  <si>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</si>
  <si>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</si>
  <si>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</si>
  <si>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</si>
  <si>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</si>
  <si>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</si>
  <si>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</si>
  <si>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</si>
  <si>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</si>
  <si>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</si>
  <si>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</si>
  <si>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</si>
  <si>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</si>
  <si>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</si>
  <si>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</si>
  <si>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</si>
  <si>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</si>
  <si>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</si>
  <si>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</si>
  <si>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</si>
  <si>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</si>
  <si>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</si>
  <si>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</si>
  <si>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</si>
  <si>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</si>
  <si>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</si>
  <si>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</si>
  <si>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</si>
  <si>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</si>
  <si>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</si>
  <si>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</si>
  <si>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</si>
  <si>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</si>
  <si>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</si>
  <si>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</si>
  <si>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</si>
  <si>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</si>
  <si>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</si>
  <si>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</si>
  <si>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</si>
  <si>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</si>
  <si>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</si>
  <si>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</si>
  <si>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</si>
  <si>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</si>
  <si>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</si>
  <si>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</si>
  <si>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</si>
  <si>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</si>
  <si>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</si>
  <si>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</si>
  <si>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</si>
  <si>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</si>
  <si>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</si>
  <si>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</si>
  <si>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</si>
  <si>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</si>
  <si>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</si>
  <si>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</si>
  <si>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</si>
  <si>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</si>
  <si>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</si>
  <si>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</si>
  <si>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</si>
  <si>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</si>
  <si>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</si>
  <si>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</si>
  <si>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</si>
  <si>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</si>
  <si>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</si>
  <si>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</si>
  <si>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</si>
  <si>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</si>
  <si>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</si>
  <si>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</si>
  <si>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</si>
  <si>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</si>
  <si>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</si>
  <si>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</si>
  <si>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</si>
  <si>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</si>
  <si>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</si>
  <si>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</si>
  <si>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</si>
  <si>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</si>
  <si>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</si>
  <si>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</si>
  <si>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</si>
  <si>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</si>
  <si>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</si>
  <si>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</si>
  <si>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</si>
  <si>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</si>
  <si>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</si>
  <si>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</si>
  <si>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</si>
  <si>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</si>
  <si>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</si>
  <si>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</si>
  <si>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</si>
  <si>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</si>
  <si>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</si>
  <si>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</si>
  <si>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</si>
  <si>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</si>
  <si>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</si>
  <si>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</si>
  <si>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</si>
  <si>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</si>
  <si>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</si>
  <si>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</si>
  <si>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</si>
  <si>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</si>
  <si>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</si>
  <si>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</si>
  <si>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</si>
  <si>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</si>
  <si>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</si>
  <si>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</si>
  <si>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</si>
  <si>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</si>
  <si>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</si>
  <si>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</si>
  <si>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</si>
  <si>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</si>
  <si>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</si>
  <si>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</si>
  <si>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</si>
  <si>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</si>
  <si>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</si>
  <si>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</si>
  <si>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</si>
  <si>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</si>
  <si>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</si>
  <si>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</si>
  <si>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</si>
  <si>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</si>
  <si>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</si>
  <si>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</si>
  <si>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</si>
  <si>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</si>
  <si>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</si>
  <si>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</si>
  <si>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</si>
  <si>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</si>
  <si>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</si>
  <si>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</si>
  <si>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</si>
  <si>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</si>
  <si>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</si>
  <si>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</si>
  <si>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</si>
  <si>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</si>
  <si>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</si>
  <si>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</si>
  <si>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</si>
  <si>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</si>
  <si>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</si>
  <si>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</si>
  <si>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</si>
  <si>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</si>
  <si>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</si>
  <si>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</si>
  <si>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</si>
  <si>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</si>
  <si>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</si>
  <si>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</si>
  <si>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</si>
  <si>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</si>
  <si>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</si>
  <si>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</si>
  <si>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</si>
  <si>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</si>
  <si>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</si>
  <si>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</si>
  <si>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</si>
  <si>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</si>
  <si>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</si>
  <si>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</si>
  <si>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</si>
  <si>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</si>
  <si>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</si>
  <si>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</si>
  <si>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</si>
  <si>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</si>
  <si>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</si>
  <si>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</si>
  <si>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</si>
  <si>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</si>
  <si>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</si>
  <si>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</si>
  <si>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</si>
  <si>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</si>
  <si>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</si>
  <si>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</si>
  <si>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</si>
  <si>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</si>
  <si>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</si>
  <si>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</si>
  <si>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</si>
  <si>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</si>
  <si>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</si>
  <si>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</si>
  <si>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</si>
  <si>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</si>
  <si>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</si>
  <si>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</si>
  <si>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</si>
  <si>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</si>
  <si>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</si>
  <si>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</si>
  <si>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</si>
  <si>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</si>
  <si>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</si>
  <si>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</si>
  <si>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</si>
  <si>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</si>
  <si>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</si>
  <si>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</si>
  <si>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</si>
  <si>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</si>
  <si>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</si>
  <si>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</si>
  <si>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</si>
  <si>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</si>
  <si>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</si>
  <si>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</si>
  <si>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</si>
  <si>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</si>
  <si>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</si>
  <si>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</si>
  <si>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</si>
  <si>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</si>
  <si>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</si>
  <si>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</si>
  <si>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</si>
  <si>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</si>
  <si>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</si>
  <si>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</si>
  <si>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</si>
  <si>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</si>
  <si>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</si>
  <si>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</si>
  <si>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</si>
  <si>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</si>
  <si>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</si>
  <si>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</si>
  <si>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</si>
  <si>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</si>
  <si>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</si>
  <si>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</si>
  <si>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</si>
  <si>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</si>
  <si>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</si>
  <si>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</si>
  <si>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</si>
  <si>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</si>
  <si>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</si>
  <si>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</si>
  <si>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</si>
  <si>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</si>
  <si>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</si>
  <si>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</si>
  <si>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</si>
  <si>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</si>
  <si>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</si>
  <si>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</si>
  <si>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</si>
  <si>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</si>
  <si>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</si>
  <si>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</si>
  <si>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</si>
  <si>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</si>
  <si>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</si>
  <si>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</si>
  <si>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</si>
  <si>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</si>
  <si>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</si>
  <si>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</si>
  <si>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</si>
  <si>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</si>
  <si>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</si>
  <si>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</si>
  <si>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</si>
  <si>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</si>
  <si>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</si>
  <si>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</si>
  <si>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</si>
  <si>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</si>
  <si>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</si>
  <si>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</si>
  <si>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</si>
  <si>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</si>
  <si>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</si>
  <si>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</si>
  <si>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</si>
  <si>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</si>
  <si>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</si>
  <si>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</si>
  <si>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</si>
  <si>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</si>
  <si>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</si>
  <si>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</si>
  <si>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</si>
  <si>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</si>
  <si>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</si>
  <si>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</si>
  <si>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</si>
  <si>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</si>
  <si>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</si>
  <si>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</si>
  <si>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</si>
  <si>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</si>
  <si>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</si>
  <si>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</si>
  <si>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</si>
  <si>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</si>
  <si>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</si>
  <si>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</si>
  <si>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</si>
  <si>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</si>
  <si>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</si>
  <si>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</si>
  <si>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</si>
  <si>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</si>
  <si>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</si>
  <si>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</si>
  <si>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</si>
  <si>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</si>
  <si>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</si>
  <si>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</si>
  <si>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</si>
  <si>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</si>
  <si>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</si>
  <si>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</si>
  <si>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</si>
  <si>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</si>
  <si>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</si>
  <si>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</si>
  <si>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</si>
  <si>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</si>
  <si>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</si>
  <si>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</si>
  <si>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</si>
  <si>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</si>
  <si>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</si>
  <si>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</si>
  <si>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</si>
  <si>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</si>
  <si>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</si>
  <si>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</si>
  <si>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</si>
  <si>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</si>
  <si>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</si>
  <si>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</si>
  <si>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</si>
  <si>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</si>
  <si>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</si>
  <si>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</si>
  <si>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</si>
  <si>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</si>
  <si>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</si>
  <si>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</si>
  <si>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</si>
  <si>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</si>
  <si>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</si>
  <si>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</si>
  <si>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</si>
  <si>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</si>
  <si>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</si>
  <si>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</si>
  <si>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</si>
  <si>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</si>
  <si>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</si>
  <si>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</si>
  <si>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</si>
  <si>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</si>
  <si>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</si>
  <si>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</si>
  <si>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</si>
  <si>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</si>
  <si>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</si>
  <si>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</si>
  <si>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</si>
  <si>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</si>
  <si>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</si>
  <si>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</si>
  <si>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</si>
  <si>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</si>
  <si>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</si>
  <si>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</si>
  <si>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</si>
  <si>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</si>
  <si>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</si>
  <si>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</si>
  <si>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</si>
  <si>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</si>
  <si>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</si>
  <si>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</si>
  <si>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</si>
  <si>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</si>
  <si>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</si>
  <si>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</si>
  <si>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</si>
  <si>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</si>
  <si>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</si>
  <si>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</si>
  <si>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</si>
  <si>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</si>
  <si>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</si>
  <si>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</si>
  <si>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</si>
  <si>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</si>
  <si>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</si>
  <si>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</si>
  <si>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</si>
  <si>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</si>
  <si>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</si>
  <si>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</si>
  <si>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</si>
  <si>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</si>
  <si>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</si>
  <si>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</si>
  <si>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</si>
  <si>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</si>
  <si>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</si>
  <si>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</si>
  <si>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</si>
  <si>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</si>
  <si>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</si>
  <si>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</si>
  <si>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</si>
  <si>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</si>
  <si>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</si>
  <si>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</si>
  <si>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</si>
  <si>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</si>
  <si>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</si>
  <si>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</si>
  <si>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</si>
  <si>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</si>
  <si>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</si>
  <si>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</si>
  <si>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</si>
  <si>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</si>
  <si>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</si>
  <si>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</si>
  <si>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</si>
  <si>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</si>
  <si>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</si>
  <si>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</si>
  <si>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</si>
  <si>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</si>
  <si>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</si>
  <si>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</si>
  <si>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</si>
  <si>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</si>
  <si>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</si>
  <si>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</si>
  <si>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</si>
  <si>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</si>
  <si>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</si>
  <si>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</si>
  <si>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</si>
  <si>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</si>
  <si>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</si>
  <si>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</si>
  <si>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</si>
  <si>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</si>
  <si>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</si>
  <si>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</si>
  <si>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</si>
  <si>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</si>
  <si>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</si>
  <si>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</si>
  <si>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</si>
  <si>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</si>
  <si>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</si>
  <si>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</si>
  <si>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</si>
  <si>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</si>
  <si>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</si>
  <si>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</si>
  <si>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</si>
  <si>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</si>
  <si>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</si>
  <si>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</si>
  <si>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</si>
  <si>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</si>
  <si>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</si>
  <si>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</si>
  <si>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</si>
  <si>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</si>
  <si>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</si>
  <si>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</si>
  <si>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</si>
  <si>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</si>
  <si>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</si>
  <si>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</si>
  <si>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</si>
  <si>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</si>
  <si>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</si>
  <si>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</si>
  <si>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</si>
  <si>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</si>
  <si>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</si>
  <si>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</si>
  <si>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</si>
  <si>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</si>
  <si>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</si>
  <si>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</si>
  <si>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</si>
  <si>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</si>
  <si>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</si>
  <si>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</si>
  <si>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</si>
  <si>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</si>
  <si>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</si>
  <si>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</si>
  <si>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</si>
  <si>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</si>
  <si>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</si>
  <si>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</si>
  <si>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</si>
  <si>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</si>
  <si>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</si>
  <si>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</si>
  <si>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</si>
  <si>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</si>
  <si>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</si>
  <si>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</si>
  <si>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</si>
  <si>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</si>
  <si>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</si>
  <si>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</si>
  <si>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</si>
  <si>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</si>
  <si>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</si>
  <si>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</si>
  <si>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</si>
  <si>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</si>
  <si>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</si>
  <si>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</si>
  <si>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</si>
  <si>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</si>
  <si>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</si>
  <si>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</si>
  <si>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</si>
  <si>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</si>
  <si>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</si>
  <si>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</si>
  <si>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</si>
  <si>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</si>
  <si>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</si>
  <si>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</si>
  <si>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</si>
  <si>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</si>
  <si>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</si>
  <si>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</si>
  <si>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</si>
  <si>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</si>
  <si>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</si>
  <si>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</si>
  <si>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</si>
  <si>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</si>
  <si>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</si>
  <si>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</si>
  <si>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</si>
  <si>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</si>
  <si>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</si>
  <si>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</si>
  <si>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</si>
  <si>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</si>
  <si>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</si>
  <si>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</si>
  <si>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</si>
  <si>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</si>
  <si>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</si>
  <si>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</si>
  <si>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</si>
  <si>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</si>
  <si>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</si>
  <si>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</si>
  <si>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</si>
  <si>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</si>
  <si>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</si>
  <si>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</si>
  <si>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</si>
  <si>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</si>
  <si>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</si>
  <si>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</si>
  <si>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</si>
  <si>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</si>
  <si>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</si>
  <si>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</si>
  <si>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</si>
  <si>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</si>
  <si>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</si>
  <si>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</si>
  <si>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</si>
  <si>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</si>
  <si>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</si>
  <si>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</si>
  <si>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</si>
  <si>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</si>
  <si>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</si>
  <si>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</si>
  <si>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</si>
  <si>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</si>
  <si>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</si>
  <si>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</si>
  <si>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</si>
  <si>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</si>
  <si>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</si>
  <si>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</si>
  <si>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</si>
  <si>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</si>
  <si>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</si>
  <si>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</si>
  <si>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</si>
  <si>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</si>
  <si>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</si>
  <si>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</si>
  <si>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</si>
  <si>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</si>
  <si>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</si>
  <si>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</si>
  <si>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</si>
  <si>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</si>
  <si>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</si>
  <si>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</si>
  <si>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</si>
  <si>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</si>
  <si>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</si>
  <si>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</si>
  <si>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</si>
  <si>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</si>
  <si>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</si>
  <si>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</si>
  <si>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</si>
  <si>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</si>
  <si>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</si>
  <si>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</si>
  <si>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</si>
  <si>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</si>
  <si>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</si>
  <si>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</si>
  <si>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</si>
  <si>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</si>
  <si>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</si>
  <si>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</si>
  <si>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</si>
  <si>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</si>
  <si>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</si>
  <si>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</si>
  <si>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</si>
  <si>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</si>
  <si>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</si>
  <si>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</si>
  <si>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</si>
  <si>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</si>
  <si>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</si>
  <si>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</si>
  <si>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</si>
  <si>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</si>
  <si>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</si>
  <si>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</si>
  <si>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</si>
  <si>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</si>
  <si>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</si>
  <si>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</si>
  <si>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</si>
  <si>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</si>
  <si>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</si>
  <si>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</si>
  <si>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</si>
  <si>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</si>
  <si>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</si>
  <si>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</si>
  <si>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</si>
  <si>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</si>
  <si>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</si>
  <si>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</si>
  <si>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</si>
  <si>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</si>
  <si>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</si>
  <si>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</si>
  <si>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</si>
  <si>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</si>
  <si>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</si>
  <si>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</si>
  <si>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</si>
  <si>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</si>
  <si>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</si>
  <si>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</si>
  <si>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</si>
  <si>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</si>
  <si>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</si>
  <si>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</si>
  <si>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</si>
  <si>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</si>
  <si>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</si>
  <si>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</si>
  <si>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</si>
  <si>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</si>
  <si>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</si>
  <si>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</si>
  <si>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</si>
  <si>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</si>
  <si>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</si>
  <si>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</si>
  <si>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</si>
  <si>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</si>
  <si>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</si>
  <si>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</si>
  <si>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</si>
  <si>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</si>
  <si>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</si>
  <si>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</si>
  <si>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</si>
  <si>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</si>
  <si>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</si>
  <si>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</si>
  <si>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</si>
  <si>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</si>
  <si>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</si>
  <si>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</si>
  <si>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</si>
  <si>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</si>
  <si>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</si>
  <si>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</si>
  <si>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</si>
  <si>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</si>
  <si>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</si>
  <si>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</si>
  <si>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</si>
  <si>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</si>
  <si>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</si>
  <si>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</si>
  <si>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</si>
  <si>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</si>
  <si>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</si>
  <si>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</si>
  <si>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</si>
  <si>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</si>
  <si>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</si>
  <si>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</si>
  <si>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</si>
  <si>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</si>
  <si>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</si>
  <si>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</si>
  <si>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</si>
  <si>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</si>
  <si>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</si>
  <si>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</si>
  <si>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</si>
  <si>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</si>
  <si>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</si>
  <si>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</si>
  <si>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</si>
  <si>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</si>
  <si>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</si>
  <si>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</si>
  <si>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</si>
  <si>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</si>
  <si>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</si>
  <si>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</si>
  <si>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</si>
  <si>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</si>
  <si>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</si>
  <si>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</si>
  <si>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</si>
  <si>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</si>
  <si>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</si>
  <si>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</si>
  <si>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</si>
  <si>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</si>
  <si>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</si>
  <si>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</si>
  <si>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</si>
  <si>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</si>
  <si>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</si>
  <si>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</si>
  <si>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</si>
  <si>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</si>
  <si>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</si>
  <si>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</si>
  <si>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</si>
  <si>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</si>
  <si>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</si>
  <si>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</si>
  <si>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</si>
  <si>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</si>
  <si>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</si>
  <si>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</si>
  <si>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</si>
  <si>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</si>
  <si>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</si>
  <si>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</si>
  <si>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</si>
  <si>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</si>
  <si>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</si>
  <si>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</si>
  <si>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</si>
  <si>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</si>
  <si>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</si>
  <si>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</si>
  <si>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</si>
  <si>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</si>
  <si>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</si>
  <si>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</si>
  <si>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</si>
  <si>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</si>
  <si>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</si>
  <si>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</si>
  <si>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</si>
  <si>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</si>
  <si>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</si>
  <si>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</si>
  <si>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</si>
  <si>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</si>
  <si>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</si>
  <si>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</si>
  <si>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</si>
  <si>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</si>
  <si>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</si>
  <si>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</si>
  <si>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</si>
  <si>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</si>
  <si>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</si>
  <si>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</si>
  <si>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</si>
  <si>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</si>
  <si>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</si>
  <si>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</si>
  <si>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</si>
  <si>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</si>
  <si>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</si>
  <si>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</si>
  <si>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</si>
  <si>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</si>
  <si>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</si>
  <si>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</si>
  <si>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</si>
  <si>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</si>
  <si>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</si>
  <si>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</si>
  <si>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</si>
  <si>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</si>
  <si>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</si>
  <si>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</si>
  <si>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</si>
  <si>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</si>
  <si>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</si>
  <si>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</si>
  <si>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</si>
  <si>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</si>
  <si>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</si>
  <si>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</si>
  <si>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</si>
  <si>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</si>
  <si>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</si>
  <si>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</si>
  <si>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</si>
  <si>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</si>
  <si>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</si>
  <si>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</si>
  <si>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</si>
  <si>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</si>
  <si>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</si>
  <si>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</si>
  <si>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</si>
  <si>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</si>
  <si>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</si>
  <si>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</si>
  <si>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</si>
  <si>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</si>
  <si>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</si>
  <si>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</si>
  <si>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</si>
  <si>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</si>
  <si>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</si>
  <si>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</si>
  <si>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</si>
  <si>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</si>
  <si>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</si>
  <si>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</si>
  <si>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</si>
  <si>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</si>
  <si>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</si>
  <si>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</si>
  <si>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</si>
  <si>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</si>
  <si>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</si>
  <si>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</si>
  <si>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</si>
  <si>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</si>
  <si>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</si>
  <si>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</si>
  <si>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</si>
  <si>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</si>
  <si>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</si>
  <si>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</si>
  <si>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</si>
  <si>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</si>
  <si>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</si>
  <si>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</si>
  <si>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</si>
  <si>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</si>
  <si>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</si>
  <si>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</si>
  <si>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</si>
  <si>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</si>
  <si>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</si>
  <si>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</si>
  <si>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</si>
  <si>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</si>
  <si>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</si>
  <si>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</si>
  <si>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</si>
  <si>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</si>
  <si>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</si>
  <si>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</si>
  <si>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</si>
  <si>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</si>
  <si>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</si>
  <si>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</si>
  <si>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</si>
  <si>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</si>
  <si>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</si>
  <si>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</si>
  <si>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</si>
  <si>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</si>
  <si>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</si>
  <si>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</si>
  <si>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</si>
  <si>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</si>
  <si>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</si>
  <si>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</si>
  <si>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</si>
  <si>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</si>
  <si>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</si>
  <si>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</si>
  <si>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</si>
  <si>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</si>
  <si>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</si>
  <si>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</si>
  <si>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</si>
  <si>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</si>
  <si>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</si>
  <si>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</si>
  <si>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</si>
  <si>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</si>
  <si>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</si>
  <si>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</si>
  <si>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</si>
  <si>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</si>
  <si>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</si>
  <si>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</si>
  <si>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</si>
  <si>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</si>
  <si>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</si>
  <si>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</si>
  <si>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</si>
  <si>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</si>
  <si>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</si>
  <si>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</si>
  <si>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</si>
  <si>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</si>
  <si>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</si>
  <si>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</si>
  <si>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</si>
  <si>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</si>
  <si>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</si>
  <si>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</si>
  <si>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</si>
  <si>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</si>
  <si>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</si>
  <si>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</si>
  <si>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</si>
  <si>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</si>
  <si>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</si>
  <si>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</si>
  <si>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</si>
  <si>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</si>
  <si>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</si>
  <si>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</si>
  <si>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</si>
  <si>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</si>
  <si>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</si>
  <si>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</si>
  <si>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</si>
  <si>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</si>
  <si>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</si>
  <si>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</si>
  <si>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</si>
  <si>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</si>
  <si>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</si>
  <si>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</si>
  <si>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</si>
  <si>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</si>
  <si>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</si>
  <si>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</si>
  <si>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</si>
  <si>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</si>
  <si>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</si>
  <si>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</si>
  <si>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</si>
  <si>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</si>
  <si>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</si>
  <si>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</si>
  <si>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</si>
  <si>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</si>
  <si>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</si>
  <si>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</si>
  <si>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</si>
  <si>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</si>
  <si>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</si>
  <si>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</si>
  <si>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</si>
  <si>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</si>
  <si>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</si>
  <si>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</si>
  <si>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</si>
  <si>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</si>
  <si>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</si>
  <si>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</si>
  <si>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</si>
  <si>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</si>
  <si>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</si>
  <si>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</si>
  <si>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</si>
  <si>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</si>
  <si>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</si>
  <si>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</si>
  <si>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</si>
  <si>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</si>
  <si>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</si>
  <si>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</si>
  <si>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</si>
  <si>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</si>
  <si>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</si>
  <si>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</si>
  <si>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</si>
  <si>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</si>
  <si>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</si>
  <si>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</si>
  <si>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</si>
  <si>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</si>
  <si>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</si>
  <si>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</si>
  <si>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</si>
  <si>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</si>
  <si>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</si>
  <si>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</si>
  <si>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</si>
  <si>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</si>
  <si>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</si>
  <si>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</si>
  <si>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</si>
  <si>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</si>
  <si>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</si>
  <si>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</si>
  <si>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</si>
  <si>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</si>
  <si>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</si>
  <si>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</si>
  <si>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</si>
  <si>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</si>
  <si>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</si>
  <si>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</si>
  <si>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</si>
  <si>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</si>
  <si>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</si>
  <si>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</si>
  <si>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</si>
  <si>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</si>
  <si>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</si>
  <si>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</si>
  <si>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</si>
  <si>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</si>
  <si>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</si>
  <si>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</si>
  <si>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</si>
  <si>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</si>
  <si>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</si>
  <si>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</si>
  <si>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</si>
  <si>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</si>
  <si>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</si>
  <si>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</si>
  <si>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</si>
  <si>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</si>
  <si>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</si>
  <si>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</si>
  <si>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</si>
  <si>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</si>
  <si>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</si>
  <si>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</si>
  <si>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</si>
  <si>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</si>
  <si>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</si>
  <si>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</si>
  <si>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</si>
  <si>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</si>
  <si>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</si>
  <si>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</si>
  <si>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</si>
  <si>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</si>
  <si>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</si>
  <si>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</si>
  <si>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</si>
  <si>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</si>
  <si>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</si>
  <si>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</si>
  <si>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</si>
  <si>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</si>
  <si>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</si>
  <si>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</si>
  <si>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</si>
  <si>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</si>
  <si>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</si>
  <si>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</si>
  <si>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</si>
  <si>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</si>
  <si>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</si>
  <si>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</si>
  <si>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</si>
  <si>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</si>
  <si>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</si>
  <si>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</si>
  <si>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</si>
  <si>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</si>
  <si>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</si>
  <si>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</si>
  <si>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</si>
  <si>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</si>
  <si>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</si>
  <si>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</si>
  <si>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</si>
  <si>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</si>
  <si>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</si>
  <si>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</si>
  <si>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</si>
  <si>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</si>
  <si>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</si>
  <si>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</si>
  <si>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</si>
  <si>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</si>
  <si>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</si>
  <si>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</si>
  <si>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</si>
  <si>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</si>
  <si>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</si>
  <si>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</si>
  <si>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</si>
  <si>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</si>
  <si>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</si>
  <si>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</si>
  <si>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</si>
  <si>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</si>
  <si>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</si>
  <si>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</si>
  <si>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</si>
  <si>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</si>
  <si>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</si>
  <si>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</si>
  <si>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</si>
  <si>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</si>
  <si>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</si>
  <si>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</si>
  <si>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</si>
  <si>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</si>
  <si>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</si>
  <si>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</si>
  <si>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</si>
  <si>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</si>
  <si>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</si>
  <si>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</si>
  <si>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</si>
  <si>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</si>
  <si>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</si>
  <si>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</si>
  <si>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</si>
  <si>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</si>
  <si>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</si>
  <si>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</si>
  <si>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</si>
  <si>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</si>
  <si>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</si>
  <si>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</si>
  <si>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</si>
  <si>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</si>
  <si>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</si>
  <si>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</si>
  <si>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</si>
  <si>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</si>
  <si>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</si>
  <si>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</si>
  <si>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</si>
  <si>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</si>
  <si>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</si>
  <si>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</si>
  <si>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</si>
  <si>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</si>
  <si>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</si>
  <si>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</si>
  <si>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</si>
  <si>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</si>
  <si>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</si>
  <si>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</si>
  <si>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</si>
  <si>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</si>
  <si>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</si>
  <si>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</si>
  <si>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</si>
  <si>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</si>
  <si>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</si>
  <si>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</si>
  <si>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</si>
  <si>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</si>
  <si>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</si>
  <si>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</si>
  <si>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</si>
  <si>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</si>
  <si>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</si>
  <si>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</si>
  <si>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</si>
  <si>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</si>
  <si>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</si>
  <si>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</si>
  <si>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</si>
  <si>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</si>
  <si>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</si>
  <si>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</si>
  <si>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</si>
  <si>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</si>
  <si>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</si>
  <si>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</si>
  <si>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</si>
  <si>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</si>
  <si>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</si>
  <si>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</si>
  <si>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</si>
  <si>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</si>
  <si>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</si>
  <si>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</si>
  <si>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</si>
  <si>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</si>
  <si>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</si>
  <si>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</si>
  <si>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</si>
  <si>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</si>
  <si>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</si>
  <si>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</si>
  <si>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</si>
  <si>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</si>
  <si>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</si>
  <si>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</si>
  <si>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</si>
  <si>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</si>
  <si>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</si>
  <si>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</si>
  <si>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</si>
  <si>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</si>
  <si>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</si>
  <si>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</si>
  <si>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</si>
  <si>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</si>
  <si>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</si>
  <si>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</si>
  <si>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</si>
  <si>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</si>
  <si>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</si>
  <si>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</si>
  <si>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</si>
  <si>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</si>
  <si>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</si>
  <si>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</si>
  <si>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</si>
  <si>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</si>
  <si>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</si>
  <si>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</si>
  <si>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</si>
  <si>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</si>
  <si>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</si>
  <si>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</si>
  <si>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</si>
  <si>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</si>
  <si>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</si>
  <si>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</si>
  <si>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</si>
  <si>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</si>
  <si>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</si>
  <si>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</si>
  <si>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</si>
  <si>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</si>
  <si>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</si>
  <si>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</si>
  <si>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</si>
  <si>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</si>
  <si>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</si>
  <si>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</si>
  <si>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</si>
  <si>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</si>
  <si>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</si>
  <si>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</si>
  <si>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</si>
  <si>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</si>
  <si>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</si>
  <si>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</si>
  <si>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</si>
  <si>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</si>
  <si>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</si>
  <si>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</si>
  <si>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</si>
  <si>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</si>
  <si>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</si>
  <si>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</si>
  <si>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</si>
  <si>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</si>
  <si>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</si>
  <si>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</si>
  <si>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</si>
  <si>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</si>
  <si>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</si>
  <si>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</si>
  <si>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</si>
  <si>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</si>
  <si>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</si>
  <si>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</si>
  <si>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</si>
  <si>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</si>
  <si>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</si>
  <si>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</si>
  <si>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</si>
  <si>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</si>
  <si>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</si>
  <si>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</si>
  <si>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</si>
  <si>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</si>
  <si>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</si>
  <si>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</si>
  <si>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</si>
  <si>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</si>
  <si>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</si>
  <si>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</si>
  <si>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</si>
  <si>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</si>
  <si>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</si>
  <si>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</si>
  <si>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</si>
  <si>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</si>
  <si>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</si>
  <si>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</si>
  <si>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</si>
  <si>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</si>
  <si>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</si>
  <si>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</si>
  <si>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</si>
  <si>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</si>
  <si>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</si>
  <si>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</si>
  <si>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</si>
  <si>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</si>
  <si>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</si>
  <si>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</si>
  <si>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</si>
  <si>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</si>
  <si>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</si>
  <si>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</si>
  <si>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</si>
  <si>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</si>
  <si>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</si>
  <si>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</si>
  <si>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</si>
  <si>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</si>
  <si>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</si>
  <si>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</si>
  <si>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</si>
  <si>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</si>
  <si>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</si>
  <si>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</si>
  <si>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</si>
  <si>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</si>
  <si>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</si>
  <si>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</si>
  <si>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</si>
  <si>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</si>
  <si>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</si>
  <si>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</si>
  <si>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</si>
  <si>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</si>
  <si>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</si>
  <si>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</si>
  <si>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</si>
  <si>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</si>
  <si>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</si>
  <si>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</si>
  <si>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</si>
  <si>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</si>
  <si>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</si>
  <si>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</si>
  <si>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</si>
  <si>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</si>
  <si>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</si>
  <si>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</si>
  <si>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</si>
  <si>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</si>
  <si>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</si>
  <si>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</si>
  <si>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</si>
  <si>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</si>
  <si>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</si>
  <si>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</si>
  <si>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</si>
  <si>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</si>
  <si>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</si>
  <si>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</si>
  <si>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</si>
  <si>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</si>
  <si>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</si>
  <si>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</si>
  <si>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</si>
  <si>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</si>
  <si>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</si>
  <si>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</si>
  <si>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</si>
  <si>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</si>
  <si>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</si>
  <si>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</si>
  <si>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</si>
  <si>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</si>
  <si>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</si>
  <si>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</si>
  <si>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</si>
  <si>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</si>
  <si>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</si>
  <si>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</si>
  <si>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</si>
  <si>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</si>
  <si>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</si>
  <si>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</si>
  <si>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</si>
  <si>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</si>
  <si>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</si>
  <si>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</si>
  <si>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</si>
  <si>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</si>
  <si>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</si>
  <si>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</si>
  <si>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</si>
  <si>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</si>
  <si>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</si>
  <si>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</si>
  <si>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</si>
  <si>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</si>
  <si>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</si>
  <si>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</si>
  <si>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</si>
  <si>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</si>
  <si>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</si>
  <si>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</si>
  <si>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</si>
  <si>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</si>
  <si>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</si>
  <si>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</si>
  <si>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</si>
  <si>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</si>
  <si>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</si>
  <si>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</si>
  <si>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</si>
  <si>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</si>
  <si>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</si>
  <si>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</si>
  <si>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</si>
  <si>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</si>
  <si>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</si>
  <si>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</si>
  <si>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</si>
  <si>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</si>
  <si>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</si>
  <si>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</si>
  <si>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</si>
  <si>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</si>
  <si>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</si>
  <si>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</si>
  <si>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</si>
  <si>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</si>
  <si>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</si>
  <si>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</si>
  <si>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</si>
  <si>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</si>
  <si>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</si>
  <si>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</si>
  <si>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</si>
  <si>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</si>
  <si>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</si>
  <si>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</si>
  <si>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</si>
  <si>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</si>
  <si>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</si>
  <si>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</si>
  <si>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</si>
  <si>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</si>
  <si>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</si>
  <si>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</si>
  <si>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</si>
  <si>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</si>
  <si>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</si>
  <si>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</si>
  <si>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</si>
  <si>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</si>
  <si>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</si>
  <si>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</si>
  <si>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</si>
  <si>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</si>
  <si>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</si>
  <si>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</si>
  <si>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</si>
  <si>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</si>
  <si>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</si>
  <si>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</si>
  <si>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</si>
  <si>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</si>
  <si>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</si>
  <si>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</si>
  <si>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</si>
  <si>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</si>
  <si>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</si>
  <si>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</si>
  <si>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</si>
  <si>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</si>
  <si>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</si>
  <si>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</si>
  <si>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</si>
  <si>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</si>
  <si>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</si>
  <si>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</si>
  <si>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</si>
  <si>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</si>
  <si>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</si>
  <si>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</si>
  <si>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</si>
  <si>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</si>
  <si>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</si>
  <si>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</si>
  <si>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</si>
  <si>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</si>
  <si>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</si>
  <si>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</si>
  <si>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</si>
  <si>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</si>
  <si>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</si>
  <si>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</si>
  <si>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</si>
  <si>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</si>
  <si>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</si>
  <si>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</si>
  <si>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</si>
  <si>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</si>
  <si>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</si>
  <si>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</si>
  <si>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</si>
  <si>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</si>
  <si>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</si>
  <si>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</si>
  <si>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</si>
  <si>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</si>
  <si>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</si>
  <si>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</si>
  <si>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</si>
  <si>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</si>
  <si>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</si>
  <si>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</si>
  <si>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</si>
  <si>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</si>
  <si>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</si>
  <si>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</si>
  <si>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</si>
  <si>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</si>
  <si>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</si>
  <si>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</si>
  <si>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</si>
  <si>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</si>
  <si>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</si>
  <si>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</si>
  <si>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</si>
  <si>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</si>
  <si>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</si>
  <si>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</si>
  <si>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</si>
  <si>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</si>
  <si>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</si>
  <si>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</si>
  <si>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</si>
  <si>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</si>
  <si>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</si>
  <si>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</si>
  <si>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</si>
  <si>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</si>
  <si>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</si>
  <si>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</si>
  <si>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</si>
  <si>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</si>
  <si>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</si>
  <si>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</si>
  <si>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</si>
  <si>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</si>
  <si>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</si>
  <si>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</si>
  <si>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</si>
  <si>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</si>
  <si>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</si>
  <si>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</si>
  <si>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</si>
  <si>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</si>
  <si>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</si>
  <si>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</si>
  <si>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</si>
  <si>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</si>
  <si>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</si>
  <si>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</si>
  <si>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</si>
  <si>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</si>
  <si>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</si>
  <si>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</si>
  <si>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</si>
  <si>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</si>
  <si>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</si>
  <si>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</si>
  <si>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</si>
  <si>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</si>
  <si>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</si>
  <si>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</si>
  <si>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</si>
  <si>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</si>
  <si>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</si>
  <si>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</si>
  <si>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</si>
  <si>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</si>
  <si>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</si>
  <si>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</si>
  <si>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</si>
  <si>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</si>
  <si>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</si>
  <si>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</si>
  <si>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</si>
  <si>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</si>
  <si>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</si>
  <si>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</si>
  <si>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</si>
  <si>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</si>
  <si>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</si>
  <si>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</si>
  <si>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</si>
  <si>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</si>
  <si>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</si>
  <si>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</si>
  <si>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</si>
  <si>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</si>
  <si>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</si>
  <si>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</si>
  <si>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</si>
  <si>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</si>
  <si>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</si>
  <si>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</si>
  <si>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</si>
  <si>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</si>
  <si>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</si>
  <si>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</si>
  <si>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</si>
  <si>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</si>
  <si>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</si>
  <si>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</si>
  <si>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</si>
  <si>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</si>
  <si>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</si>
  <si>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</si>
  <si>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</si>
  <si>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</si>
  <si>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</si>
  <si>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</si>
  <si>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</si>
  <si>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</si>
  <si>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</si>
  <si>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</si>
  <si>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</si>
  <si>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</si>
  <si>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</si>
  <si>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</si>
  <si>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</si>
  <si>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</si>
  <si>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</si>
  <si>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</si>
  <si>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</si>
  <si>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</si>
  <si>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</si>
  <si>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</si>
  <si>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</si>
  <si>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</si>
  <si>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</si>
  <si>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</si>
  <si>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</si>
  <si>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</si>
  <si>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</si>
  <si>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</si>
  <si>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</si>
  <si>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</si>
  <si>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</si>
  <si>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</si>
  <si>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</si>
  <si>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</si>
  <si>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</si>
  <si>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</si>
  <si>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</si>
  <si>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</si>
  <si>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</si>
  <si>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</si>
  <si>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</si>
  <si>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</si>
  <si>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</si>
  <si>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</si>
  <si>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</si>
  <si>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</si>
  <si>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</si>
  <si>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</si>
  <si>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</si>
  <si>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</si>
  <si>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</si>
  <si>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</si>
  <si>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</si>
  <si>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</si>
  <si>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</si>
  <si>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</si>
  <si>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</si>
  <si>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</si>
  <si>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</si>
  <si>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</si>
  <si>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</si>
  <si>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</si>
  <si>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</si>
  <si>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</si>
  <si>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</si>
  <si>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</si>
  <si>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</si>
  <si>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</si>
  <si>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</si>
  <si>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</si>
  <si>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</si>
  <si>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</si>
  <si>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</si>
  <si>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</si>
  <si>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</si>
  <si>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</si>
  <si>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</si>
  <si>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</si>
  <si>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</si>
  <si>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</si>
  <si>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</si>
  <si>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</si>
  <si>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</si>
  <si>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</si>
  <si>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</si>
  <si>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</si>
  <si>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</si>
  <si>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</si>
  <si>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</si>
  <si>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</si>
  <si>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</si>
  <si>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</si>
  <si>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</si>
  <si>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</si>
  <si>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</si>
  <si>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</si>
  <si>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</si>
  <si>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</si>
  <si>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</si>
  <si>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</si>
  <si>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</si>
  <si>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</si>
  <si>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</si>
  <si>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</si>
  <si>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</si>
  <si>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</si>
  <si>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</si>
  <si>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</si>
  <si>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</si>
  <si>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</si>
  <si>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</si>
  <si>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</si>
  <si>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</si>
  <si>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</si>
  <si>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</si>
  <si>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</si>
  <si>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</si>
  <si>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</si>
  <si>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</si>
  <si>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</si>
  <si>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</si>
  <si>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</si>
  <si>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</si>
  <si>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</si>
  <si>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</si>
  <si>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</si>
  <si>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</si>
  <si>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</si>
  <si>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</si>
  <si>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</si>
  <si>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</si>
  <si>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</si>
  <si>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</si>
  <si>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</si>
  <si>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</si>
  <si>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</si>
  <si>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</si>
  <si>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</si>
  <si>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</si>
  <si>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</si>
  <si>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</si>
  <si>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</si>
  <si>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</si>
  <si>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</si>
  <si>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</si>
  <si>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</si>
  <si>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</si>
  <si>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</si>
  <si>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</si>
  <si>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</si>
  <si>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</si>
  <si>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</si>
  <si>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</si>
  <si>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</si>
  <si>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</si>
  <si>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</si>
  <si>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</si>
  <si>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</si>
  <si>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</si>
  <si>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</si>
  <si>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</si>
  <si>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</si>
  <si>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</si>
  <si>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</si>
  <si>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</si>
  <si>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</si>
  <si>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</si>
  <si>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</si>
  <si>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</si>
  <si>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</si>
  <si>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</si>
  <si>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</si>
  <si>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</si>
  <si>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</si>
  <si>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</si>
  <si>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</si>
  <si>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</si>
  <si>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</si>
  <si>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</si>
  <si>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</si>
  <si>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</si>
  <si>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</si>
  <si>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</si>
  <si>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</si>
  <si>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</si>
  <si>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</si>
  <si>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</si>
  <si>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</si>
  <si>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</si>
  <si>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</si>
  <si>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</si>
  <si>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</si>
  <si>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</si>
  <si>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</si>
  <si>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</si>
  <si>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</si>
  <si>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</si>
  <si>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</si>
  <si>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</si>
  <si>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</si>
  <si>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</si>
  <si>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</si>
  <si>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</si>
  <si>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</si>
  <si>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</si>
  <si>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</si>
  <si>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</si>
  <si>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</si>
  <si>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</si>
  <si>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</si>
  <si>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</si>
  <si>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</si>
  <si>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</si>
  <si>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</si>
  <si>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</si>
  <si>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</si>
  <si>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</si>
  <si>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</si>
  <si>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</si>
  <si>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</si>
  <si>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</si>
  <si>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</si>
  <si>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</si>
  <si>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</si>
  <si>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</si>
  <si>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</si>
  <si>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</si>
  <si>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</si>
  <si>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</si>
  <si>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</si>
  <si>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</si>
  <si>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</si>
  <si>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</si>
  <si>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</si>
  <si>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</si>
  <si>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</si>
  <si>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</si>
  <si>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</si>
  <si>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</si>
  <si>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</si>
  <si>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</si>
  <si>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</si>
  <si>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</si>
  <si>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</si>
  <si>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</si>
  <si>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</si>
  <si>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</si>
  <si>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</si>
  <si>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</si>
  <si>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</si>
  <si>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</si>
  <si>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</si>
  <si>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</si>
  <si>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</si>
  <si>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</si>
  <si>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</si>
  <si>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</si>
  <si>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</si>
  <si>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</si>
  <si>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</si>
  <si>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</si>
  <si>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</si>
  <si>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</si>
  <si>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</si>
  <si>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</si>
  <si>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</si>
  <si>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</si>
  <si>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</si>
  <si>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</si>
  <si>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</si>
  <si>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</si>
  <si>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</si>
  <si>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</si>
  <si>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</si>
  <si>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</si>
  <si>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</si>
  <si>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</si>
  <si>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</si>
  <si>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</si>
  <si>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</si>
  <si>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</si>
  <si>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</si>
  <si>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</si>
  <si>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</si>
  <si>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</si>
  <si>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</si>
  <si>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</si>
  <si>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</si>
  <si>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</si>
  <si>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</si>
  <si>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</si>
  <si>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</si>
  <si>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</si>
  <si>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</si>
  <si>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</si>
  <si>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</si>
  <si>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</si>
  <si>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</si>
  <si>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</si>
  <si>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</si>
  <si>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</si>
  <si>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</si>
  <si>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</si>
  <si>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</si>
  <si>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</si>
  <si>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</si>
  <si>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</si>
  <si>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</si>
  <si>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</si>
  <si>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</si>
  <si>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</si>
  <si>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</si>
  <si>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</si>
  <si>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</si>
  <si>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</si>
  <si>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</si>
  <si>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</si>
  <si>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</si>
  <si>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</si>
  <si>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</si>
  <si>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</si>
  <si>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</si>
  <si>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</si>
  <si>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</si>
  <si>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</si>
  <si>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</si>
  <si>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</si>
  <si>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</si>
  <si>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</si>
  <si>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</si>
  <si>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</si>
  <si>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</si>
  <si>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</si>
  <si>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</si>
  <si>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</si>
  <si>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</si>
  <si>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</si>
  <si>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</si>
  <si>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</si>
  <si>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</si>
  <si>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</si>
  <si>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</si>
  <si>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</si>
  <si>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</si>
  <si>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</si>
  <si>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</si>
  <si>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</si>
  <si>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</si>
  <si>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</si>
  <si>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</si>
  <si>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</si>
  <si>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</si>
  <si>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</si>
  <si>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</si>
  <si>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</si>
  <si>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</si>
  <si>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</si>
  <si>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</si>
  <si>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</si>
  <si>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</si>
  <si>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</si>
  <si>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</si>
  <si>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</si>
  <si>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</si>
  <si>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</si>
  <si>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</si>
  <si>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</si>
  <si>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</si>
  <si>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</si>
  <si>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</si>
  <si>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</si>
  <si>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</si>
  <si>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</si>
  <si>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</si>
  <si>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</si>
  <si>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</si>
  <si>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</si>
  <si>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</si>
  <si>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</si>
  <si>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</si>
  <si>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</si>
  <si>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</si>
  <si>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</si>
  <si>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</si>
  <si>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</si>
  <si>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</si>
  <si>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</si>
  <si>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</si>
  <si>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</si>
  <si>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</si>
  <si>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</si>
  <si>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</si>
  <si>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</si>
  <si>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</si>
  <si>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</si>
  <si>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</si>
  <si>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</si>
  <si>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</si>
  <si>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</si>
  <si>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</si>
  <si>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</si>
  <si>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</si>
  <si>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</si>
  <si>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</si>
  <si>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</si>
  <si>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</si>
  <si>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</si>
  <si>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</si>
  <si>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</si>
  <si>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</si>
  <si>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</si>
  <si>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</si>
  <si>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</si>
  <si>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</si>
  <si>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</si>
  <si>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</si>
  <si>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</si>
  <si>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</si>
  <si>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</si>
  <si>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</si>
  <si>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</si>
  <si>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</si>
  <si>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</si>
  <si>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</si>
  <si>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</si>
  <si>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</si>
  <si>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</si>
  <si>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</si>
  <si>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</si>
  <si>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</si>
  <si>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</si>
  <si>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</si>
  <si>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</si>
  <si>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</si>
  <si>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</si>
  <si>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</si>
  <si>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</si>
  <si>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</si>
  <si>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</si>
  <si>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</si>
  <si>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</si>
  <si>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</si>
  <si>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</si>
  <si>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</si>
  <si>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</si>
  <si>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</si>
  <si>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</si>
  <si>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</si>
  <si>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</si>
  <si>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</si>
  <si>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</si>
  <si>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</si>
  <si>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</si>
  <si>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</si>
  <si>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</si>
  <si>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</si>
  <si>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</si>
  <si>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</si>
  <si>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</si>
  <si>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</si>
  <si>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</si>
  <si>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</si>
  <si>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</si>
  <si>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</si>
  <si>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</si>
  <si>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</si>
  <si>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</si>
  <si>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</si>
  <si>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</si>
  <si>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</si>
  <si>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</si>
  <si>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</si>
  <si>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</si>
  <si>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</si>
  <si>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</si>
  <si>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</si>
  <si>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</si>
  <si>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</si>
  <si>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</si>
  <si>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</si>
  <si>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</si>
  <si>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</si>
  <si>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</si>
  <si>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</si>
  <si>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</si>
  <si>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</si>
  <si>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</si>
  <si>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</si>
  <si>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</si>
  <si>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</si>
  <si>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</si>
  <si>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</si>
  <si>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</si>
  <si>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</si>
  <si>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</si>
  <si>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</si>
  <si>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</si>
  <si>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</si>
  <si>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</si>
  <si>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</si>
  <si>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</si>
  <si>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</si>
  <si>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</si>
  <si>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</si>
  <si>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</si>
  <si>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</si>
  <si>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</si>
  <si>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</si>
  <si>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</si>
  <si>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</si>
  <si>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</si>
  <si>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</si>
  <si>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</si>
  <si>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</si>
  <si>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</si>
  <si>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</si>
  <si>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</si>
  <si>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</si>
  <si>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</si>
  <si>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</si>
  <si>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</si>
  <si>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</si>
  <si>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</si>
  <si>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</si>
  <si>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</si>
  <si>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</si>
  <si>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</si>
  <si>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</si>
  <si>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</si>
  <si>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</si>
  <si>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</si>
  <si>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</si>
  <si>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</si>
  <si>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</si>
  <si>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</si>
  <si>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</si>
  <si>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</si>
  <si>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</si>
  <si>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</si>
  <si>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</si>
  <si>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</si>
  <si>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</si>
  <si>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</si>
  <si>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</si>
  <si>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</si>
  <si>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</si>
  <si>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</si>
  <si>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</si>
  <si>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</si>
  <si>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</si>
  <si>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</si>
  <si>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</si>
  <si>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</si>
  <si>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</si>
  <si>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</si>
  <si>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</si>
  <si>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</si>
  <si>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</si>
  <si>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</si>
  <si>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</si>
  <si>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</si>
  <si>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</si>
  <si>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</si>
  <si>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</si>
  <si>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</si>
  <si>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</si>
  <si>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</si>
  <si>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</si>
  <si>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</si>
  <si>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</si>
  <si>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</si>
  <si>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</si>
  <si>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</si>
  <si>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</si>
  <si>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</si>
  <si>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</si>
  <si>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</si>
  <si>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</si>
  <si>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</si>
  <si>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</si>
  <si>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</si>
  <si>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</si>
  <si>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</si>
  <si>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</si>
  <si>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</si>
  <si>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</si>
  <si>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</si>
  <si>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</si>
  <si>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</si>
  <si>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</si>
  <si>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</si>
  <si>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</si>
  <si>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</si>
  <si>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</si>
  <si>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</si>
  <si>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</si>
  <si>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</si>
  <si>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</si>
  <si>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</si>
  <si>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</si>
  <si>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</si>
  <si>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</si>
  <si>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</si>
  <si>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</si>
  <si>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</si>
  <si>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</si>
  <si>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</si>
  <si>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</si>
  <si>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</si>
  <si>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</si>
  <si>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</si>
  <si>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</si>
  <si>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</si>
  <si>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</si>
  <si>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</si>
  <si>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</si>
  <si>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</si>
  <si>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</si>
  <si>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</si>
  <si>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</si>
  <si>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</si>
  <si>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</si>
  <si>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</si>
  <si>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</si>
  <si>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</si>
  <si>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</si>
  <si>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</si>
  <si>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</si>
  <si>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</si>
  <si>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</si>
  <si>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</si>
  <si>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</si>
  <si>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</si>
  <si>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</si>
  <si>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</si>
  <si>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</si>
  <si>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</si>
  <si>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</si>
  <si>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</si>
  <si>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</si>
  <si>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</si>
  <si>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</si>
  <si>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</si>
  <si>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</si>
  <si>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</si>
  <si>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</si>
  <si>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</si>
  <si>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</si>
  <si>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</si>
  <si>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</si>
  <si>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</si>
  <si>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</si>
  <si>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</si>
  <si>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</si>
  <si>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</si>
  <si>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</si>
  <si>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</si>
  <si>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</si>
  <si>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</si>
  <si>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</si>
  <si>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</si>
  <si>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</si>
  <si>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</si>
  <si>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</si>
  <si>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</si>
  <si>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</si>
  <si>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</si>
  <si>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</si>
  <si>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</si>
  <si>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</si>
  <si>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</si>
  <si>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</si>
  <si>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</si>
  <si>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</si>
  <si>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</si>
  <si>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</si>
  <si>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</si>
  <si>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</si>
  <si>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</si>
  <si>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</si>
  <si>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</si>
  <si>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</si>
  <si>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</si>
  <si>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</si>
  <si>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</si>
  <si>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</si>
  <si>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</si>
  <si>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</si>
  <si>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</si>
  <si>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</si>
  <si>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</si>
  <si>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</si>
  <si>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</si>
  <si>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</si>
  <si>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</si>
  <si>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</si>
  <si>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</si>
  <si>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</si>
  <si>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</si>
  <si>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</si>
  <si>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</si>
  <si>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</si>
  <si>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</si>
  <si>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</si>
  <si>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</si>
  <si>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</si>
  <si>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</si>
  <si>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</si>
  <si>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</si>
  <si>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</si>
  <si>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</si>
  <si>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</si>
  <si>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</si>
  <si>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</si>
  <si>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</si>
  <si>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</si>
  <si>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</si>
  <si>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</si>
  <si>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</si>
  <si>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</si>
  <si>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</si>
  <si>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</si>
  <si>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</si>
  <si>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</si>
  <si>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</si>
  <si>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</si>
  <si>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</si>
  <si>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</si>
  <si>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</si>
  <si>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</si>
  <si>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</si>
  <si>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</si>
  <si>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</si>
  <si>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</si>
  <si>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</si>
  <si>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</si>
  <si>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</si>
  <si>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</si>
  <si>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</si>
  <si>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</si>
  <si>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</si>
  <si>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</si>
  <si>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</si>
  <si>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</si>
  <si>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</si>
  <si>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</si>
  <si>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</si>
  <si>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</si>
  <si>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</si>
  <si>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</si>
  <si>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</si>
  <si>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</si>
  <si>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</si>
  <si>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</si>
  <si>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</si>
  <si>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</si>
  <si>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</si>
  <si>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</si>
  <si>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</si>
  <si>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</si>
  <si>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</si>
  <si>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</si>
  <si>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</si>
  <si>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</si>
  <si>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</si>
  <si>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</si>
  <si>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</si>
  <si>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</si>
  <si>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</si>
  <si>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</si>
  <si>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</si>
  <si>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</si>
  <si>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</si>
  <si>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</si>
  <si>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</si>
  <si>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</si>
  <si>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</si>
  <si>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</si>
  <si>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</si>
  <si>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</si>
  <si>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</si>
  <si>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</si>
  <si>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</si>
  <si>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</si>
  <si>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</si>
  <si>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</si>
  <si>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</si>
  <si>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</si>
  <si>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</si>
  <si>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</si>
  <si>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</si>
  <si>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</si>
  <si>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</si>
  <si>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</si>
  <si>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</si>
  <si>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</si>
  <si>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</si>
  <si>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</si>
  <si>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</si>
  <si>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</si>
  <si>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</si>
  <si>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</si>
  <si>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</si>
  <si>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</si>
  <si>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</si>
  <si>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</si>
  <si>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</si>
  <si>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</si>
  <si>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</si>
  <si>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</si>
  <si>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</si>
  <si>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</si>
  <si>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</si>
  <si>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</si>
  <si>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</si>
  <si>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</si>
  <si>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</si>
  <si>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</si>
  <si>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</si>
  <si>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</si>
  <si>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</si>
  <si>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</si>
  <si>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</si>
  <si>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</si>
  <si>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</si>
  <si>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</si>
  <si>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</si>
  <si>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</si>
  <si>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</si>
  <si>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</si>
  <si>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</si>
  <si>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</si>
  <si>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</si>
  <si>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</si>
  <si>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</si>
  <si>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</si>
  <si>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</si>
  <si>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</si>
  <si>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</si>
  <si>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</si>
  <si>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</si>
  <si>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</si>
  <si>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</si>
  <si>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</si>
  <si>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</si>
  <si>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</si>
  <si>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</si>
  <si>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</si>
  <si>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</si>
  <si>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</si>
  <si>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</si>
  <si>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</si>
  <si>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</si>
  <si>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</si>
  <si>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</si>
  <si>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</si>
  <si>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</si>
  <si>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</si>
  <si>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</si>
  <si>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</si>
  <si>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</si>
  <si>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</si>
  <si>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</si>
  <si>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</si>
  <si>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</si>
  <si>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</si>
  <si>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</si>
  <si>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</si>
  <si>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</si>
  <si>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</si>
  <si>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</si>
  <si>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</si>
  <si>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</si>
  <si>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</si>
  <si>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</si>
  <si>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</si>
  <si>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</si>
  <si>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</si>
  <si>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</si>
  <si>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</si>
  <si>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</si>
  <si>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</si>
  <si>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</si>
  <si>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</si>
  <si>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</si>
  <si>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</si>
  <si>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</si>
  <si>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</si>
  <si>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</si>
  <si>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</si>
  <si>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</si>
  <si>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</si>
  <si>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</si>
  <si>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</si>
  <si>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</si>
  <si>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</si>
  <si>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</si>
  <si>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</si>
  <si>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</si>
  <si>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</si>
  <si>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</si>
  <si>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</si>
  <si>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</si>
  <si>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</si>
  <si>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</si>
  <si>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</si>
  <si>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</si>
  <si>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</si>
  <si>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</si>
  <si>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</si>
  <si>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</si>
  <si>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</si>
  <si>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</si>
  <si>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</si>
  <si>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</si>
  <si>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</si>
  <si>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</si>
  <si>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</si>
  <si>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</si>
  <si>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</si>
  <si>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</si>
  <si>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</si>
  <si>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</si>
  <si>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</si>
  <si>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</si>
  <si>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</si>
  <si>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</si>
  <si>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</si>
  <si>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</si>
  <si>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</si>
  <si>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</si>
  <si>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</si>
  <si>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</si>
  <si>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</si>
  <si>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</si>
  <si>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</si>
  <si>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</si>
  <si>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</si>
  <si>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</si>
  <si>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</si>
  <si>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</si>
  <si>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</si>
  <si>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</si>
  <si>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</si>
  <si>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</si>
  <si>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</si>
  <si>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</si>
  <si>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</si>
  <si>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</si>
  <si>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</si>
  <si>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</si>
  <si>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</si>
  <si>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</si>
  <si>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</si>
  <si>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</si>
  <si>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</si>
  <si>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</si>
  <si>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</si>
  <si>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</si>
  <si>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</si>
  <si>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</si>
  <si>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</si>
  <si>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</si>
  <si>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</si>
  <si>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</si>
  <si>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</si>
  <si>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</si>
  <si>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</si>
  <si>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</si>
  <si>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</si>
  <si>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</si>
  <si>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</si>
  <si>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</si>
  <si>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</si>
  <si>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</si>
  <si>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</si>
  <si>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</si>
  <si>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</si>
  <si>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</si>
  <si>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</si>
  <si>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</si>
  <si>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</si>
  <si>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</si>
  <si>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</si>
  <si>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</si>
  <si>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</si>
  <si>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</si>
  <si>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</si>
  <si>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</si>
  <si>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</si>
  <si>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</si>
  <si>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</si>
  <si>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</si>
  <si>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</si>
  <si>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</si>
  <si>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</si>
  <si>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</si>
  <si>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</si>
  <si>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</si>
  <si>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</si>
  <si>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</si>
  <si>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</si>
  <si>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</si>
  <si>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</si>
  <si>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</si>
  <si>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</si>
  <si>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</si>
  <si>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</si>
  <si>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</si>
  <si>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</si>
  <si>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</si>
  <si>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</si>
  <si>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</si>
  <si>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</si>
  <si>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</si>
  <si>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</si>
  <si>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</si>
  <si>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</si>
  <si>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</si>
  <si>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</si>
  <si>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</si>
  <si>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</si>
  <si>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</si>
  <si>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</si>
  <si>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</si>
  <si>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</si>
  <si>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</si>
  <si>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</si>
  <si>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</si>
  <si>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</si>
  <si>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</si>
  <si>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</si>
  <si>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</si>
  <si>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</si>
  <si>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</si>
  <si>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</si>
  <si>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</si>
  <si>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</si>
  <si>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</si>
  <si>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</si>
  <si>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</si>
  <si>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</si>
  <si>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</si>
  <si>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</si>
  <si>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</si>
  <si>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</si>
  <si>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</si>
  <si>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</si>
  <si>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</si>
  <si>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</si>
  <si>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</si>
  <si>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</si>
  <si>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</si>
  <si>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</si>
  <si>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</si>
  <si>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</si>
  <si>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</si>
  <si>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</si>
  <si>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</si>
  <si>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</si>
  <si>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</si>
  <si>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</si>
  <si>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</si>
  <si>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</si>
  <si>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</si>
  <si>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</si>
  <si>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</si>
  <si>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</si>
  <si>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</si>
  <si>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</si>
  <si>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</si>
  <si>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</si>
  <si>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</si>
  <si>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</si>
  <si>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</si>
  <si>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</si>
  <si>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</si>
  <si>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</si>
  <si>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</si>
  <si>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</si>
  <si>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</si>
  <si>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</si>
  <si>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</si>
  <si>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</si>
  <si>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</si>
  <si>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</si>
  <si>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</si>
  <si>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</si>
  <si>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</si>
  <si>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</si>
  <si>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</si>
  <si>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</si>
  <si>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</si>
  <si>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</si>
  <si>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</si>
  <si>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</si>
  <si>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</si>
  <si>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</si>
  <si>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</si>
  <si>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</si>
  <si>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</si>
  <si>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</si>
  <si>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</si>
  <si>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</si>
  <si>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</si>
  <si>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</si>
  <si>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</si>
  <si>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</si>
  <si>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</si>
  <si>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</si>
  <si>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</si>
  <si>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</si>
  <si>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</si>
  <si>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</si>
  <si>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</si>
  <si>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</si>
  <si>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</si>
  <si>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</si>
  <si>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</si>
  <si>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</si>
  <si>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</si>
  <si>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</si>
  <si>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</si>
  <si>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</si>
  <si>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</si>
  <si>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</si>
  <si>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</si>
  <si>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</si>
  <si>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</si>
  <si>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</si>
  <si>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</si>
  <si>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</si>
  <si>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</si>
  <si>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</si>
  <si>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</si>
  <si>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</si>
  <si>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</si>
  <si>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</si>
  <si>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</si>
  <si>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</si>
  <si>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</si>
  <si>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</si>
  <si>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</si>
  <si>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</si>
  <si>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</si>
  <si>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</si>
  <si>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</si>
  <si>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</si>
  <si>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</si>
  <si>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</si>
  <si>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</si>
  <si>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</si>
  <si>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</si>
  <si>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</si>
  <si>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</si>
  <si>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</si>
  <si>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</si>
  <si>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</si>
  <si>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</si>
  <si>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</si>
  <si>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</si>
  <si>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</si>
  <si>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</si>
  <si>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</si>
  <si>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</si>
  <si>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</si>
  <si>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</si>
  <si>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</si>
  <si>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</si>
  <si>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</si>
  <si>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</si>
  <si>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</si>
  <si>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</si>
  <si>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</si>
  <si>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</si>
  <si>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</si>
  <si>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</si>
  <si>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</si>
  <si>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</si>
  <si>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</si>
  <si>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</si>
  <si>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</si>
  <si>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</si>
  <si>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</si>
  <si>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</si>
  <si>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</si>
  <si>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</si>
  <si>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</si>
  <si>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</si>
  <si>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</si>
  <si>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</si>
  <si>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</si>
  <si>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</si>
  <si>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</si>
  <si>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</si>
  <si>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</si>
  <si>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</si>
  <si>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</si>
  <si>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</si>
  <si>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</si>
  <si>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</si>
  <si>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</si>
  <si>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</si>
  <si>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</si>
  <si>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</si>
  <si>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</si>
  <si>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</si>
  <si>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</si>
  <si>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</si>
  <si>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</si>
  <si>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</si>
  <si>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</si>
  <si>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</si>
  <si>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</si>
  <si>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</si>
  <si>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</si>
  <si>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</si>
  <si>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</si>
  <si>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</si>
  <si>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</si>
  <si>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</si>
  <si>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</si>
  <si>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</si>
  <si>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</si>
  <si>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</si>
  <si>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</si>
  <si>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</si>
  <si>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</si>
  <si>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</si>
  <si>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</si>
  <si>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</si>
  <si>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</si>
  <si>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</si>
  <si>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</si>
  <si>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</si>
  <si>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</si>
  <si>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</si>
  <si>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</si>
  <si>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</si>
  <si>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</si>
  <si>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</si>
  <si>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</si>
  <si>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</si>
  <si>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</si>
  <si>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</si>
  <si>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</si>
  <si>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</si>
  <si>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</si>
  <si>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</si>
  <si>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</si>
  <si>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</si>
  <si>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</si>
  <si>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</si>
  <si>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</si>
  <si>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</si>
  <si>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</si>
  <si>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</si>
  <si>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</si>
  <si>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</si>
  <si>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</si>
  <si>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</si>
  <si>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</si>
  <si>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</si>
  <si>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</si>
  <si>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</si>
  <si>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</si>
  <si>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</si>
  <si>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</si>
  <si>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</si>
  <si>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</si>
  <si>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</si>
  <si>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</si>
  <si>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</si>
  <si>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</si>
  <si>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</si>
  <si>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</si>
  <si>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</si>
  <si>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</si>
  <si>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</si>
  <si>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</si>
  <si>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</si>
  <si>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</si>
  <si>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</si>
  <si>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</si>
  <si>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</si>
  <si>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</si>
  <si>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</si>
  <si>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</si>
  <si>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</si>
  <si>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</si>
  <si>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</si>
  <si>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</si>
  <si>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</si>
  <si>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</si>
  <si>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</si>
  <si>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</si>
  <si>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</si>
  <si>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</si>
  <si>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</si>
  <si>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</si>
  <si>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</si>
  <si>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</si>
  <si>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</si>
  <si>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</si>
  <si>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</si>
  <si>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</si>
  <si>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</si>
  <si>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</si>
  <si>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</si>
  <si>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</si>
  <si>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</si>
  <si>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</si>
  <si>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</si>
  <si>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</si>
  <si>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</si>
  <si>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</si>
  <si>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</si>
  <si>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</si>
  <si>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</si>
  <si>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</si>
  <si>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</si>
  <si>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</si>
  <si>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</si>
  <si>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</si>
  <si>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</si>
  <si>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</si>
  <si>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</si>
  <si>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</si>
  <si>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</si>
  <si>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</si>
  <si>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</si>
  <si>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</si>
  <si>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</si>
  <si>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</si>
  <si>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</si>
  <si>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</si>
  <si>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</si>
  <si>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</si>
  <si>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</si>
  <si>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</si>
  <si>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</si>
  <si>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</si>
  <si>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</si>
  <si>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</si>
  <si>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</si>
  <si>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</si>
  <si>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</si>
  <si>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</si>
  <si>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</si>
  <si>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</si>
  <si>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</si>
  <si>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</si>
  <si>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</si>
  <si>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</si>
  <si>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</si>
  <si>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</si>
  <si>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</si>
  <si>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</si>
  <si>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</si>
  <si>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</si>
  <si>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</si>
  <si>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</si>
  <si>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</si>
  <si>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</si>
  <si>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</si>
  <si>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</si>
  <si>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</si>
  <si>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</si>
  <si>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</si>
  <si>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</si>
  <si>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</si>
  <si>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</si>
  <si>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</si>
  <si>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</si>
  <si>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</si>
  <si>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</si>
  <si>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</si>
  <si>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</si>
  <si>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</si>
  <si>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</si>
  <si>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</si>
  <si>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</si>
  <si>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</si>
  <si>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</si>
  <si>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</si>
  <si>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</si>
  <si>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</si>
  <si>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</si>
  <si>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</si>
  <si>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</si>
  <si>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</si>
  <si>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</si>
  <si>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</si>
  <si>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</si>
  <si>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</si>
  <si>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</si>
  <si>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</si>
  <si>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</si>
  <si>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</si>
  <si>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</si>
  <si>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</si>
  <si>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</si>
  <si>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</si>
  <si>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</si>
  <si>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</si>
  <si>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</si>
  <si>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</si>
  <si>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</si>
  <si>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</si>
  <si>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</si>
  <si>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</si>
  <si>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</si>
  <si>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</si>
  <si>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</si>
  <si>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</si>
  <si>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</si>
  <si>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</si>
  <si>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</si>
  <si>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</si>
  <si>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</si>
  <si>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</si>
  <si>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</si>
  <si>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</si>
  <si>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</si>
  <si>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</si>
  <si>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</si>
  <si>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</si>
  <si>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</si>
  <si>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</si>
  <si>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</si>
  <si>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</si>
  <si>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</si>
  <si>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</si>
  <si>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</si>
  <si>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</si>
  <si>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</si>
  <si>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</si>
  <si>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</si>
  <si>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</si>
  <si>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</si>
  <si>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</si>
  <si>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</si>
  <si>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</si>
  <si>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</si>
  <si>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</si>
  <si>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</si>
  <si>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</si>
  <si>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</si>
  <si>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</si>
  <si>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</si>
  <si>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</si>
  <si>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</si>
  <si>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</si>
  <si>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</si>
  <si>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</si>
  <si>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</si>
  <si>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</si>
  <si>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</si>
  <si>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</si>
  <si>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</si>
  <si>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</si>
  <si>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</si>
  <si>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</si>
  <si>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</si>
  <si>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</si>
  <si>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</si>
  <si>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</si>
  <si>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</si>
  <si>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</si>
  <si>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</si>
  <si>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</si>
  <si>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</si>
  <si>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</si>
  <si>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</si>
  <si>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</si>
  <si>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</si>
  <si>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</si>
  <si>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</si>
  <si>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</si>
  <si>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</si>
  <si>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</si>
  <si>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</si>
  <si>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</si>
  <si>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</si>
  <si>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</si>
  <si>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</si>
  <si>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</si>
  <si>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</si>
  <si>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</si>
  <si>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</si>
  <si>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</si>
  <si>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</si>
  <si>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</si>
  <si>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</si>
  <si>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</si>
  <si>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</si>
  <si>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</si>
  <si>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</si>
  <si>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</si>
  <si>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</si>
  <si>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</si>
  <si>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</si>
  <si>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</si>
  <si>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</si>
  <si>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</si>
  <si>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</si>
  <si>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</si>
  <si>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</si>
  <si>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</si>
  <si>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</si>
  <si>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</si>
  <si>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</si>
  <si>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</si>
  <si>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</si>
  <si>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</si>
  <si>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</si>
  <si>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</si>
  <si>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</si>
  <si>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</si>
  <si>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</si>
  <si>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</si>
  <si>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</si>
  <si>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</si>
  <si>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</si>
  <si>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</si>
  <si>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</si>
  <si>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</si>
  <si>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</si>
  <si>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</si>
  <si>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</si>
  <si>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</si>
  <si>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</si>
  <si>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</si>
  <si>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</si>
  <si>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</si>
  <si>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</si>
  <si>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</si>
  <si>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</si>
  <si>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</si>
  <si>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</si>
  <si>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</si>
  <si>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</si>
  <si>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</si>
  <si>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</si>
  <si>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</si>
  <si>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</si>
  <si>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</si>
  <si>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</si>
  <si>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</si>
  <si>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</si>
  <si>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</si>
  <si>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</si>
  <si>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</si>
  <si>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</si>
  <si>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</si>
  <si>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</si>
  <si>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</si>
  <si>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</si>
  <si>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</si>
  <si>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</si>
  <si>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</si>
  <si>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</si>
  <si>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</si>
  <si>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</si>
  <si>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</si>
  <si>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</si>
  <si>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</si>
  <si>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</si>
  <si>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</si>
  <si>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</si>
  <si>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</si>
  <si>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</si>
  <si>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</si>
  <si>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</si>
  <si>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</si>
  <si>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</si>
  <si>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</si>
  <si>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</si>
  <si>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</si>
  <si>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</si>
  <si>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</si>
  <si>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</si>
  <si>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</si>
  <si>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</si>
  <si>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</si>
  <si>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</si>
  <si>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</si>
  <si>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</si>
  <si>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</si>
  <si>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</si>
  <si>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</si>
  <si>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</si>
  <si>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</si>
  <si>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</si>
  <si>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</si>
  <si>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</si>
  <si>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</si>
  <si>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</si>
  <si>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</si>
  <si>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</si>
  <si>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</si>
  <si>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</si>
  <si>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</si>
  <si>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</si>
  <si>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</si>
  <si>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</si>
  <si>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</si>
  <si>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</si>
  <si>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</si>
  <si>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</si>
  <si>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</si>
  <si>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</si>
  <si>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</si>
  <si>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</si>
  <si>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</si>
  <si>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</si>
  <si>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</si>
  <si>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</si>
  <si>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</si>
  <si>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</si>
  <si>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</si>
  <si>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</si>
  <si>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</si>
  <si>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</si>
  <si>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</si>
  <si>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</si>
  <si>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</si>
  <si>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</si>
  <si>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</si>
  <si>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</si>
  <si>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</si>
  <si>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</si>
  <si>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</si>
  <si>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</si>
  <si>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</si>
  <si>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</si>
  <si>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</si>
  <si>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</si>
  <si>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</si>
  <si>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</si>
  <si>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</si>
  <si>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</si>
  <si>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</si>
  <si>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</si>
  <si>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</si>
  <si>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</si>
  <si>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</si>
  <si>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</si>
  <si>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</si>
  <si>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</si>
  <si>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</si>
  <si>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</si>
  <si>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</si>
  <si>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</si>
  <si>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</si>
  <si>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</si>
  <si>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</si>
  <si>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</si>
  <si>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</si>
  <si>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</si>
  <si>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</si>
  <si>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</si>
  <si>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</si>
  <si>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</si>
  <si>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</si>
  <si>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</si>
  <si>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</si>
  <si>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</si>
  <si>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</si>
  <si>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</si>
  <si>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</si>
  <si>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</si>
  <si>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</si>
  <si>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</si>
  <si>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</si>
  <si>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</si>
  <si>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</si>
  <si>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</si>
  <si>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</si>
  <si>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</si>
  <si>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</si>
  <si>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</si>
  <si>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</si>
  <si>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</si>
  <si>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</si>
  <si>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</si>
  <si>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</si>
  <si>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</si>
  <si>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</si>
  <si>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</si>
  <si>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</si>
  <si>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</si>
  <si>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</si>
  <si>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</si>
  <si>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</si>
  <si>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</si>
  <si>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</si>
  <si>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</si>
  <si>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</si>
  <si>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</si>
  <si>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</si>
  <si>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</si>
  <si>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</si>
  <si>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</si>
  <si>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</si>
  <si>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</si>
  <si>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</si>
  <si>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</si>
  <si>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</si>
  <si>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</si>
  <si>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</si>
  <si>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</si>
  <si>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</si>
  <si>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</si>
  <si>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</si>
  <si>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</si>
  <si>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</si>
  <si>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</si>
  <si>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</si>
  <si>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</si>
  <si>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</si>
  <si>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</si>
  <si>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</si>
  <si>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</si>
  <si>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</si>
  <si>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</si>
  <si>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</si>
  <si>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</si>
  <si>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</si>
  <si>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</si>
  <si>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</si>
  <si>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</si>
  <si>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</si>
  <si>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</si>
  <si>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</si>
  <si>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</si>
  <si>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</si>
  <si>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</si>
  <si>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</si>
  <si>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</si>
  <si>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</si>
  <si>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</si>
  <si>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</si>
  <si>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</si>
  <si>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</si>
  <si>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</si>
  <si>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</si>
  <si>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</si>
  <si>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</si>
  <si>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</si>
  <si>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</si>
  <si>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</si>
  <si>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</si>
  <si>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</si>
  <si>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</si>
  <si>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</si>
  <si>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</si>
  <si>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</si>
  <si>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</si>
  <si>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</si>
  <si>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</si>
  <si>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</si>
  <si>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</si>
  <si>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</si>
  <si>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</si>
  <si>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</si>
  <si>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</si>
  <si>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</si>
  <si>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</si>
  <si>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</si>
  <si>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</si>
  <si>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</si>
  <si>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</si>
  <si>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</si>
  <si>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</si>
  <si>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</si>
  <si>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</si>
  <si>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</si>
  <si>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</si>
  <si>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</si>
  <si>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</si>
  <si>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</si>
  <si>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</si>
  <si>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</si>
  <si>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</si>
  <si>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</si>
  <si>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</si>
  <si>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</si>
  <si>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</si>
  <si>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</si>
  <si>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</si>
  <si>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</si>
  <si>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</si>
  <si>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</si>
  <si>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</si>
  <si>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</si>
  <si>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</si>
  <si>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</si>
  <si>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</si>
  <si>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</si>
  <si>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</si>
  <si>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</si>
  <si>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</si>
  <si>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</si>
  <si>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</si>
  <si>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</si>
  <si>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</si>
  <si>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</si>
  <si>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</si>
  <si>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</si>
  <si>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</si>
  <si>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</si>
  <si>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</si>
  <si>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</si>
  <si>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</si>
  <si>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</si>
  <si>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</si>
  <si>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</si>
  <si>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</si>
  <si>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</si>
  <si>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</si>
  <si>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</si>
  <si>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</si>
  <si>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</si>
  <si>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</si>
  <si>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</si>
  <si>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</si>
  <si>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</si>
  <si>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</si>
  <si>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</si>
  <si>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</si>
  <si>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</si>
  <si>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</si>
  <si>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</si>
  <si>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</si>
  <si>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</si>
  <si>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</si>
  <si>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</si>
  <si>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</si>
  <si>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</si>
  <si>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</si>
  <si>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</si>
  <si>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</si>
  <si>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</si>
  <si>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</si>
  <si>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</si>
  <si>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</si>
  <si>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</si>
  <si>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</si>
  <si>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</si>
  <si>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</si>
  <si>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</si>
  <si>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</si>
  <si>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</si>
  <si>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</si>
  <si>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</si>
  <si>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</si>
  <si>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</si>
  <si>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</si>
  <si>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</si>
  <si>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</si>
  <si>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</si>
  <si>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</si>
  <si>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</si>
  <si>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</si>
  <si>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</si>
  <si>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</si>
  <si>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</si>
  <si>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</si>
  <si>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</si>
  <si>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</si>
  <si>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</si>
  <si>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</si>
  <si>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</si>
  <si>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</si>
  <si>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</si>
  <si>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</si>
  <si>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</si>
  <si>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</si>
  <si>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</si>
  <si>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</si>
  <si>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</si>
  <si>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</si>
  <si>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</si>
  <si>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</si>
  <si>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</si>
  <si>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</si>
  <si>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</si>
  <si>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</si>
  <si>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</si>
  <si>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</si>
  <si>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</si>
  <si>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</si>
  <si>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</si>
  <si>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</si>
  <si>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</si>
  <si>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</si>
  <si>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</si>
  <si>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</si>
  <si>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</si>
  <si>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</si>
  <si>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</si>
  <si>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</si>
  <si>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</si>
  <si>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</si>
  <si>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</si>
  <si>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</si>
  <si>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</si>
  <si>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</si>
  <si>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</si>
  <si>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</si>
  <si>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</si>
  <si>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</si>
  <si>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</si>
  <si>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</si>
  <si>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</si>
  <si>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</si>
  <si>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</si>
  <si>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</si>
  <si>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</si>
  <si>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</si>
  <si>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</si>
  <si>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</si>
  <si>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</si>
  <si>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</si>
  <si>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</si>
  <si>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</si>
  <si>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</si>
  <si>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</si>
  <si>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</si>
  <si>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</si>
  <si>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</si>
  <si>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</si>
  <si>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</si>
  <si>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</si>
  <si>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</si>
  <si>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</si>
  <si>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</si>
  <si>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</si>
  <si>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</si>
  <si>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</si>
  <si>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</si>
  <si>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</si>
  <si>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</si>
  <si>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</si>
  <si>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</si>
  <si>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</si>
  <si>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</si>
  <si>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</si>
  <si>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</si>
  <si>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</si>
  <si>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</si>
  <si>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</si>
  <si>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</si>
  <si>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</si>
  <si>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</si>
  <si>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</si>
  <si>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</si>
  <si>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</si>
  <si>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</si>
  <si>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</si>
  <si>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</si>
  <si>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</si>
  <si>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</si>
  <si>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</si>
  <si>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</si>
  <si>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</si>
  <si>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</si>
  <si>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</si>
  <si>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</si>
  <si>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</si>
  <si>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</si>
  <si>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</si>
  <si>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</si>
  <si>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</si>
  <si>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</si>
  <si>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</si>
  <si>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</si>
  <si>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</si>
  <si>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</si>
  <si>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</si>
  <si>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</si>
  <si>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</si>
  <si>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</si>
  <si>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</si>
  <si>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</si>
  <si>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</si>
  <si>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</si>
  <si>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</si>
  <si>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</si>
  <si>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</si>
  <si>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</si>
  <si>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</si>
  <si>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</si>
  <si>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</si>
  <si>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</si>
  <si>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</si>
  <si>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</si>
  <si>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</si>
  <si>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</si>
  <si>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</si>
  <si>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</si>
  <si>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</si>
  <si>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</si>
  <si>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</si>
  <si>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</si>
  <si>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</si>
  <si>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</si>
  <si>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</si>
  <si>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</si>
  <si>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</si>
  <si>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</si>
  <si>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</si>
  <si>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</si>
  <si>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</si>
  <si>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</si>
  <si>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</si>
  <si>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</si>
  <si>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</si>
  <si>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</si>
  <si>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</si>
  <si>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</si>
  <si>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</si>
  <si>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</si>
  <si>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</si>
  <si>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</si>
  <si>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</si>
  <si>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</si>
  <si>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</si>
  <si>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</si>
  <si>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</si>
  <si>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</si>
  <si>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</si>
  <si>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</si>
  <si>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</si>
  <si>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</si>
  <si>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</si>
  <si>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</si>
  <si>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</si>
  <si>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</si>
  <si>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</si>
  <si>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</si>
  <si>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</si>
  <si>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</si>
  <si>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</si>
  <si>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</si>
  <si>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</si>
  <si>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</si>
  <si>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</si>
  <si>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</si>
  <si>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</si>
  <si>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</si>
  <si>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</si>
  <si>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</si>
  <si>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</si>
  <si>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</si>
  <si>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</si>
  <si>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</si>
  <si>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</si>
  <si>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</si>
  <si>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</si>
  <si>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</si>
  <si>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</si>
  <si>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</si>
  <si>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</si>
  <si>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</si>
  <si>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</si>
  <si>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</si>
  <si>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</si>
  <si>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</si>
  <si>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</si>
  <si>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</si>
  <si>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</si>
  <si>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</si>
  <si>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</si>
  <si>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</si>
  <si>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</si>
  <si>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</si>
  <si>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</si>
  <si>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</si>
  <si>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</si>
  <si>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</si>
  <si>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</si>
  <si>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</si>
  <si>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</si>
  <si>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</si>
  <si>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</si>
  <si>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</si>
  <si>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</si>
  <si>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</si>
  <si>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</si>
  <si>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</si>
  <si>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</si>
  <si>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</si>
  <si>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</si>
  <si>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</si>
  <si>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</si>
  <si>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</si>
  <si>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</si>
  <si>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</si>
  <si>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</si>
  <si>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</si>
  <si>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</si>
  <si>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</si>
  <si>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</si>
  <si>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</si>
  <si>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</si>
  <si>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</si>
  <si>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</si>
  <si>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</si>
  <si>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</si>
  <si>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</si>
  <si>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</si>
  <si>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</si>
  <si>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</si>
  <si>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</si>
  <si>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</si>
  <si>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</si>
  <si>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</si>
  <si>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</si>
  <si>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</si>
  <si>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</si>
  <si>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</si>
  <si>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</si>
  <si>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</si>
  <si>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</si>
  <si>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</si>
  <si>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</si>
  <si>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</si>
  <si>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</si>
  <si>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</si>
  <si>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</si>
  <si>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</si>
  <si>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</si>
  <si>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</si>
  <si>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</si>
  <si>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</si>
  <si>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</si>
  <si>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</si>
  <si>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</si>
  <si>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</si>
  <si>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</si>
  <si>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</si>
  <si>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</si>
  <si>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</si>
  <si>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</si>
  <si>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</si>
  <si>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</si>
  <si>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</si>
  <si>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</si>
  <si>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</si>
  <si>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</si>
  <si>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</si>
  <si>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</si>
  <si>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</si>
  <si>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</si>
  <si>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</si>
  <si>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</si>
  <si>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</si>
  <si>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</si>
  <si>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</si>
  <si>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</si>
  <si>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</si>
  <si>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</si>
  <si>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</si>
  <si>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</si>
  <si>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</si>
  <si>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</si>
  <si>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</si>
  <si>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</si>
  <si>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</si>
  <si>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</si>
  <si>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</si>
  <si>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</si>
  <si>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</si>
  <si>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</si>
  <si>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</si>
  <si>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</si>
  <si>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</si>
  <si>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</si>
  <si>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</si>
  <si>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</si>
  <si>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</si>
  <si>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</si>
  <si>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</si>
  <si>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</si>
  <si>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</si>
  <si>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</si>
  <si>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</si>
  <si>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</si>
  <si>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</si>
  <si>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</si>
  <si>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</si>
  <si>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</si>
  <si>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</si>
  <si>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</si>
  <si>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</si>
  <si>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</si>
  <si>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</si>
  <si>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</si>
  <si>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</si>
  <si>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</si>
  <si>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</si>
  <si>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</si>
  <si>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</si>
  <si>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</si>
  <si>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</si>
  <si>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</si>
  <si>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</si>
  <si>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</si>
  <si>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</si>
  <si>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</si>
  <si>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</si>
  <si>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</si>
  <si>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</si>
  <si>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</si>
  <si>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</si>
  <si>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</si>
  <si>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</si>
  <si>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</si>
  <si>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</si>
  <si>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</si>
  <si>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</si>
  <si>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</si>
  <si>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</si>
  <si>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</si>
  <si>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</si>
  <si>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</si>
  <si>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</si>
  <si>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</si>
  <si>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</si>
  <si>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</si>
  <si>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</si>
  <si>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</si>
  <si>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</si>
  <si>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</si>
  <si>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</si>
  <si>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</si>
  <si>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</si>
  <si>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</si>
  <si>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</si>
  <si>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</si>
  <si>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</si>
  <si>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</si>
  <si>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</si>
  <si>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</si>
  <si>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</si>
  <si>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</si>
  <si>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</si>
  <si>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</si>
  <si>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</si>
  <si>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</si>
  <si>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</si>
  <si>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</si>
  <si>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</si>
  <si>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</si>
  <si>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</si>
  <si>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</si>
  <si>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</si>
  <si>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</si>
  <si>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</si>
  <si>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</si>
  <si>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</si>
  <si>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</si>
  <si>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</si>
  <si>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</si>
  <si>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</si>
  <si>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</si>
  <si>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</si>
  <si>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</si>
  <si>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</si>
  <si>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</si>
  <si>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</si>
  <si>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</si>
  <si>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</si>
  <si>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</si>
  <si>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</si>
  <si>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</si>
  <si>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</si>
  <si>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</si>
  <si>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</si>
  <si>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</si>
  <si>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</si>
  <si>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</si>
  <si>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</si>
  <si>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</si>
  <si>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</si>
  <si>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</si>
  <si>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</si>
  <si>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</si>
  <si>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</si>
  <si>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</si>
  <si>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</si>
  <si>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</si>
  <si>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</si>
  <si>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</si>
  <si>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</si>
  <si>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</si>
  <si>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</si>
  <si>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</si>
  <si>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</si>
  <si>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</si>
  <si>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</si>
  <si>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</si>
  <si>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</si>
  <si>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</si>
  <si>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</si>
  <si>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</si>
  <si>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</si>
  <si>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</si>
  <si>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</si>
  <si>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</si>
  <si>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</si>
  <si>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</si>
  <si>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</si>
  <si>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</si>
  <si>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</si>
  <si>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</si>
  <si>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</si>
  <si>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</si>
  <si>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</si>
  <si>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</si>
  <si>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</si>
  <si>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</si>
  <si>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</si>
  <si>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</si>
  <si>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</si>
  <si>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</si>
  <si>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</si>
  <si>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</si>
  <si>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</si>
  <si>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</si>
  <si>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</si>
  <si>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</si>
  <si>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</si>
  <si>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</si>
  <si>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</si>
  <si>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</si>
  <si>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</si>
  <si>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</si>
  <si>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</si>
  <si>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</si>
  <si>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</si>
  <si>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</si>
  <si>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</si>
  <si>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</si>
  <si>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</si>
  <si>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</si>
  <si>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</si>
  <si>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</si>
  <si>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</si>
  <si>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</si>
  <si>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</si>
  <si>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</si>
  <si>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</si>
  <si>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</si>
  <si>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</si>
  <si>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</si>
  <si>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</si>
  <si>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</si>
  <si>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</si>
  <si>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</si>
  <si>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</si>
  <si>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</si>
  <si>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</si>
  <si>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</si>
  <si>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</si>
  <si>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</si>
  <si>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</si>
  <si>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</si>
  <si>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</si>
  <si>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</si>
  <si>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</si>
  <si>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</si>
  <si>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</si>
  <si>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</si>
  <si>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</si>
  <si>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</si>
  <si>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</si>
  <si>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</si>
  <si>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</si>
  <si>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</si>
  <si>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</si>
  <si>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</si>
  <si>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</si>
  <si>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</si>
  <si>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</si>
  <si>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</si>
  <si>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</si>
  <si>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</si>
  <si>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</si>
  <si>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</si>
  <si>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</si>
  <si>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</si>
  <si>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</si>
  <si>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</si>
  <si>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</si>
  <si>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</si>
  <si>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</si>
  <si>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</si>
  <si>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</si>
  <si>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</si>
  <si>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</si>
  <si>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</si>
  <si>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</si>
  <si>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</si>
  <si>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</si>
  <si>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</si>
  <si>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</si>
  <si>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</si>
  <si>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</si>
  <si>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</si>
  <si>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</si>
  <si>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</si>
  <si>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</si>
  <si>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</si>
  <si>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</si>
  <si>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</si>
  <si>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</si>
  <si>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</si>
  <si>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</si>
  <si>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</si>
  <si>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</si>
  <si>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</si>
  <si>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</si>
  <si>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</si>
  <si>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</si>
  <si>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</si>
  <si>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</si>
  <si>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</si>
  <si>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</si>
  <si>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</si>
  <si>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</si>
  <si>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</si>
  <si>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</si>
  <si>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</si>
  <si>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</si>
  <si>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</si>
  <si>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</si>
  <si>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</si>
  <si>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</si>
  <si>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</si>
  <si>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</si>
  <si>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</si>
  <si>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</si>
  <si>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</si>
  <si>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</si>
  <si>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</si>
  <si>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</si>
  <si>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</si>
  <si>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</si>
  <si>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</si>
  <si>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</si>
  <si>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</si>
  <si>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</si>
  <si>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</si>
  <si>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</si>
  <si>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</si>
  <si>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</si>
  <si>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</si>
  <si>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</si>
  <si>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</si>
  <si>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</si>
  <si>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</si>
  <si>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</si>
  <si>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</si>
  <si>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</si>
  <si>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</si>
  <si>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</si>
  <si>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</si>
  <si>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</si>
  <si>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</si>
  <si>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</si>
  <si>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</si>
  <si>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</si>
  <si>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</si>
  <si>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</si>
  <si>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</si>
  <si>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</si>
  <si>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</si>
  <si>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</si>
  <si>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</si>
  <si>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</si>
  <si>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</si>
  <si>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</si>
  <si>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</si>
  <si>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</si>
  <si>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</si>
  <si>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</si>
  <si>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</si>
  <si>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</si>
  <si>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</si>
  <si>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</si>
  <si>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</si>
  <si>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</si>
  <si>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</si>
  <si>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</si>
  <si>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</si>
  <si>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</si>
  <si>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</si>
  <si>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</si>
  <si>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</si>
  <si>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</si>
  <si>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</si>
  <si>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</si>
  <si>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</si>
  <si>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</si>
  <si>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</si>
  <si>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</si>
  <si>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</si>
  <si>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</si>
  <si>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</si>
  <si>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</si>
  <si>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</si>
  <si>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</si>
  <si>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</si>
  <si>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</si>
  <si>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</si>
  <si>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</si>
  <si>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</si>
  <si>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</si>
  <si>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</si>
  <si>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</si>
  <si>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</si>
  <si>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</si>
  <si>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</si>
  <si>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</si>
  <si>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</si>
  <si>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</si>
  <si>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</si>
  <si>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</si>
  <si>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</si>
  <si>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</si>
  <si>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</si>
  <si>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</si>
  <si>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</si>
  <si>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</si>
  <si>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</si>
  <si>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</si>
  <si>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</si>
  <si>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</si>
  <si>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</si>
  <si>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</si>
  <si>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</si>
  <si>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</si>
  <si>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</si>
  <si>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</si>
  <si>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</si>
  <si>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</si>
  <si>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</si>
  <si>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</si>
  <si>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</si>
  <si>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</si>
  <si>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</si>
  <si>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</si>
  <si>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</si>
  <si>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</si>
  <si>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</si>
  <si>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</si>
  <si>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</si>
  <si>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</si>
  <si>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</si>
  <si>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</si>
  <si>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</si>
  <si>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</si>
  <si>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</si>
  <si>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</si>
  <si>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</si>
  <si>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</si>
  <si>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</si>
  <si>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</si>
  <si>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</si>
  <si>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</si>
  <si>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</si>
  <si>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</si>
  <si>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</si>
  <si>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</si>
  <si>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</si>
  <si>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</si>
  <si>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</si>
  <si>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</si>
  <si>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</si>
  <si>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</si>
  <si>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</si>
  <si>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</si>
  <si>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</si>
  <si>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</si>
  <si>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</si>
  <si>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</si>
  <si>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</si>
  <si>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</si>
  <si>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</si>
  <si>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</si>
  <si>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</si>
  <si>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</si>
  <si>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</si>
  <si>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</si>
  <si>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</si>
  <si>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</si>
  <si>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</si>
  <si>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</si>
  <si>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</si>
  <si>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</si>
  <si>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</si>
  <si>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</si>
  <si>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</si>
  <si>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</si>
  <si>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</si>
  <si>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</si>
  <si>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</si>
  <si>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</si>
  <si>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</si>
  <si>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</si>
  <si>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</si>
  <si>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</si>
  <si>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</si>
  <si>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</si>
  <si>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</si>
  <si>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</si>
  <si>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</si>
  <si>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</si>
  <si>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</si>
  <si>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</si>
  <si>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</si>
  <si>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</si>
  <si>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</si>
  <si>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</si>
  <si>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</si>
  <si>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</si>
  <si>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</si>
  <si>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</si>
  <si>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</si>
  <si>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</si>
  <si>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</si>
  <si>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</si>
  <si>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</si>
  <si>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</si>
  <si>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</si>
  <si>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</si>
  <si>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</si>
  <si>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</si>
  <si>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</si>
  <si>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</si>
  <si>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</si>
  <si>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</si>
  <si>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</si>
  <si>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</si>
  <si>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</si>
  <si>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</si>
  <si>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</si>
  <si>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</si>
  <si>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</si>
  <si>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</si>
  <si>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</si>
  <si>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</si>
  <si>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</si>
  <si>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</si>
  <si>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</si>
  <si>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</si>
  <si>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</si>
  <si>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</si>
  <si>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</si>
  <si>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</si>
  <si>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</si>
  <si>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</si>
  <si>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</si>
  <si>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</si>
  <si>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</si>
  <si>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</si>
  <si>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</si>
  <si>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</si>
  <si>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</si>
  <si>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</si>
  <si>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</si>
  <si>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</si>
  <si>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</si>
  <si>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</si>
  <si>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</si>
  <si>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</si>
  <si>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</si>
  <si>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</si>
  <si>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</si>
  <si>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</si>
  <si>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</si>
  <si>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</si>
  <si>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</si>
  <si>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</si>
  <si>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</si>
  <si>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</si>
  <si>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</si>
  <si>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</si>
  <si>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</si>
  <si>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</si>
  <si>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</si>
  <si>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</si>
  <si>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</si>
  <si>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</si>
  <si>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</si>
  <si>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</si>
  <si>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</si>
  <si>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</si>
  <si>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</si>
  <si>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</si>
  <si>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</si>
  <si>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</si>
  <si>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</si>
  <si>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</si>
  <si>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</si>
  <si>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</si>
  <si>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</si>
  <si>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</si>
  <si>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</si>
  <si>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</si>
  <si>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</si>
  <si>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</si>
  <si>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</si>
  <si>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</si>
  <si>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</si>
  <si>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</si>
  <si>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</si>
  <si>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</si>
  <si>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</si>
  <si>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</si>
  <si>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</si>
  <si>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</si>
  <si>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</si>
  <si>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</si>
  <si>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</si>
  <si>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</si>
  <si>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</si>
  <si>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</si>
  <si>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</si>
  <si>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</si>
  <si>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</si>
  <si>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</si>
  <si>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</si>
  <si>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</si>
  <si>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</si>
  <si>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</si>
  <si>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</si>
  <si>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</si>
  <si>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</si>
  <si>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</si>
  <si>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</si>
  <si>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</si>
  <si>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</si>
  <si>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</si>
  <si>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</si>
  <si>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</si>
  <si>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</si>
  <si>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</si>
  <si>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</si>
  <si>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</si>
  <si>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</si>
  <si>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</si>
  <si>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</si>
  <si>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</si>
  <si>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</si>
  <si>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</si>
  <si>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</si>
  <si>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</si>
  <si>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</si>
  <si>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</si>
  <si>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</si>
  <si>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</si>
  <si>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</si>
  <si>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</si>
  <si>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</si>
  <si>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</si>
  <si>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</si>
  <si>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</si>
  <si>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</si>
  <si>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</si>
  <si>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</si>
  <si>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</si>
  <si>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</si>
  <si>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</si>
  <si>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</si>
  <si>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</si>
  <si>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</si>
  <si>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</si>
  <si>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</si>
  <si>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</si>
  <si>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</si>
  <si>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</si>
  <si>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</si>
  <si>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</si>
  <si>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</si>
  <si>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</si>
  <si>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</si>
  <si>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</si>
  <si>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</si>
  <si>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</si>
  <si>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</si>
  <si>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</si>
  <si>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</si>
  <si>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</si>
  <si>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</si>
  <si>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</si>
  <si>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</si>
  <si>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</si>
  <si>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</si>
  <si>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</si>
  <si>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</si>
  <si>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</si>
  <si>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</si>
  <si>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</si>
  <si>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</si>
  <si>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</si>
  <si>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</si>
  <si>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</si>
  <si>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</si>
  <si>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</si>
  <si>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</si>
  <si>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</si>
  <si>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</si>
  <si>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</si>
  <si>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</si>
  <si>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</si>
  <si>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</si>
  <si>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</si>
  <si>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</si>
  <si>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</si>
  <si>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</si>
  <si>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</si>
  <si>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</si>
  <si>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</si>
  <si>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</si>
  <si>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</si>
  <si>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</si>
  <si>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</si>
  <si>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</si>
  <si>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</si>
  <si>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</si>
  <si>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</si>
  <si>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</si>
  <si>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</si>
  <si>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</si>
  <si>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</si>
  <si>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</si>
  <si>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</si>
  <si>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</si>
  <si>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</si>
  <si>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</si>
  <si>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</si>
  <si>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</si>
  <si>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</si>
  <si>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</si>
  <si>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</si>
  <si>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</si>
  <si>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</si>
  <si>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</si>
  <si>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</si>
  <si>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</si>
  <si>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</si>
  <si>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</si>
  <si>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</si>
  <si>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</si>
  <si>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</si>
  <si>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</si>
  <si>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</si>
  <si>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</si>
  <si>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</si>
  <si>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</si>
  <si>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</si>
  <si>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</si>
  <si>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</si>
  <si>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</si>
  <si>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</si>
  <si>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</si>
  <si>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</si>
  <si>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</si>
  <si>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</si>
  <si>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</si>
  <si>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</si>
  <si>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</si>
  <si>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</si>
  <si>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</si>
  <si>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</si>
  <si>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</si>
  <si>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</si>
  <si>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</si>
  <si>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</si>
  <si>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</si>
  <si>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</si>
  <si>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</si>
  <si>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</si>
  <si>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Count of outcomes</t>
  </si>
  <si>
    <t>Row Labels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</si>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</sst>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NumberFormat="1" applyAlignment="1">
      <alignment vertical="top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0" fontId="0" fillId="0" borderId="0" xfId="0" applyAlignment="1"/>
  </cellXfs>
  <cellStyles count="1">
    <cellStyle name="Normal" xfId="0" builtinId="0"/>
  </cellStyles>
  <dxfs count="12">
    <dxf>
      <fill>
        <patternFill>
          <bgColor theme="8"/>
        </patternFill>
      </fill>
    </dxf>
    <dxf>
      <font>
        <color rgb="FF00610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layout>
        <c:manualLayout>
          <c:xMode val="edge"/>
          <c:yMode val="edge"/>
          <c:x val="0.29137489063867017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7-47AC-9685-9ADA6C9855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7-47AC-9685-9ADA6C9855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B7-47AC-9685-9ADA6C9855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B7-47AC-9685-9ADA6C985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9617888"/>
        <c:axId val="160033120"/>
      </c:barChart>
      <c:catAx>
        <c:axId val="118961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33120"/>
        <c:crosses val="autoZero"/>
        <c:auto val="1"/>
        <c:lblAlgn val="ctr"/>
        <c:lblOffset val="100"/>
        <c:noMultiLvlLbl val="0"/>
      </c:catAx>
      <c:valAx>
        <c:axId val="16003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61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0-43D1-8984-1A13C8286AE6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0-43D1-8984-1A13C8286AE6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0-43D1-8984-1A13C8286AE6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0-43D1-8984-1A13C8286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2901504"/>
        <c:axId val="1412899840"/>
      </c:barChart>
      <c:catAx>
        <c:axId val="14129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899840"/>
        <c:crosses val="autoZero"/>
        <c:auto val="1"/>
        <c:lblAlgn val="ctr"/>
        <c:lblOffset val="100"/>
        <c:noMultiLvlLbl val="0"/>
      </c:catAx>
      <c:valAx>
        <c:axId val="14128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9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[Kickstarter_Challenge.xlsx]Sheet6!PivotTable7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6-4581-9AD7-0312218D2D4B}"/>
            </c:ext>
          </c:extLst>
        </c:ser>
        <c:ser>
          <c:idx val="1"/>
          <c:order val="1"/>
          <c:tx>
            <c:strRef>
              <c:f>Sheet6!$C$5:$C$6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D6-4581-9AD7-0312218D2D4B}"/>
            </c:ext>
          </c:extLst>
        </c:ser>
        <c:ser>
          <c:idx val="2"/>
          <c:order val="2"/>
          <c:tx>
            <c:strRef>
              <c:f>Sheet6!$D$5:$D$6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D6-4581-9AD7-0312218D2D4B}"/>
            </c:ext>
          </c:extLst>
        </c:ser>
        <c:ser>
          <c:idx val="3"/>
          <c:order val="3"/>
          <c:tx>
            <c:strRef>
              <c:f>Sheet6!$E$5:$E$6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D6-4581-9AD7-0312218D2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820048"/>
        <c:axId val="1195820880"/>
      </c:lineChart>
      <c:catAx>
        <c:axId val="11958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20880"/>
        <c:crosses val="autoZero"/>
        <c:auto val="1"/>
        <c:lblAlgn val="ctr"/>
        <c:lblOffset val="100"/>
        <c:noMultiLvlLbl val="0"/>
      </c:catAx>
      <c:valAx>
        <c:axId val="119582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25223923798547948"/>
          <c:y val="3.353203713140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4-4565-A463-069685DA733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4-4565-A463-069685DA733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A4-4565-A463-069685DA7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575375"/>
        <c:axId val="678574959"/>
      </c:lineChart>
      <c:catAx>
        <c:axId val="67857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74959"/>
        <c:crosses val="autoZero"/>
        <c:auto val="1"/>
        <c:lblAlgn val="ctr"/>
        <c:lblOffset val="100"/>
        <c:noMultiLvlLbl val="0"/>
      </c:catAx>
      <c:valAx>
        <c:axId val="67857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7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layout>
        <c:manualLayout>
          <c:xMode val="edge"/>
          <c:yMode val="edge"/>
          <c:x val="0.447527312992126"/>
          <c:y val="1.97044334975369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88927165354331E-2"/>
          <c:y val="0.12180623973727424"/>
          <c:w val="0.94536072834645668"/>
          <c:h val="0.6908097694684716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71.099999999999994</c:v>
                </c:pt>
                <c:pt idx="1">
                  <c:v>66</c:v>
                </c:pt>
                <c:pt idx="2">
                  <c:v>53.2</c:v>
                </c:pt>
                <c:pt idx="3">
                  <c:v>47.7</c:v>
                </c:pt>
                <c:pt idx="4">
                  <c:v>46.8</c:v>
                </c:pt>
                <c:pt idx="5">
                  <c:v>41.9</c:v>
                </c:pt>
                <c:pt idx="6">
                  <c:v>40.1</c:v>
                </c:pt>
                <c:pt idx="7">
                  <c:v>39</c:v>
                </c:pt>
                <c:pt idx="8">
                  <c:v>47.3</c:v>
                </c:pt>
                <c:pt idx="9">
                  <c:v>48.8</c:v>
                </c:pt>
                <c:pt idx="10">
                  <c:v>28.6</c:v>
                </c:pt>
                <c:pt idx="11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7B-4998-9381-251A4097C8C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24.9</c:v>
                </c:pt>
                <c:pt idx="1">
                  <c:v>29.7</c:v>
                </c:pt>
                <c:pt idx="2">
                  <c:v>39.5</c:v>
                </c:pt>
                <c:pt idx="3">
                  <c:v>40.9</c:v>
                </c:pt>
                <c:pt idx="4">
                  <c:v>44.8</c:v>
                </c:pt>
                <c:pt idx="5">
                  <c:v>48.6</c:v>
                </c:pt>
                <c:pt idx="6">
                  <c:v>46.7</c:v>
                </c:pt>
                <c:pt idx="7">
                  <c:v>45.1</c:v>
                </c:pt>
                <c:pt idx="8">
                  <c:v>40</c:v>
                </c:pt>
                <c:pt idx="9">
                  <c:v>37.200000000000003</c:v>
                </c:pt>
                <c:pt idx="10">
                  <c:v>52.4</c:v>
                </c:pt>
                <c:pt idx="11">
                  <c:v>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7B-4998-9381-251A4097C8C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4</c:v>
                </c:pt>
                <c:pt idx="1">
                  <c:v>4.2</c:v>
                </c:pt>
                <c:pt idx="2">
                  <c:v>7.3</c:v>
                </c:pt>
                <c:pt idx="3">
                  <c:v>11.4</c:v>
                </c:pt>
                <c:pt idx="4">
                  <c:v>8.5</c:v>
                </c:pt>
                <c:pt idx="5">
                  <c:v>9.5</c:v>
                </c:pt>
                <c:pt idx="6">
                  <c:v>13.1</c:v>
                </c:pt>
                <c:pt idx="7">
                  <c:v>15.9</c:v>
                </c:pt>
                <c:pt idx="8">
                  <c:v>12.7</c:v>
                </c:pt>
                <c:pt idx="9">
                  <c:v>14</c:v>
                </c:pt>
                <c:pt idx="10">
                  <c:v>19</c:v>
                </c:pt>
                <c:pt idx="11">
                  <c:v>24.7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7B-4998-9381-251A4097C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631487"/>
        <c:axId val="8456352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37B-4998-9381-251A4097C8C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37B-4998-9381-251A4097C8C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37B-4998-9381-251A4097C8C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37B-4998-9381-251A4097C8CE}"/>
                  </c:ext>
                </c:extLst>
              </c15:ser>
            </c15:filteredLineSeries>
          </c:ext>
        </c:extLst>
      </c:lineChart>
      <c:catAx>
        <c:axId val="84563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35231"/>
        <c:crosses val="autoZero"/>
        <c:auto val="1"/>
        <c:lblAlgn val="ctr"/>
        <c:lblOffset val="100"/>
        <c:noMultiLvlLbl val="0"/>
      </c:catAx>
      <c:valAx>
        <c:axId val="8456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3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D2201C1-F55E-4616-B5E1-A5F977F5DE7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9EBD04-E48D-4761-9C97-E6C1BFE99E3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2925D7-87BB-4863-B444-D69B5232DC04}">
  <sheetPr codeName="Chart4"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4</xdr:row>
      <xdr:rowOff>120650</xdr:rowOff>
    </xdr:from>
    <xdr:to>
      <xdr:col>17</xdr:col>
      <xdr:colOff>634999</xdr:colOff>
      <xdr:row>33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ED480-0309-4AB7-8995-FD3C17551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53974</xdr:colOff>
      <xdr:row>9</xdr:row>
      <xdr:rowOff>34924</xdr:rowOff>
    </xdr:from>
    <xdr:to>
      <xdr:col>16</xdr:col>
      <xdr:colOff>514349</xdr:colOff>
      <xdr:row>29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A6329-25A1-4E1B-8FC5-E47C4A752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250825</xdr:colOff>
      <xdr:row>9</xdr:row>
      <xdr:rowOff>60325</xdr:rowOff>
    </xdr:from>
    <xdr:to>
      <xdr:col>14</xdr:col>
      <xdr:colOff>555625</xdr:colOff>
      <xdr:row>24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87EE4C-250D-4705-9A4D-E10EB2C5A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087" cy="62889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23DE01-5F2E-49C7-9004-2508DB62655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A7E0B79-9D3E-4FD3-8311-FC471860258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087" cy="62889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244474</xdr:colOff>
      <xdr:row>4</xdr:row>
      <xdr:rowOff>41274</xdr:rowOff>
    </xdr:from>
    <xdr:to>
      <xdr:col>16</xdr:col>
      <xdr:colOff>146050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A4FBF-50F9-429E-BF53-897118861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1187450</xdr:colOff>
      <xdr:row>14</xdr:row>
      <xdr:rowOff>177800</xdr:rowOff>
    </xdr:from>
    <xdr:to>
      <xdr:col>8</xdr:col>
      <xdr:colOff>361950</xdr:colOff>
      <xdr:row>35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188C6B-10BC-4DC2-A542-B41BA4E0B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o Gaudite" refreshedDate="44564.506491319444" createdVersion="7" refreshedVersion="7" minRefreshableVersion="3" recordCount="4114" xr:uid="{B9F98386-79E3-45C4-A774-D13B2034579A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containsInteg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o Gaudite" refreshedDate="44564.556654629632" createdVersion="7" refreshedVersion="7" minRefreshableVersion="3" recordCount="4114" xr:uid="{1122496B-C2D4-41EC-B6A1-CE2B548E922E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containsInteger="1" minValue="0" maxValue="3304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o Gaudite" refreshedDate="44569.334489930552" createdVersion="7" refreshedVersion="7" minRefreshableVersion="3" recordCount="4114" xr:uid="{450A4A70-896F-443B-BF1D-E9D2DC2F7707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containsInteger="1" minValue="0" maxValue="3304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7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7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  <cacheField name="Quarters2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3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6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6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1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2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7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5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6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7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8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7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5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2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9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9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5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4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9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7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4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2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5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2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1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7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6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8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4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8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2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1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5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9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7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8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6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9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7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4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5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4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7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6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9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9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8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9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2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7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5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6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2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9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3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7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9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2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3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3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8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1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6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1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7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8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7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6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4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6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7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6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9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8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2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7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1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3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7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9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6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4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8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4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4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4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5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5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1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6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4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1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7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6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9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6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1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8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2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2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2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20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9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7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4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5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6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2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1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7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8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7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8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7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7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70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9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4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6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2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4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2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2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8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8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9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9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9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70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5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2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7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8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5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1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6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8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6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4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6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50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6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1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1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4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6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6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7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4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6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2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6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6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8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90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6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8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1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6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9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8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2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6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8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8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2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7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8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9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7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2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7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3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3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90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9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9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1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6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50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5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7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5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1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5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7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8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3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8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70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20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00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1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8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7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2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3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5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1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7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4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0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40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8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40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7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2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3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2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90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3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7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6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7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9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2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5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9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2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1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9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2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6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6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8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9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7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6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2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1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7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2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3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1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4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1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3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7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3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1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6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2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40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9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4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7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2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4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8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3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4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6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7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1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2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4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7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7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3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9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9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1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8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1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5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1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6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6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8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50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1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4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6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3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6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2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3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3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4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5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1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9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9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4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1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2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6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3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1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1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5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20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4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1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100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6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5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3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7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6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5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2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7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1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4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00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5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8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5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70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3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4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6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2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9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3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60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3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3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2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9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3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9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4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5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4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80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8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0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9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2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4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40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7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4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7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3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8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9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9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10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8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4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7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9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9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3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3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1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5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9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7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2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6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8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8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1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5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2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20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2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2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9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1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2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100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3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1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4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2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50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4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7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4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9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1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6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1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2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3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2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1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7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90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1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5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6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5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9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9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2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70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6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1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4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9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6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8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6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3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4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4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8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9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9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8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4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1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8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2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8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2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4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5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8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4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1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4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1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8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1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4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2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1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8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3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6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7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1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2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9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3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8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5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9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4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5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4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9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9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2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2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2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9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3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4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5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6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3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6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9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8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7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3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3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9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5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8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6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8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8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40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9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1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1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2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30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1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3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4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60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7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5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1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2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7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1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9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90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1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4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60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2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2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5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4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4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8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9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2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3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9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4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9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6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3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7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4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8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2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8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5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8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1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6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1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8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9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7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5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9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5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70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7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7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1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8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7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8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8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7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9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4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6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6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5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4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1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2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6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2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9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3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6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4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7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5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2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3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7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8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2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8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2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1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7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7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9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8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4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9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7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5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7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4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2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6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6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3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8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4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5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5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40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8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3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9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6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4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5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2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9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8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4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5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3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1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4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5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6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60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3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5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5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6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6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6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6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2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9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6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4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9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9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8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9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5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1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5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3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8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9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2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9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1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6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1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4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5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5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4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7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1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4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9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9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2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4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4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2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4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1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8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2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8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5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5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4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6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4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6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6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3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80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8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4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3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1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3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2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3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2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2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3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2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1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7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7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1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8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6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9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9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1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7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1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30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1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30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1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2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3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9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9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3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6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5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9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2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9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2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1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1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8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8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1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7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3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1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1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8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7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2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2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3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2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4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9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2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9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4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9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9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4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8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3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1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4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8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9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4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7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5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4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3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6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8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2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1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2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6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5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1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3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2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5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7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2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3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1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9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8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7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9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9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6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9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90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3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5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9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6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1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2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7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2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20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5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2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1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20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3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9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1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4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6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30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2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3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2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7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9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6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7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9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8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9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6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6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3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4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6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2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1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6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3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5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1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8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6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5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70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1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4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5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4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1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9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3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7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4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6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1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5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50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8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4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8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6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4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7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2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3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6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2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8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60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5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1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8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9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2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5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5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2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20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1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6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1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6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7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5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8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8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1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2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8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3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2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6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1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3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6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2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2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90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9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9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6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1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9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2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8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9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8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8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3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2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8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6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8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2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9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6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1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3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6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8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3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8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4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7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8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3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0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70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6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6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4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4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8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9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30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6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3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30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3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6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6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4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6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2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5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1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2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9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4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1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8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5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7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7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2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4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5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7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2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4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9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8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2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8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9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3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3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4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6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4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4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1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2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4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1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9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8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8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5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3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8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4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7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8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4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5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5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4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1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6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5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1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1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2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2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7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1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6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2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2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7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2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8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6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8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2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3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4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6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4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9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7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40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2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90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7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5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3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1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8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2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3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4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4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9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4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9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1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1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5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4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4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5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20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1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4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30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30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3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7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2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2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3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0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9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7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1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3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7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4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9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6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2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2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3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6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8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3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1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8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7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3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3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1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2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1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1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9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9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70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5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5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9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1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9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1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10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6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9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6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4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9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3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9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3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9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7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4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5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7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1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5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1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3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2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5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6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1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7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7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2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9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3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60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1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6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100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6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1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5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3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4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6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4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1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9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7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3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4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7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1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1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70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6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80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3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3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5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7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4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4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4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9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8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4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5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2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3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9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3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9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1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1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8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1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1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2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40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8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2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2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7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7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8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3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3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2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3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1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3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4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8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7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7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2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60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4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7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8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5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3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40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60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9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70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4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8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8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1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3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2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2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5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8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4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3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1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7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5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5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3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9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4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7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4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30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4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60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90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9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10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4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2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9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4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3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3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5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3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7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80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7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8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20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2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70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10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2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4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7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4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5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7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30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8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1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7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2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5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2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7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4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5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5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70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2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2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2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5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00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8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2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9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1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4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2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7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9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90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60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5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8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4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1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8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8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30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1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3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2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9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2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40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5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2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5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9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1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8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1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7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80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9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7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8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7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2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9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4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4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1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5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1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9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1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3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7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8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7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3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8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40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7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1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8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9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1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2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3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9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3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50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8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1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2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5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1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30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3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8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1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9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7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7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8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8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8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9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4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3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3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2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7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40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00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2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4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7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3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40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1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4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9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4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1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4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1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8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1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7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3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8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3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50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3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2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3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8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1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1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8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6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6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5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7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2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5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1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9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6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5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1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4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8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1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9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2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1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2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9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1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2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80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5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9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8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8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9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40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2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8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4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9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50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10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2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5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9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8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8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9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3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1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3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2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5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4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2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3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4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3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2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9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1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1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3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8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3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8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7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10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8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8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60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3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1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3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3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3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4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3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1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8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3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7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2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4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7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5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8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9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3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7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1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7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x v="0"/>
    <s v="television"/>
    <n v="64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x v="0"/>
    <s v="television"/>
    <n v="185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x v="0"/>
    <s v="television"/>
    <n v="15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x v="0"/>
    <s v="television"/>
    <n v="69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x v="0"/>
    <s v="television"/>
    <n v="191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x v="0"/>
    <s v="television"/>
    <n v="93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x v="0"/>
    <s v="television"/>
    <n v="147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x v="0"/>
    <s v="television"/>
    <n v="16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x v="0"/>
    <s v="television"/>
    <n v="292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x v="0"/>
    <s v="television"/>
    <n v="31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x v="0"/>
    <s v="television"/>
    <n v="159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x v="0"/>
    <s v="television"/>
    <n v="8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x v="0"/>
    <s v="television"/>
    <n v="6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x v="0"/>
    <s v="television"/>
    <n v="11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x v="0"/>
    <s v="television"/>
    <n v="148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x v="0"/>
    <s v="television"/>
    <n v="22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x v="0"/>
    <s v="television"/>
    <n v="172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x v="0"/>
    <s v="television"/>
    <n v="42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x v="0"/>
    <s v="television"/>
    <n v="93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x v="0"/>
    <s v="television"/>
    <n v="56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x v="0"/>
    <s v="television"/>
    <n v="8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x v="0"/>
    <s v="television"/>
    <n v="20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x v="0"/>
    <s v="television"/>
    <n v="51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x v="0"/>
    <s v="television"/>
    <n v="103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x v="0"/>
    <s v="television"/>
    <n v="66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x v="0"/>
    <s v="television"/>
    <n v="57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x v="0"/>
    <s v="television"/>
    <n v="102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x v="0"/>
    <s v="television"/>
    <n v="149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x v="0"/>
    <s v="television"/>
    <n v="17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x v="0"/>
    <s v="television"/>
    <n v="32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x v="0"/>
    <s v="television"/>
    <n v="76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x v="0"/>
    <s v="television"/>
    <n v="13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x v="0"/>
    <s v="television"/>
    <n v="32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x v="0"/>
    <s v="television"/>
    <n v="84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x v="0"/>
    <s v="television"/>
    <n v="5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x v="0"/>
    <s v="television"/>
    <n v="59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x v="0"/>
    <s v="television"/>
    <n v="194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x v="0"/>
    <s v="television"/>
    <n v="16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x v="0"/>
    <s v="television"/>
    <n v="42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x v="0"/>
    <s v="television"/>
    <n v="151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x v="0"/>
    <s v="television"/>
    <n v="127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x v="0"/>
    <s v="television"/>
    <n v="105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x v="0"/>
    <s v="television"/>
    <n v="118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x v="0"/>
    <s v="television"/>
    <n v="117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x v="0"/>
    <s v="television"/>
    <n v="133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x v="0"/>
    <s v="television"/>
    <n v="98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x v="0"/>
    <s v="television"/>
    <n v="194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x v="0"/>
    <s v="television"/>
    <n v="77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x v="0"/>
    <s v="television"/>
    <n v="57"/>
    <x v="48"/>
    <x v="48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x v="0"/>
    <s v="television"/>
    <n v="138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x v="0"/>
    <s v="television"/>
    <n v="27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x v="0"/>
    <s v="television"/>
    <n v="118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x v="0"/>
    <s v="television"/>
    <n v="223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x v="0"/>
    <s v="television"/>
    <n v="28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x v="0"/>
    <s v="television"/>
    <n v="194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x v="0"/>
    <s v="television"/>
    <n v="129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x v="0"/>
    <s v="television"/>
    <n v="49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x v="0"/>
    <s v="television"/>
    <n v="222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x v="0"/>
    <s v="television"/>
    <n v="137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x v="0"/>
    <s v="television"/>
    <n v="607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x v="0"/>
    <s v="shorts"/>
    <n v="43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x v="0"/>
    <s v="shorts"/>
    <n v="322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x v="0"/>
    <s v="shorts"/>
    <n v="97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x v="0"/>
    <s v="shorts"/>
    <n v="35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x v="0"/>
    <s v="shorts"/>
    <n v="87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x v="0"/>
    <s v="shorts"/>
    <n v="132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x v="0"/>
    <s v="shorts"/>
    <n v="9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x v="0"/>
    <s v="shorts"/>
    <n v="116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x v="0"/>
    <s v="shorts"/>
    <n v="2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x v="0"/>
    <s v="shorts"/>
    <n v="62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x v="0"/>
    <s v="shorts"/>
    <n v="37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x v="0"/>
    <s v="shorts"/>
    <n v="70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x v="0"/>
    <s v="shorts"/>
    <n v="58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x v="0"/>
    <s v="shorts"/>
    <n v="50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x v="0"/>
    <s v="shorts"/>
    <n v="19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x v="0"/>
    <s v="shorts"/>
    <n v="86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x v="0"/>
    <s v="shorts"/>
    <n v="3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x v="0"/>
    <s v="shorts"/>
    <n v="60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x v="0"/>
    <s v="shorts"/>
    <n v="39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x v="0"/>
    <s v="shorts"/>
    <n v="40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x v="0"/>
    <s v="shorts"/>
    <n v="274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x v="0"/>
    <s v="shorts"/>
    <n v="53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x v="0"/>
    <s v="shorts"/>
    <n v="40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x v="0"/>
    <s v="shorts"/>
    <n v="16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x v="0"/>
    <s v="shorts"/>
    <n v="7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x v="0"/>
    <s v="shorts"/>
    <n v="72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x v="0"/>
    <s v="shorts"/>
    <n v="376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x v="0"/>
    <s v="shorts"/>
    <n v="105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x v="0"/>
    <s v="shorts"/>
    <n v="60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x v="0"/>
    <s v="shorts"/>
    <n v="123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x v="0"/>
    <s v="shorts"/>
    <n v="3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x v="0"/>
    <s v="shorts"/>
    <n v="78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x v="0"/>
    <s v="shorts"/>
    <n v="122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x v="0"/>
    <s v="shorts"/>
    <n v="74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x v="0"/>
    <s v="shorts"/>
    <n v="22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x v="0"/>
    <s v="shorts"/>
    <n v="22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x v="0"/>
    <s v="shorts"/>
    <n v="5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x v="0"/>
    <s v="shorts"/>
    <n v="53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x v="0"/>
    <s v="shorts"/>
    <n v="57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x v="0"/>
    <s v="shorts"/>
    <n v="4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x v="0"/>
    <s v="shorts"/>
    <n v="192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x v="0"/>
    <s v="shorts"/>
    <n v="100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x v="0"/>
    <s v="shorts"/>
    <n v="118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x v="0"/>
    <s v="shorts"/>
    <n v="28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x v="0"/>
    <s v="shorts"/>
    <n v="60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x v="0"/>
    <s v="shorts"/>
    <n v="39"/>
    <x v="105"/>
    <x v="105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x v="0"/>
    <s v="shorts"/>
    <n v="186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x v="0"/>
    <s v="shorts"/>
    <n v="11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x v="0"/>
    <s v="shorts"/>
    <n v="79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x v="0"/>
    <s v="shorts"/>
    <n v="47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x v="0"/>
    <s v="shorts"/>
    <n v="65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x v="0"/>
    <s v="shorts"/>
    <n v="102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x v="0"/>
    <s v="shorts"/>
    <n v="64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x v="0"/>
    <s v="shorts"/>
    <n v="90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x v="0"/>
    <s v="shorts"/>
    <n v="89"/>
    <x v="114"/>
    <x v="114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x v="0"/>
    <s v="shorts"/>
    <n v="29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x v="0"/>
    <s v="shorts"/>
    <n v="70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x v="0"/>
    <s v="shorts"/>
    <n v="167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x v="0"/>
    <s v="shorts"/>
    <n v="145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x v="0"/>
    <s v="shorts"/>
    <n v="92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x v="0"/>
    <s v="science fiction"/>
    <n v="10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x v="0"/>
    <s v="science fiction"/>
    <n v="1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x v="0"/>
    <s v="science fiction"/>
    <n v="0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x v="0"/>
    <s v="science fiction"/>
    <n v="25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x v="0"/>
    <s v="science fiction"/>
    <n v="0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x v="0"/>
    <s v="science fiction"/>
    <n v="1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x v="0"/>
    <s v="science fiction"/>
    <n v="107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x v="0"/>
    <s v="science fiction"/>
    <n v="48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x v="0"/>
    <s v="science fiction"/>
    <n v="311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x v="0"/>
    <s v="science fiction"/>
    <n v="0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x v="0"/>
    <s v="science fiction"/>
    <n v="0"/>
    <x v="130"/>
    <x v="130"/>
    <x v="3"/>
  </r>
  <r>
    <n v="131"/>
    <s v="I (Canceled)"/>
    <s v="I"/>
    <n v="1200"/>
    <n v="0"/>
    <x v="1"/>
    <s v="US"/>
    <s v="USD"/>
    <x v="131"/>
    <n v="1466453161"/>
    <b v="0"/>
    <n v="0"/>
    <b v="0"/>
    <x v="0"/>
    <s v="science fiction"/>
    <n v="0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x v="0"/>
    <s v="science fiction"/>
    <n v="95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x v="0"/>
    <s v="science fiction"/>
    <n v="0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x v="0"/>
    <s v="science fiction"/>
    <n v="0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x v="0"/>
    <s v="science fiction"/>
    <n v="81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x v="0"/>
    <s v="science fiction"/>
    <n v="0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x v="0"/>
    <s v="science fiction"/>
    <n v="0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x v="0"/>
    <s v="science fiction"/>
    <n v="81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x v="0"/>
    <s v="science fiction"/>
    <n v="500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x v="0"/>
    <s v="science fiction"/>
    <n v="0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x v="0"/>
    <s v="science fiction"/>
    <n v="46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x v="0"/>
    <s v="science fiction"/>
    <n v="10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x v="0"/>
    <s v="science fiction"/>
    <n v="0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x v="0"/>
    <s v="science fiction"/>
    <n v="56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x v="0"/>
    <s v="science fiction"/>
    <n v="38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x v="0"/>
    <s v="science fiction"/>
    <n v="38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x v="0"/>
    <s v="science fiction"/>
    <n v="0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x v="0"/>
    <s v="science fiction"/>
    <n v="20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x v="0"/>
    <s v="science fiction"/>
    <n v="15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x v="0"/>
    <s v="science fiction"/>
    <n v="449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x v="0"/>
    <s v="science fiction"/>
    <n v="28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x v="0"/>
    <s v="science fiction"/>
    <n v="15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x v="0"/>
    <s v="science fiction"/>
    <n v="36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x v="0"/>
    <s v="science fiction"/>
    <n v="13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x v="0"/>
    <s v="science fiction"/>
    <n v="20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x v="0"/>
    <s v="science fiction"/>
    <n v="119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x v="0"/>
    <s v="science fiction"/>
    <n v="4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x v="0"/>
    <s v="science fiction"/>
    <n v="0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x v="0"/>
    <s v="science fiction"/>
    <n v="10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x v="0"/>
    <s v="drama"/>
    <n v="0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x v="0"/>
    <s v="drama"/>
    <n v="5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x v="0"/>
    <s v="drama"/>
    <n v="44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x v="0"/>
    <s v="drama"/>
    <n v="0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x v="0"/>
    <s v="drama"/>
    <n v="91"/>
    <x v="164"/>
    <x v="164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x v="0"/>
    <s v="drama"/>
    <n v="0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x v="0"/>
    <s v="drama"/>
    <n v="3000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x v="0"/>
    <s v="drama"/>
    <n v="6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x v="0"/>
    <s v="drama"/>
    <n v="108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x v="0"/>
    <s v="drama"/>
    <n v="56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x v="0"/>
    <s v="drama"/>
    <n v="3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x v="0"/>
    <s v="drama"/>
    <n v="1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x v="0"/>
    <s v="drama"/>
    <n v="0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x v="0"/>
    <s v="drama"/>
    <n v="0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x v="0"/>
    <s v="drama"/>
    <n v="0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x v="0"/>
    <s v="drama"/>
    <n v="50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x v="0"/>
    <s v="drama"/>
    <n v="0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x v="0"/>
    <s v="drama"/>
    <n v="26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x v="0"/>
    <s v="drama"/>
    <n v="0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x v="0"/>
    <s v="drama"/>
    <n v="100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x v="0"/>
    <s v="drama"/>
    <n v="31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x v="0"/>
    <s v="drama"/>
    <n v="181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x v="0"/>
    <s v="drama"/>
    <n v="0"/>
    <x v="182"/>
    <x v="18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x v="0"/>
    <s v="drama"/>
    <n v="374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x v="0"/>
    <s v="drama"/>
    <n v="26"/>
    <x v="184"/>
    <x v="184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x v="0"/>
    <s v="drama"/>
    <n v="220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x v="0"/>
    <s v="drama"/>
    <n v="0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x v="0"/>
    <s v="drama"/>
    <n v="160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x v="0"/>
    <s v="drama"/>
    <n v="0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x v="0"/>
    <s v="drama"/>
    <n v="69"/>
    <x v="189"/>
    <x v="189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x v="0"/>
    <s v="drama"/>
    <n v="50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x v="0"/>
    <s v="drama"/>
    <n v="8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x v="0"/>
    <s v="drama"/>
    <n v="6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x v="0"/>
    <s v="drama"/>
    <n v="0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x v="0"/>
    <s v="drama"/>
    <n v="1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x v="0"/>
    <s v="drama"/>
    <n v="0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x v="0"/>
    <s v="drama"/>
    <n v="77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x v="0"/>
    <s v="drama"/>
    <n v="3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x v="0"/>
    <s v="drama"/>
    <n v="47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x v="0"/>
    <s v="drama"/>
    <n v="0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x v="0"/>
    <s v="drama"/>
    <n v="87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x v="0"/>
    <s v="drama"/>
    <n v="54"/>
    <x v="201"/>
    <x v="201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x v="0"/>
    <s v="drama"/>
    <n v="0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x v="0"/>
    <s v="drama"/>
    <n v="9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x v="0"/>
    <s v="drama"/>
    <n v="118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x v="0"/>
    <s v="drama"/>
    <n v="76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x v="0"/>
    <s v="drama"/>
    <n v="0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x v="0"/>
    <s v="drama"/>
    <n v="164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x v="0"/>
    <s v="drama"/>
    <n v="0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x v="0"/>
    <s v="drama"/>
    <n v="0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x v="0"/>
    <s v="drama"/>
    <n v="9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x v="0"/>
    <s v="drama"/>
    <n v="186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x v="0"/>
    <s v="drama"/>
    <n v="1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x v="0"/>
    <s v="drama"/>
    <n v="2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x v="0"/>
    <s v="drama"/>
    <n v="1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x v="0"/>
    <s v="drama"/>
    <n v="10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x v="0"/>
    <s v="drama"/>
    <n v="332"/>
    <x v="216"/>
    <x v="216"/>
    <x v="0"/>
  </r>
  <r>
    <n v="217"/>
    <s v="Bitch"/>
    <s v="A roadmovie by paw"/>
    <n v="100000"/>
    <n v="11943"/>
    <x v="2"/>
    <s v="SE"/>
    <s v="SEK"/>
    <x v="217"/>
    <n v="1417101749"/>
    <b v="0"/>
    <n v="38"/>
    <b v="0"/>
    <x v="0"/>
    <s v="drama"/>
    <n v="314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x v="0"/>
    <s v="drama"/>
    <n v="100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x v="0"/>
    <s v="drama"/>
    <n v="116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x v="0"/>
    <s v="drama"/>
    <n v="120"/>
    <x v="220"/>
    <x v="22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x v="0"/>
    <s v="drama"/>
    <n v="0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x v="0"/>
    <s v="drama"/>
    <n v="65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x v="0"/>
    <s v="drama"/>
    <n v="0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x v="0"/>
    <s v="drama"/>
    <n v="0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x v="0"/>
    <s v="drama"/>
    <n v="0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x v="0"/>
    <s v="drama"/>
    <n v="125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x v="0"/>
    <s v="drama"/>
    <n v="0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x v="0"/>
    <s v="drama"/>
    <n v="0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x v="0"/>
    <s v="drama"/>
    <n v="0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x v="0"/>
    <s v="drama"/>
    <n v="3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x v="0"/>
    <s v="drama"/>
    <n v="0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x v="0"/>
    <s v="drama"/>
    <n v="16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x v="0"/>
    <s v="drama"/>
    <n v="0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x v="0"/>
    <s v="drama"/>
    <n v="80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x v="0"/>
    <s v="drama"/>
    <n v="0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x v="0"/>
    <s v="drama"/>
    <n v="0"/>
    <x v="236"/>
    <x v="236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x v="0"/>
    <s v="drama"/>
    <n v="50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x v="0"/>
    <s v="drama"/>
    <n v="0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x v="0"/>
    <s v="drama"/>
    <n v="50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x v="0"/>
    <s v="documentary"/>
    <n v="118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x v="0"/>
    <s v="documentary"/>
    <n v="109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x v="0"/>
    <s v="documentary"/>
    <n v="73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x v="0"/>
    <s v="documentary"/>
    <n v="78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x v="0"/>
    <s v="documentary"/>
    <n v="47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x v="0"/>
    <s v="documentary"/>
    <n v="5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x v="0"/>
    <s v="documentary"/>
    <n v="68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x v="0"/>
    <s v="documentary"/>
    <n v="108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x v="0"/>
    <s v="documentary"/>
    <n v="590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x v="0"/>
    <s v="documentary"/>
    <n v="48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x v="0"/>
    <s v="documentary"/>
    <n v="72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x v="0"/>
    <s v="documentary"/>
    <n v="57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x v="0"/>
    <s v="documentary"/>
    <n v="85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x v="0"/>
    <s v="documentary"/>
    <n v="216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x v="0"/>
    <s v="documentary"/>
    <n v="89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x v="0"/>
    <s v="documentary"/>
    <n v="45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x v="0"/>
    <s v="documentary"/>
    <n v="66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x v="0"/>
    <s v="documentary"/>
    <n v="67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x v="0"/>
    <s v="documentary"/>
    <n v="83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x v="0"/>
    <s v="documentary"/>
    <n v="105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x v="0"/>
    <s v="documentary"/>
    <n v="121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x v="0"/>
    <s v="documentary"/>
    <n v="98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x v="0"/>
    <s v="documentary"/>
    <n v="41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x v="0"/>
    <s v="documentary"/>
    <n v="31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x v="0"/>
    <s v="documentary"/>
    <n v="65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x v="0"/>
    <s v="documentary"/>
    <n v="96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x v="0"/>
    <s v="documentary"/>
    <n v="40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x v="0"/>
    <s v="documentary"/>
    <n v="79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x v="0"/>
    <s v="documentary"/>
    <n v="50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x v="0"/>
    <s v="documentary"/>
    <n v="92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x v="0"/>
    <s v="documentary"/>
    <n v="58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x v="0"/>
    <s v="documentary"/>
    <n v="109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x v="0"/>
    <s v="documentary"/>
    <n v="82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x v="0"/>
    <s v="documentary"/>
    <n v="46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x v="0"/>
    <s v="documentary"/>
    <n v="55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x v="0"/>
    <s v="documentary"/>
    <n v="65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x v="0"/>
    <s v="documentary"/>
    <n v="95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x v="0"/>
    <s v="documentary"/>
    <n v="75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x v="0"/>
    <s v="documentary"/>
    <n v="98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x v="0"/>
    <s v="documentary"/>
    <n v="88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x v="0"/>
    <s v="documentary"/>
    <n v="55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x v="0"/>
    <s v="documentary"/>
    <n v="8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x v="0"/>
    <s v="documentary"/>
    <n v="254"/>
    <x v="282"/>
    <x v="282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x v="0"/>
    <s v="documentary"/>
    <n v="102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x v="0"/>
    <s v="documentary"/>
    <n v="55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x v="0"/>
    <s v="documentary"/>
    <n v="57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x v="0"/>
    <s v="documentary"/>
    <n v="121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x v="0"/>
    <s v="documentary"/>
    <n v="91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x v="0"/>
    <s v="documentary"/>
    <n v="115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x v="0"/>
    <s v="documentary"/>
    <n v="68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x v="0"/>
    <s v="documentary"/>
    <n v="29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x v="0"/>
    <s v="documentary"/>
    <n v="47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x v="0"/>
    <s v="documentary"/>
    <n v="15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x v="0"/>
    <s v="documentary"/>
    <n v="201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x v="0"/>
    <s v="documentary"/>
    <n v="100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x v="0"/>
    <s v="documentary"/>
    <n v="100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x v="0"/>
    <s v="documentary"/>
    <n v="230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x v="0"/>
    <s v="documentary"/>
    <n v="142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x v="0"/>
    <s v="documentary"/>
    <n v="56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x v="0"/>
    <s v="documentary"/>
    <n v="73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x v="0"/>
    <s v="documentary"/>
    <n v="85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x v="0"/>
    <s v="documentary"/>
    <n v="61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x v="0"/>
    <s v="documentary"/>
    <n v="93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x v="0"/>
    <s v="documentary"/>
    <n v="50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x v="0"/>
    <s v="documentary"/>
    <n v="106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x v="0"/>
    <s v="documentary"/>
    <n v="52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x v="0"/>
    <s v="documentary"/>
    <n v="37"/>
    <x v="306"/>
    <x v="306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x v="0"/>
    <s v="documentary"/>
    <n v="43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x v="0"/>
    <s v="documentary"/>
    <n v="63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x v="0"/>
    <s v="documentary"/>
    <n v="90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x v="0"/>
    <s v="documentary"/>
    <n v="29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x v="0"/>
    <s v="documentary"/>
    <n v="139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x v="0"/>
    <s v="documentary"/>
    <n v="61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x v="0"/>
    <s v="documentary"/>
    <n v="80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x v="0"/>
    <s v="documentary"/>
    <n v="32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x v="0"/>
    <s v="documentary"/>
    <n v="201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x v="0"/>
    <s v="documentary"/>
    <n v="108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x v="0"/>
    <s v="documentary"/>
    <n v="96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x v="0"/>
    <s v="documentary"/>
    <n v="50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x v="0"/>
    <s v="documentary"/>
    <n v="110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x v="0"/>
    <s v="documentary"/>
    <n v="135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x v="0"/>
    <s v="documentary"/>
    <n v="107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x v="0"/>
    <s v="documentary"/>
    <n v="145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x v="0"/>
    <s v="documentary"/>
    <n v="115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x v="0"/>
    <s v="documentary"/>
    <n v="105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x v="0"/>
    <s v="documentary"/>
    <n v="71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x v="0"/>
    <s v="documentary"/>
    <n v="147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x v="0"/>
    <s v="documentary"/>
    <n v="160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x v="0"/>
    <s v="documentary"/>
    <n v="156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x v="0"/>
    <s v="documentary"/>
    <n v="63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x v="0"/>
    <s v="documentary"/>
    <n v="105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x v="0"/>
    <s v="documentary"/>
    <n v="97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x v="0"/>
    <s v="documentary"/>
    <n v="20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x v="0"/>
    <s v="documentary"/>
    <n v="188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x v="0"/>
    <s v="documentary"/>
    <n v="147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x v="0"/>
    <s v="documentary"/>
    <n v="109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x v="0"/>
    <s v="documentary"/>
    <n v="59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x v="0"/>
    <s v="documentary"/>
    <n v="98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x v="0"/>
    <s v="documentary"/>
    <n v="70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x v="0"/>
    <s v="documentary"/>
    <n v="73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x v="0"/>
    <s v="documentary"/>
    <n v="146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x v="0"/>
    <s v="documentary"/>
    <n v="68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x v="0"/>
    <s v="documentary"/>
    <n v="170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x v="0"/>
    <s v="documentary"/>
    <n v="58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x v="0"/>
    <s v="documentary"/>
    <n v="120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x v="0"/>
    <s v="documentary"/>
    <n v="100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x v="0"/>
    <s v="documentary"/>
    <n v="91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x v="0"/>
    <s v="documentary"/>
    <n v="118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x v="0"/>
    <s v="documentary"/>
    <n v="87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x v="0"/>
    <s v="documentary"/>
    <n v="72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x v="0"/>
    <s v="documentary"/>
    <n v="130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x v="0"/>
    <s v="documentary"/>
    <n v="45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x v="0"/>
    <s v="documentary"/>
    <n v="41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x v="0"/>
    <s v="documentary"/>
    <n v="10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x v="0"/>
    <s v="documentary"/>
    <n v="125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x v="0"/>
    <s v="documentary"/>
    <n v="247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x v="0"/>
    <s v="documentary"/>
    <n v="79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x v="0"/>
    <s v="documentary"/>
    <n v="86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x v="0"/>
    <s v="documentary"/>
    <n v="193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x v="0"/>
    <s v="documentary"/>
    <n v="8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x v="0"/>
    <s v="documentary"/>
    <n v="140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x v="0"/>
    <s v="documentary"/>
    <n v="110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x v="0"/>
    <s v="documentary"/>
    <n v="140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x v="0"/>
    <s v="documentary"/>
    <n v="348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x v="0"/>
    <s v="documentary"/>
    <n v="68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x v="0"/>
    <s v="documentary"/>
    <n v="240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x v="0"/>
    <s v="documentary"/>
    <n v="287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x v="0"/>
    <s v="documentary"/>
    <n v="87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x v="0"/>
    <s v="documentary"/>
    <n v="82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x v="0"/>
    <s v="documentary"/>
    <n v="43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x v="0"/>
    <s v="documentary"/>
    <n v="709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x v="0"/>
    <s v="documentary"/>
    <n v="161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x v="0"/>
    <s v="documentary"/>
    <n v="42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x v="0"/>
    <s v="documentary"/>
    <n v="90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x v="0"/>
    <s v="documentary"/>
    <n v="45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x v="0"/>
    <s v="documentary"/>
    <n v="43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x v="0"/>
    <s v="documentary"/>
    <n v="5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x v="0"/>
    <s v="documentary"/>
    <n v="103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x v="0"/>
    <s v="documentary"/>
    <n v="40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x v="0"/>
    <s v="documentary"/>
    <n v="117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x v="0"/>
    <s v="documentary"/>
    <n v="116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x v="0"/>
    <s v="documentary"/>
    <n v="10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x v="0"/>
    <s v="documentary"/>
    <n v="70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x v="0"/>
    <s v="documentary"/>
    <n v="43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x v="0"/>
    <s v="documentary"/>
    <n v="59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x v="0"/>
    <s v="documentary"/>
    <n v="112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x v="0"/>
    <s v="documentary"/>
    <n v="46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x v="0"/>
    <s v="documentary"/>
    <n v="145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x v="0"/>
    <s v="documentary"/>
    <n v="89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x v="0"/>
    <s v="documentary"/>
    <n v="82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x v="0"/>
    <s v="documentary"/>
    <n v="71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x v="0"/>
    <s v="documentary"/>
    <n v="10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x v="0"/>
    <s v="documentary"/>
    <n v="91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x v="0"/>
    <s v="documentary"/>
    <n v="157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x v="0"/>
    <s v="documentary"/>
    <n v="105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x v="0"/>
    <s v="documentary"/>
    <n v="59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x v="0"/>
    <s v="documentary"/>
    <n v="82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x v="0"/>
    <s v="documentary"/>
    <n v="56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x v="0"/>
    <s v="documentary"/>
    <n v="140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x v="0"/>
    <s v="documentary"/>
    <n v="225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x v="0"/>
    <s v="documentary"/>
    <n v="181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x v="0"/>
    <s v="documentary"/>
    <n v="711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x v="0"/>
    <s v="documentary"/>
    <n v="66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x v="0"/>
    <s v="documentary"/>
    <n v="75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x v="0"/>
    <s v="documentary"/>
    <n v="133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x v="0"/>
    <s v="documentary"/>
    <n v="55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x v="0"/>
    <s v="documentary"/>
    <n v="86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x v="0"/>
    <s v="documentary"/>
    <n v="92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x v="0"/>
    <s v="documentary"/>
    <n v="160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x v="0"/>
    <s v="documentary"/>
    <n v="46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x v="0"/>
    <s v="documentary"/>
    <n v="183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x v="0"/>
    <s v="documentary"/>
    <n v="126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x v="0"/>
    <s v="documentary"/>
    <n v="58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x v="0"/>
    <s v="documentary"/>
    <n v="79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x v="0"/>
    <s v="documentary"/>
    <n v="91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x v="0"/>
    <s v="documentary"/>
    <n v="68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x v="0"/>
    <s v="documentary"/>
    <n v="48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x v="0"/>
    <s v="documentary"/>
    <n v="202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x v="0"/>
    <s v="documentary"/>
    <n v="217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x v="0"/>
    <s v="documentary"/>
    <n v="110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x v="0"/>
    <s v="animation"/>
    <n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x v="0"/>
    <s v="animation"/>
    <n v="50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x v="0"/>
    <s v="animation"/>
    <n v="36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x v="0"/>
    <s v="animation"/>
    <n v="12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x v="0"/>
    <s v="animation"/>
    <n v="41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x v="0"/>
    <s v="animation"/>
    <n v="3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x v="0"/>
    <s v="animation"/>
    <n v="17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x v="0"/>
    <s v="animation"/>
    <n v="0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x v="0"/>
    <s v="animation"/>
    <n v="52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x v="0"/>
    <s v="animation"/>
    <n v="0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x v="0"/>
    <s v="animation"/>
    <n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x v="0"/>
    <s v="animation"/>
    <n v="52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x v="0"/>
    <s v="animation"/>
    <n v="71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x v="0"/>
    <s v="animation"/>
    <n v="0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x v="0"/>
    <s v="animation"/>
    <n v="63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x v="0"/>
    <s v="animation"/>
    <n v="1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x v="0"/>
    <s v="animation"/>
    <n v="0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x v="0"/>
    <s v="animation"/>
    <n v="0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x v="0"/>
    <s v="animation"/>
    <n v="171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x v="0"/>
    <s v="animation"/>
    <n v="0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x v="0"/>
    <s v="animation"/>
    <n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x v="0"/>
    <s v="animation"/>
    <n v="0"/>
    <x v="441"/>
    <x v="441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x v="0"/>
    <s v="animation"/>
    <n v="394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x v="0"/>
    <s v="animation"/>
    <n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x v="0"/>
    <s v="animation"/>
    <n v="50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x v="0"/>
    <s v="animation"/>
    <n v="1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x v="0"/>
    <s v="animation"/>
    <n v="48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x v="0"/>
    <s v="animation"/>
    <n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x v="0"/>
    <s v="animation"/>
    <n v="21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x v="0"/>
    <s v="animation"/>
    <n v="9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x v="0"/>
    <s v="animation"/>
    <n v="57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x v="0"/>
    <s v="animation"/>
    <n v="0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x v="0"/>
    <s v="animation"/>
    <n v="40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x v="0"/>
    <s v="animation"/>
    <n v="13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x v="0"/>
    <s v="animation"/>
    <n v="16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x v="0"/>
    <s v="animation"/>
    <n v="23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x v="0"/>
    <s v="animation"/>
    <n v="20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x v="0"/>
    <s v="animation"/>
    <n v="0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x v="0"/>
    <s v="animation"/>
    <n v="17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x v="0"/>
    <s v="animation"/>
    <n v="25"/>
    <x v="459"/>
    <x v="459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x v="0"/>
    <s v="animation"/>
    <n v="13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x v="0"/>
    <s v="animation"/>
    <n v="0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x v="0"/>
    <s v="animation"/>
    <n v="0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x v="0"/>
    <s v="animation"/>
    <n v="114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x v="0"/>
    <s v="animation"/>
    <n v="1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x v="0"/>
    <s v="animation"/>
    <n v="17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x v="0"/>
    <s v="animation"/>
    <n v="1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x v="0"/>
    <s v="animation"/>
    <n v="111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x v="0"/>
    <s v="animation"/>
    <n v="0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x v="0"/>
    <s v="animation"/>
    <n v="0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x v="0"/>
    <s v="animation"/>
    <n v="26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x v="0"/>
    <s v="animation"/>
    <n v="38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x v="0"/>
    <s v="animation"/>
    <n v="28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x v="0"/>
    <s v="animation"/>
    <n v="62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x v="0"/>
    <s v="animation"/>
    <n v="1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x v="0"/>
    <s v="animation"/>
    <n v="0"/>
    <x v="475"/>
    <x v="475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x v="0"/>
    <s v="animation"/>
    <n v="40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x v="0"/>
    <s v="animation"/>
    <n v="0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x v="0"/>
    <s v="animation"/>
    <n v="0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x v="0"/>
    <s v="animation"/>
    <n v="89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x v="0"/>
    <s v="animation"/>
    <n v="5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x v="0"/>
    <s v="animation"/>
    <n v="87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x v="0"/>
    <s v="animation"/>
    <n v="10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x v="0"/>
    <s v="animation"/>
    <n v="51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x v="0"/>
    <s v="animation"/>
    <n v="14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x v="0"/>
    <s v="animation"/>
    <n v="67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x v="0"/>
    <s v="animation"/>
    <n v="50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x v="0"/>
    <s v="animation"/>
    <n v="0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x v="0"/>
    <s v="animation"/>
    <n v="0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x v="0"/>
    <s v="animation"/>
    <n v="72"/>
    <x v="489"/>
    <x v="489"/>
    <x v="6"/>
  </r>
  <r>
    <n v="490"/>
    <s v="PROJECT IS CANCELLED"/>
    <s v="Cancelled"/>
    <n v="1000"/>
    <n v="0"/>
    <x v="2"/>
    <s v="US"/>
    <s v="USD"/>
    <x v="490"/>
    <n v="1343085285"/>
    <b v="0"/>
    <n v="0"/>
    <b v="0"/>
    <x v="0"/>
    <s v="animation"/>
    <n v="0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x v="0"/>
    <s v="animation"/>
    <n v="0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x v="0"/>
    <s v="animation"/>
    <n v="0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x v="0"/>
    <s v="animation"/>
    <n v="0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x v="0"/>
    <s v="animation"/>
    <n v="10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x v="0"/>
    <s v="animation"/>
    <n v="0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x v="0"/>
    <s v="animation"/>
    <n v="1"/>
    <x v="496"/>
    <x v="496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x v="0"/>
    <s v="animation"/>
    <n v="10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x v="0"/>
    <s v="animation"/>
    <n v="136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x v="0"/>
    <s v="animation"/>
    <n v="73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x v="0"/>
    <s v="animation"/>
    <n v="54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x v="0"/>
    <s v="animation"/>
    <n v="0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x v="0"/>
    <s v="animation"/>
    <n v="58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x v="0"/>
    <s v="animation"/>
    <n v="13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x v="0"/>
    <s v="animation"/>
    <n v="67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x v="0"/>
    <s v="animation"/>
    <n v="4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x v="0"/>
    <s v="animation"/>
    <n v="250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x v="0"/>
    <s v="animation"/>
    <n v="64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x v="0"/>
    <s v="animation"/>
    <n v="133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x v="0"/>
    <s v="animation"/>
    <n v="10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x v="0"/>
    <s v="animation"/>
    <n v="0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x v="0"/>
    <s v="animation"/>
    <n v="30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x v="0"/>
    <s v="animation"/>
    <n v="6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x v="0"/>
    <s v="animation"/>
    <n v="102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x v="0"/>
    <s v="animation"/>
    <n v="17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x v="0"/>
    <s v="animation"/>
    <n v="725"/>
    <x v="515"/>
    <x v="515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x v="0"/>
    <s v="animation"/>
    <n v="0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x v="0"/>
    <s v="animation"/>
    <n v="68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x v="0"/>
    <s v="animation"/>
    <n v="0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x v="0"/>
    <s v="animation"/>
    <n v="39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x v="1"/>
    <s v="plays"/>
    <n v="150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x v="1"/>
    <s v="plays"/>
    <n v="93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x v="1"/>
    <s v="plays"/>
    <n v="111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x v="1"/>
    <s v="plays"/>
    <n v="72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x v="1"/>
    <s v="plays"/>
    <n v="29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x v="1"/>
    <s v="plays"/>
    <n v="1000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x v="1"/>
    <s v="plays"/>
    <n v="74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x v="1"/>
    <s v="plays"/>
    <n v="64"/>
    <x v="527"/>
    <x v="527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x v="1"/>
    <s v="plays"/>
    <n v="44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x v="1"/>
    <s v="plays"/>
    <n v="87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x v="1"/>
    <s v="plays"/>
    <n v="127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x v="1"/>
    <s v="plays"/>
    <n v="129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x v="1"/>
    <s v="plays"/>
    <n v="71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x v="1"/>
    <s v="plays"/>
    <n v="118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x v="1"/>
    <s v="plays"/>
    <n v="327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x v="1"/>
    <s v="plays"/>
    <n v="35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x v="1"/>
    <s v="plays"/>
    <n v="100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x v="1"/>
    <s v="plays"/>
    <n v="41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x v="1"/>
    <s v="plays"/>
    <n v="252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x v="1"/>
    <s v="plays"/>
    <n v="25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x v="2"/>
    <s v="web"/>
    <n v="1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x v="2"/>
    <s v="web"/>
    <n v="2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x v="2"/>
    <s v="web"/>
    <n v="1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x v="2"/>
    <s v="web"/>
    <n v="35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x v="2"/>
    <s v="web"/>
    <n v="3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x v="2"/>
    <s v="web"/>
    <n v="403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x v="2"/>
    <s v="web"/>
    <n v="26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x v="2"/>
    <s v="web"/>
    <n v="0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x v="2"/>
    <s v="web"/>
    <n v="9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x v="2"/>
    <s v="web"/>
    <n v="9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x v="2"/>
    <s v="web"/>
    <n v="9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x v="2"/>
    <s v="web"/>
    <n v="135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x v="2"/>
    <s v="web"/>
    <n v="0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x v="2"/>
    <s v="web"/>
    <n v="21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x v="2"/>
    <s v="web"/>
    <n v="64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x v="2"/>
    <s v="web"/>
    <n v="0"/>
    <x v="555"/>
    <x v="555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x v="2"/>
    <s v="web"/>
    <n v="200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x v="2"/>
    <s v="web"/>
    <n v="68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x v="2"/>
    <s v="web"/>
    <n v="0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x v="2"/>
    <s v="web"/>
    <n v="50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x v="2"/>
    <s v="web"/>
    <n v="4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x v="2"/>
    <s v="web"/>
    <n v="28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x v="2"/>
    <s v="web"/>
    <n v="0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x v="2"/>
    <s v="web"/>
    <n v="34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x v="2"/>
    <s v="web"/>
    <n v="1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x v="2"/>
    <s v="web"/>
    <n v="0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x v="2"/>
    <s v="web"/>
    <n v="1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x v="2"/>
    <s v="web"/>
    <n v="0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x v="2"/>
    <s v="web"/>
    <n v="49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x v="2"/>
    <s v="web"/>
    <n v="20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x v="2"/>
    <s v="web"/>
    <n v="142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x v="2"/>
    <s v="web"/>
    <n v="53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x v="2"/>
    <s v="web"/>
    <n v="0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x v="2"/>
    <s v="web"/>
    <n v="38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x v="2"/>
    <s v="web"/>
    <n v="20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x v="2"/>
    <s v="web"/>
    <n v="65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x v="2"/>
    <s v="web"/>
    <n v="1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x v="2"/>
    <s v="web"/>
    <n v="10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x v="2"/>
    <s v="web"/>
    <n v="2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x v="2"/>
    <s v="web"/>
    <n v="35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x v="2"/>
    <s v="web"/>
    <n v="1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x v="2"/>
    <s v="web"/>
    <n v="0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x v="2"/>
    <s v="web"/>
    <n v="0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x v="2"/>
    <s v="web"/>
    <n v="1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x v="2"/>
    <s v="web"/>
    <n v="5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x v="2"/>
    <s v="web"/>
    <n v="0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x v="2"/>
    <s v="web"/>
    <n v="14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x v="2"/>
    <s v="web"/>
    <n v="38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x v="2"/>
    <s v="web"/>
    <n v="151"/>
    <x v="588"/>
    <x v="588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x v="2"/>
    <s v="web"/>
    <n v="1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x v="2"/>
    <s v="web"/>
    <n v="25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x v="2"/>
    <s v="web"/>
    <n v="31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x v="2"/>
    <s v="web"/>
    <n v="250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x v="2"/>
    <s v="web"/>
    <n v="16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x v="2"/>
    <s v="web"/>
    <n v="13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x v="2"/>
    <s v="web"/>
    <n v="53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x v="2"/>
    <s v="web"/>
    <n v="3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x v="2"/>
    <s v="web"/>
    <n v="10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x v="2"/>
    <s v="web"/>
    <n v="121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x v="2"/>
    <s v="web"/>
    <n v="16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x v="2"/>
    <s v="web"/>
    <n v="100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x v="2"/>
    <s v="web"/>
    <n v="23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x v="2"/>
    <s v="web"/>
    <n v="0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x v="2"/>
    <s v="web"/>
    <n v="45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x v="2"/>
    <s v="web"/>
    <n v="0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x v="2"/>
    <s v="web"/>
    <n v="16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x v="2"/>
    <s v="web"/>
    <n v="1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x v="2"/>
    <s v="web"/>
    <n v="0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x v="2"/>
    <s v="web"/>
    <n v="292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x v="2"/>
    <s v="web"/>
    <n v="5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x v="2"/>
    <s v="web"/>
    <n v="0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x v="2"/>
    <s v="web"/>
    <n v="0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x v="2"/>
    <s v="web"/>
    <n v="0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x v="2"/>
    <s v="web"/>
    <n v="106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x v="2"/>
    <s v="web"/>
    <n v="0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x v="2"/>
    <s v="web"/>
    <n v="0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x v="2"/>
    <s v="web"/>
    <n v="0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x v="2"/>
    <s v="web"/>
    <n v="20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x v="2"/>
    <s v="web"/>
    <n v="0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x v="2"/>
    <s v="web"/>
    <n v="1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x v="2"/>
    <s v="web"/>
    <n v="300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x v="2"/>
    <s v="web"/>
    <n v="8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x v="2"/>
    <s v="web"/>
    <n v="38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x v="2"/>
    <s v="web"/>
    <n v="0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x v="2"/>
    <s v="web"/>
    <n v="0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x v="2"/>
    <s v="web"/>
    <n v="0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x v="2"/>
    <s v="web"/>
    <n v="111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x v="2"/>
    <s v="web"/>
    <n v="90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x v="2"/>
    <s v="web"/>
    <n v="0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x v="2"/>
    <s v="web"/>
    <n v="11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x v="2"/>
    <s v="web"/>
    <n v="10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x v="2"/>
    <s v="web"/>
    <n v="7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x v="2"/>
    <s v="web"/>
    <n v="0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x v="2"/>
    <s v="web"/>
    <n v="50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x v="2"/>
    <s v="web"/>
    <n v="1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x v="2"/>
    <s v="web"/>
    <n v="2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x v="2"/>
    <s v="web"/>
    <n v="4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x v="2"/>
    <s v="web"/>
    <n v="0"/>
    <x v="637"/>
    <x v="637"/>
    <x v="1"/>
  </r>
  <r>
    <n v="638"/>
    <s v="W (Canceled)"/>
    <s v="O0"/>
    <n v="200000"/>
    <n v="18"/>
    <x v="1"/>
    <s v="DE"/>
    <s v="EUR"/>
    <x v="638"/>
    <n v="1485267262"/>
    <b v="0"/>
    <n v="6"/>
    <b v="0"/>
    <x v="2"/>
    <s v="web"/>
    <n v="3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x v="2"/>
    <s v="web"/>
    <n v="1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x v="2"/>
    <s v="wearables"/>
    <n v="51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x v="2"/>
    <s v="wearables"/>
    <n v="151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x v="2"/>
    <s v="wearables"/>
    <n v="134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x v="2"/>
    <s v="wearables"/>
    <n v="174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x v="2"/>
    <s v="wearables"/>
    <n v="73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x v="2"/>
    <s v="wearables"/>
    <n v="24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x v="2"/>
    <s v="wearables"/>
    <n v="39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x v="2"/>
    <s v="wearables"/>
    <n v="126"/>
    <x v="647"/>
    <x v="647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x v="2"/>
    <s v="wearables"/>
    <n v="1644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x v="2"/>
    <s v="wearables"/>
    <n v="43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x v="2"/>
    <s v="wearables"/>
    <n v="35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x v="2"/>
    <s v="wearables"/>
    <n v="239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x v="2"/>
    <s v="wearables"/>
    <n v="10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x v="2"/>
    <s v="wearables"/>
    <n v="96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x v="2"/>
    <s v="wearables"/>
    <n v="32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x v="2"/>
    <s v="wearables"/>
    <n v="43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x v="2"/>
    <s v="wearables"/>
    <n v="123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x v="2"/>
    <s v="wearables"/>
    <n v="190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x v="2"/>
    <s v="wearables"/>
    <n v="109"/>
    <x v="658"/>
    <x v="658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x v="2"/>
    <s v="wearables"/>
    <n v="144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x v="2"/>
    <s v="wearables"/>
    <n v="85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x v="2"/>
    <s v="wearables"/>
    <n v="11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x v="2"/>
    <s v="wearables"/>
    <n v="39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x v="2"/>
    <s v="wearables"/>
    <n v="100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x v="2"/>
    <s v="wearables"/>
    <n v="31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x v="2"/>
    <s v="wearables"/>
    <n v="155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x v="2"/>
    <s v="wearables"/>
    <n v="2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x v="2"/>
    <s v="wearables"/>
    <n v="179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x v="2"/>
    <s v="wearables"/>
    <n v="27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x v="2"/>
    <s v="wearables"/>
    <n v="1536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x v="2"/>
    <s v="wearables"/>
    <n v="85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x v="2"/>
    <s v="wearables"/>
    <n v="789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x v="2"/>
    <s v="wearables"/>
    <n v="50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x v="2"/>
    <s v="wearables"/>
    <n v="6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x v="2"/>
    <s v="wearables"/>
    <n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x v="2"/>
    <s v="wearables"/>
    <n v="34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x v="2"/>
    <s v="wearables"/>
    <n v="61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x v="2"/>
    <s v="wearables"/>
    <n v="133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x v="2"/>
    <s v="wearables"/>
    <n v="65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x v="2"/>
    <s v="wearables"/>
    <n v="94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x v="2"/>
    <s v="wearables"/>
    <n v="151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x v="2"/>
    <s v="wearables"/>
    <n v="1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x v="2"/>
    <s v="wearables"/>
    <n v="13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x v="2"/>
    <s v="wearables"/>
    <n v="99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x v="2"/>
    <s v="wearables"/>
    <n v="177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x v="2"/>
    <s v="wearables"/>
    <n v="55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x v="2"/>
    <s v="wearables"/>
    <n v="0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x v="2"/>
    <s v="wearables"/>
    <n v="592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x v="2"/>
    <s v="wearables"/>
    <n v="406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x v="2"/>
    <s v="wearables"/>
    <n v="343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x v="2"/>
    <s v="wearables"/>
    <n v="73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x v="2"/>
    <s v="wearables"/>
    <n v="26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x v="2"/>
    <s v="wearables"/>
    <n v="6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x v="2"/>
    <s v="wearables"/>
    <n v="119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x v="2"/>
    <s v="wearables"/>
    <n v="84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x v="2"/>
    <s v="wearables"/>
    <n v="91"/>
    <x v="695"/>
    <x v="695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x v="2"/>
    <s v="wearables"/>
    <n v="1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x v="2"/>
    <s v="wearables"/>
    <n v="20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x v="2"/>
    <s v="wearables"/>
    <n v="531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x v="2"/>
    <s v="wearables"/>
    <n v="120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x v="2"/>
    <s v="wearables"/>
    <n v="13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x v="2"/>
    <s v="wearables"/>
    <n v="291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x v="2"/>
    <s v="wearables"/>
    <n v="125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x v="2"/>
    <s v="wearables"/>
    <n v="120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x v="2"/>
    <s v="wearables"/>
    <n v="120"/>
    <x v="704"/>
    <x v="704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x v="2"/>
    <s v="wearables"/>
    <n v="195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x v="2"/>
    <s v="wearables"/>
    <n v="0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x v="2"/>
    <s v="wearables"/>
    <n v="11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x v="2"/>
    <s v="wearables"/>
    <n v="24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x v="2"/>
    <s v="wearables"/>
    <n v="31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x v="2"/>
    <s v="wearables"/>
    <n v="0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x v="2"/>
    <s v="wearables"/>
    <n v="100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x v="2"/>
    <s v="wearables"/>
    <n v="26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x v="2"/>
    <s v="wearables"/>
    <n v="199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x v="2"/>
    <s v="wearables"/>
    <n v="80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x v="2"/>
    <s v="wearables"/>
    <n v="116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x v="2"/>
    <s v="wearables"/>
    <n v="45"/>
    <x v="716"/>
    <x v="716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x v="2"/>
    <s v="wearables"/>
    <n v="76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x v="2"/>
    <s v="wearables"/>
    <n v="23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x v="2"/>
    <s v="wearables"/>
    <n v="19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x v="3"/>
    <s v="nonfiction"/>
    <n v="67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x v="3"/>
    <s v="nonfiction"/>
    <n v="84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x v="3"/>
    <s v="nonfiction"/>
    <n v="216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x v="3"/>
    <s v="nonfiction"/>
    <n v="55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x v="3"/>
    <s v="nonfiction"/>
    <n v="52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x v="3"/>
    <s v="nonfiction"/>
    <n v="143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x v="3"/>
    <s v="nonfiction"/>
    <n v="72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x v="3"/>
    <s v="nonfiction"/>
    <n v="37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x v="3"/>
    <s v="nonfiction"/>
    <n v="61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x v="3"/>
    <s v="nonfiction"/>
    <n v="44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x v="3"/>
    <s v="nonfiction"/>
    <n v="100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x v="3"/>
    <s v="nonfiction"/>
    <n v="8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x v="3"/>
    <s v="nonfiction"/>
    <n v="5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x v="3"/>
    <s v="nonfiction"/>
    <n v="18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x v="3"/>
    <s v="nonfiction"/>
    <n v="187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x v="3"/>
    <s v="nonfiction"/>
    <n v="235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x v="3"/>
    <s v="nonfiction"/>
    <n v="105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x v="3"/>
    <s v="nonfiction"/>
    <n v="57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x v="3"/>
    <s v="nonfiction"/>
    <n v="3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x v="3"/>
    <s v="nonfiction"/>
    <n v="68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x v="3"/>
    <s v="nonfiction"/>
    <n v="170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x v="3"/>
    <s v="nonfiction"/>
    <n v="141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x v="3"/>
    <s v="nonfiction"/>
    <n v="67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x v="3"/>
    <s v="nonfiction"/>
    <n v="54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x v="3"/>
    <s v="nonfiction"/>
    <n v="83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x v="3"/>
    <s v="nonfiction"/>
    <n v="54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x v="3"/>
    <s v="nonfiction"/>
    <n v="34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x v="3"/>
    <s v="nonfiction"/>
    <n v="127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x v="3"/>
    <s v="nonfiction"/>
    <n v="46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x v="3"/>
    <s v="nonfiction"/>
    <n v="96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x v="3"/>
    <s v="nonfiction"/>
    <n v="77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x v="3"/>
    <s v="nonfiction"/>
    <n v="57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x v="3"/>
    <s v="nonfiction"/>
    <n v="53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x v="3"/>
    <s v="nonfiction"/>
    <n v="492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x v="3"/>
    <s v="nonfiction"/>
    <n v="42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x v="3"/>
    <s v="nonfiction"/>
    <n v="37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x v="3"/>
    <s v="nonfiction"/>
    <n v="37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x v="3"/>
    <s v="nonfiction"/>
    <n v="33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x v="3"/>
    <s v="nonfiction"/>
    <n v="134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x v="3"/>
    <s v="nonfiction"/>
    <n v="51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x v="3"/>
    <s v="fiction"/>
    <n v="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x v="3"/>
    <s v="fiction"/>
    <n v="39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x v="3"/>
    <s v="fiction"/>
    <n v="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x v="3"/>
    <s v="fiction"/>
    <n v="5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x v="3"/>
    <s v="fiction"/>
    <n v="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x v="3"/>
    <s v="fiction"/>
    <n v="57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x v="3"/>
    <s v="fiction"/>
    <n v="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x v="3"/>
    <s v="fiction"/>
    <n v="59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x v="3"/>
    <s v="fiction"/>
    <n v="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x v="3"/>
    <s v="fiction"/>
    <n v="32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x v="3"/>
    <s v="fiction"/>
    <n v="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x v="3"/>
    <s v="fiction"/>
    <n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x v="3"/>
    <s v="fiction"/>
    <n v="5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x v="3"/>
    <s v="fiction"/>
    <n v="16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x v="3"/>
    <s v="fiction"/>
    <n v="39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x v="3"/>
    <s v="fiction"/>
    <n v="34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x v="3"/>
    <s v="fiction"/>
    <n v="63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x v="3"/>
    <s v="fiction"/>
    <n v="7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x v="3"/>
    <s v="fiction"/>
    <n v="2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x v="3"/>
    <s v="fiction"/>
    <n v="67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x v="4"/>
    <s v="rock"/>
    <n v="39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x v="4"/>
    <s v="rock"/>
    <n v="43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x v="4"/>
    <s v="rock"/>
    <n v="50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x v="4"/>
    <s v="rock"/>
    <n v="63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x v="4"/>
    <s v="rock"/>
    <n v="103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x v="4"/>
    <s v="rock"/>
    <n v="3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x v="4"/>
    <s v="rock"/>
    <n v="162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x v="4"/>
    <s v="rock"/>
    <n v="8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x v="4"/>
    <s v="rock"/>
    <n v="60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x v="4"/>
    <s v="rock"/>
    <n v="133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x v="4"/>
    <s v="rock"/>
    <n v="93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x v="4"/>
    <s v="rock"/>
    <n v="6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x v="4"/>
    <s v="rock"/>
    <n v="42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x v="4"/>
    <s v="rock"/>
    <n v="88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x v="4"/>
    <s v="rock"/>
    <n v="159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x v="4"/>
    <s v="rock"/>
    <n v="85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x v="4"/>
    <s v="rock"/>
    <n v="113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x v="4"/>
    <s v="rock"/>
    <n v="45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x v="4"/>
    <s v="rock"/>
    <n v="46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x v="4"/>
    <s v="rock"/>
    <n v="179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x v="4"/>
    <s v="rock"/>
    <n v="4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x v="4"/>
    <s v="rock"/>
    <n v="44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x v="4"/>
    <s v="rock"/>
    <n v="8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x v="4"/>
    <s v="rock"/>
    <n v="75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x v="4"/>
    <s v="rock"/>
    <n v="306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x v="4"/>
    <s v="rock"/>
    <n v="58"/>
    <x v="805"/>
    <x v="805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x v="4"/>
    <s v="rock"/>
    <n v="118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x v="4"/>
    <s v="rock"/>
    <n v="74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x v="4"/>
    <s v="rock"/>
    <n v="105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x v="4"/>
    <s v="rock"/>
    <n v="80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x v="4"/>
    <s v="rock"/>
    <n v="58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x v="4"/>
    <s v="rock"/>
    <n v="87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x v="4"/>
    <s v="rock"/>
    <n v="28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x v="4"/>
    <s v="rock"/>
    <n v="25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x v="4"/>
    <s v="rock"/>
    <n v="45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x v="4"/>
    <s v="rock"/>
    <n v="100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x v="4"/>
    <s v="rock"/>
    <n v="39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x v="4"/>
    <s v="rock"/>
    <n v="89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x v="4"/>
    <s v="rock"/>
    <n v="29"/>
    <x v="818"/>
    <x v="818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x v="4"/>
    <s v="rock"/>
    <n v="3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x v="4"/>
    <s v="rock"/>
    <n v="7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x v="4"/>
    <s v="rock"/>
    <n v="224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x v="4"/>
    <s v="rock"/>
    <n v="52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x v="4"/>
    <s v="rock"/>
    <n v="44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x v="4"/>
    <s v="rock"/>
    <n v="40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x v="4"/>
    <s v="rock"/>
    <n v="127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x v="4"/>
    <s v="rock"/>
    <n v="114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x v="4"/>
    <s v="rock"/>
    <n v="28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x v="4"/>
    <s v="rock"/>
    <n v="37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x v="4"/>
    <s v="rock"/>
    <n v="33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x v="4"/>
    <s v="rock"/>
    <n v="6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x v="4"/>
    <s v="rock"/>
    <n v="175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x v="4"/>
    <s v="rock"/>
    <n v="98"/>
    <x v="832"/>
    <x v="832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x v="4"/>
    <s v="rock"/>
    <n v="149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x v="4"/>
    <s v="rock"/>
    <n v="96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x v="4"/>
    <s v="rock"/>
    <n v="59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x v="4"/>
    <s v="rock"/>
    <n v="110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x v="4"/>
    <s v="rock"/>
    <n v="49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x v="4"/>
    <s v="rock"/>
    <n v="48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x v="4"/>
    <s v="rock"/>
    <n v="6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x v="4"/>
    <s v="metal"/>
    <n v="63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x v="4"/>
    <s v="metal"/>
    <n v="54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x v="4"/>
    <s v="metal"/>
    <n v="67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x v="4"/>
    <s v="metal"/>
    <n v="63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x v="4"/>
    <s v="metal"/>
    <n v="37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x v="4"/>
    <s v="metal"/>
    <n v="34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x v="4"/>
    <s v="metal"/>
    <n v="29"/>
    <x v="846"/>
    <x v="846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x v="4"/>
    <s v="metal"/>
    <n v="10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x v="4"/>
    <s v="metal"/>
    <n v="19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x v="4"/>
    <s v="metal"/>
    <n v="4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x v="4"/>
    <s v="metal"/>
    <n v="47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x v="4"/>
    <s v="metal"/>
    <n v="37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x v="4"/>
    <s v="metal"/>
    <n v="59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x v="4"/>
    <s v="metal"/>
    <n v="30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x v="4"/>
    <s v="metal"/>
    <n v="66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x v="4"/>
    <s v="metal"/>
    <n v="3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x v="4"/>
    <s v="metal"/>
    <n v="19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x v="4"/>
    <s v="metal"/>
    <n v="5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x v="4"/>
    <s v="metal"/>
    <n v="23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x v="4"/>
    <s v="metal"/>
    <n v="43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x v="4"/>
    <s v="jazz"/>
    <n v="5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x v="4"/>
    <s v="jazz"/>
    <n v="51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x v="4"/>
    <s v="jazz"/>
    <n v="4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x v="4"/>
    <s v="jazz"/>
    <n v="18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x v="4"/>
    <s v="jazz"/>
    <n v="34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x v="4"/>
    <s v="jazz"/>
    <n v="2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x v="4"/>
    <s v="jazz"/>
    <n v="5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x v="4"/>
    <s v="jazz"/>
    <n v="109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x v="4"/>
    <s v="jazz"/>
    <n v="50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x v="4"/>
    <s v="jazz"/>
    <n v="347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x v="4"/>
    <s v="jazz"/>
    <n v="12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x v="4"/>
    <s v="jazz"/>
    <n v="27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x v="4"/>
    <s v="jazz"/>
    <n v="3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x v="4"/>
    <s v="jazz"/>
    <n v="9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x v="4"/>
    <s v="jazz"/>
    <n v="35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x v="4"/>
    <s v="jazz"/>
    <n v="0"/>
    <x v="875"/>
    <x v="875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x v="4"/>
    <s v="jazz"/>
    <n v="29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x v="4"/>
    <s v="jazz"/>
    <n v="47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x v="4"/>
    <s v="jazz"/>
    <n v="3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x v="4"/>
    <s v="jazz"/>
    <n v="21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x v="4"/>
    <s v="indie rock"/>
    <n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x v="4"/>
    <s v="indie rock"/>
    <n v="30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x v="4"/>
    <s v="indie rock"/>
    <n v="22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x v="4"/>
    <s v="indie rock"/>
    <n v="83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x v="4"/>
    <s v="indie rock"/>
    <n v="10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x v="4"/>
    <s v="indie rock"/>
    <n v="36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x v="4"/>
    <s v="indie rock"/>
    <n v="29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x v="4"/>
    <s v="indie rock"/>
    <n v="0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x v="4"/>
    <s v="indie rock"/>
    <n v="18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x v="4"/>
    <s v="indie rock"/>
    <n v="7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x v="4"/>
    <s v="indie rock"/>
    <n v="31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x v="4"/>
    <s v="indie rock"/>
    <n v="29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x v="4"/>
    <s v="indie rock"/>
    <n v="14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x v="4"/>
    <s v="indie rock"/>
    <n v="4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x v="4"/>
    <s v="indie rock"/>
    <n v="148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x v="4"/>
    <s v="indie rock"/>
    <n v="28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x v="4"/>
    <s v="indie rock"/>
    <n v="4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x v="4"/>
    <s v="indie rock"/>
    <n v="0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x v="4"/>
    <s v="indie rock"/>
    <n v="35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x v="4"/>
    <s v="indie rock"/>
    <n v="35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x v="4"/>
    <s v="jazz"/>
    <n v="11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x v="4"/>
    <s v="jazz"/>
    <n v="0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x v="4"/>
    <s v="jazz"/>
    <n v="30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x v="4"/>
    <s v="jazz"/>
    <n v="40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x v="4"/>
    <s v="jazz"/>
    <n v="50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x v="4"/>
    <s v="jazz"/>
    <n v="3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x v="4"/>
    <s v="jazz"/>
    <n v="0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x v="4"/>
    <s v="jazz"/>
    <n v="0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x v="4"/>
    <s v="jazz"/>
    <n v="0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x v="4"/>
    <s v="jazz"/>
    <n v="65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x v="4"/>
    <s v="jazz"/>
    <n v="25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x v="4"/>
    <s v="jazz"/>
    <n v="0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x v="4"/>
    <s v="jazz"/>
    <n v="15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x v="4"/>
    <s v="jazz"/>
    <n v="8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x v="4"/>
    <s v="jazz"/>
    <n v="0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x v="4"/>
    <s v="jazz"/>
    <n v="42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x v="4"/>
    <s v="jazz"/>
    <n v="0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x v="4"/>
    <s v="jazz"/>
    <n v="30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x v="4"/>
    <s v="jazz"/>
    <n v="20"/>
    <x v="918"/>
    <x v="918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x v="4"/>
    <s v="jazz"/>
    <n v="100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x v="4"/>
    <s v="jazz"/>
    <n v="0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x v="4"/>
    <s v="jazz"/>
    <n v="232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x v="4"/>
    <s v="jazz"/>
    <n v="189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x v="4"/>
    <s v="jazz"/>
    <n v="55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x v="4"/>
    <s v="jazz"/>
    <n v="22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x v="4"/>
    <s v="jazz"/>
    <n v="32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x v="4"/>
    <s v="jazz"/>
    <n v="0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x v="4"/>
    <s v="jazz"/>
    <n v="0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x v="4"/>
    <s v="jazz"/>
    <n v="56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x v="4"/>
    <s v="jazz"/>
    <n v="0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x v="4"/>
    <s v="jazz"/>
    <n v="69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x v="4"/>
    <s v="jazz"/>
    <n v="19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x v="4"/>
    <s v="jazz"/>
    <n v="46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x v="4"/>
    <s v="jazz"/>
    <n v="60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x v="4"/>
    <s v="jazz"/>
    <n v="51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x v="4"/>
    <s v="jazz"/>
    <n v="25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x v="4"/>
    <s v="jazz"/>
    <n v="0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x v="4"/>
    <s v="jazz"/>
    <n v="20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x v="4"/>
    <s v="jazz"/>
    <n v="25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x v="4"/>
    <s v="jazz"/>
    <n v="20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x v="2"/>
    <s v="wearables"/>
    <n v="110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x v="2"/>
    <s v="wearables"/>
    <n v="37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x v="2"/>
    <s v="wearables"/>
    <n v="42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x v="2"/>
    <s v="wearables"/>
    <n v="24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x v="2"/>
    <s v="wearables"/>
    <n v="69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x v="2"/>
    <s v="wearables"/>
    <n v="155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x v="2"/>
    <s v="wearables"/>
    <n v="57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x v="2"/>
    <s v="wearables"/>
    <n v="0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x v="2"/>
    <s v="wearables"/>
    <n v="60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x v="2"/>
    <s v="wearables"/>
    <n v="39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x v="2"/>
    <s v="wearables"/>
    <n v="58"/>
    <x v="950"/>
    <x v="950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x v="2"/>
    <s v="wearables"/>
    <n v="159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x v="2"/>
    <s v="wearables"/>
    <n v="100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x v="2"/>
    <s v="wearables"/>
    <n v="25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x v="2"/>
    <s v="wearables"/>
    <n v="8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x v="2"/>
    <s v="wearables"/>
    <n v="183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x v="2"/>
    <s v="wearables"/>
    <n v="51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x v="2"/>
    <s v="wearables"/>
    <n v="33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x v="2"/>
    <s v="wearables"/>
    <n v="52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x v="2"/>
    <s v="wearables"/>
    <n v="114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x v="2"/>
    <s v="wearables"/>
    <n v="136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x v="2"/>
    <s v="wearables"/>
    <n v="364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x v="2"/>
    <s v="wearables"/>
    <n v="19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x v="2"/>
    <s v="wearables"/>
    <n v="42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x v="2"/>
    <s v="wearables"/>
    <n v="30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x v="2"/>
    <s v="wearables"/>
    <n v="50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x v="2"/>
    <s v="wearables"/>
    <n v="59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x v="2"/>
    <s v="wearables"/>
    <n v="44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x v="2"/>
    <s v="wearables"/>
    <n v="27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x v="2"/>
    <s v="wearables"/>
    <n v="1273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x v="2"/>
    <s v="wearables"/>
    <n v="164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x v="2"/>
    <s v="wearables"/>
    <n v="45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x v="2"/>
    <s v="wearables"/>
    <n v="154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x v="2"/>
    <s v="wearables"/>
    <n v="51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x v="2"/>
    <s v="wearables"/>
    <n v="93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x v="2"/>
    <s v="wearables"/>
    <n v="109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x v="2"/>
    <s v="wearables"/>
    <n v="161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x v="2"/>
    <s v="wearables"/>
    <n v="76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x v="2"/>
    <s v="wearables"/>
    <n v="791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x v="2"/>
    <s v="wearables"/>
    <n v="302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x v="2"/>
    <s v="wearables"/>
    <n v="4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x v="2"/>
    <s v="wearables"/>
    <n v="3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x v="2"/>
    <s v="wearables"/>
    <n v="1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x v="2"/>
    <s v="wearables"/>
    <n v="172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x v="2"/>
    <s v="wearables"/>
    <n v="35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x v="2"/>
    <s v="wearables"/>
    <n v="82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x v="2"/>
    <s v="wearables"/>
    <n v="111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x v="2"/>
    <s v="wearables"/>
    <n v="161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x v="2"/>
    <s v="wearables"/>
    <n v="0"/>
    <x v="988"/>
    <x v="988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x v="2"/>
    <s v="wearables"/>
    <n v="52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x v="2"/>
    <s v="wearables"/>
    <n v="13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x v="2"/>
    <s v="wearables"/>
    <n v="30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x v="2"/>
    <s v="wearables"/>
    <n v="117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x v="2"/>
    <s v="wearables"/>
    <n v="90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x v="2"/>
    <s v="wearables"/>
    <n v="424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x v="2"/>
    <s v="wearables"/>
    <n v="81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x v="2"/>
    <s v="wearables"/>
    <n v="13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x v="2"/>
    <s v="wearables"/>
    <n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x v="2"/>
    <s v="wearables"/>
    <n v="153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x v="2"/>
    <s v="wearables"/>
    <n v="292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x v="2"/>
    <s v="wearables"/>
    <n v="3304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x v="2"/>
    <s v="wearables"/>
    <n v="1300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x v="2"/>
    <s v="wearables"/>
    <n v="135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x v="2"/>
    <s v="wearables"/>
    <n v="214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x v="2"/>
    <s v="wearables"/>
    <n v="216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x v="2"/>
    <s v="wearables"/>
    <n v="932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x v="2"/>
    <s v="wearables"/>
    <n v="29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x v="2"/>
    <s v="wearables"/>
    <n v="175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x v="2"/>
    <s v="wearables"/>
    <n v="250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x v="2"/>
    <s v="wearables"/>
    <n v="65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x v="2"/>
    <s v="wearables"/>
    <n v="55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x v="2"/>
    <s v="wearables"/>
    <n v="75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x v="2"/>
    <s v="wearables"/>
    <n v="1389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x v="2"/>
    <s v="wearables"/>
    <n v="96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x v="2"/>
    <s v="wearables"/>
    <n v="191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x v="2"/>
    <s v="wearables"/>
    <n v="4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x v="2"/>
    <s v="wearables"/>
    <n v="75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x v="2"/>
    <s v="wearables"/>
    <n v="161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x v="2"/>
    <s v="wearables"/>
    <n v="89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x v="2"/>
    <s v="wearables"/>
    <n v="53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x v="4"/>
    <s v="electronic music"/>
    <n v="106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x v="4"/>
    <s v="electronic music"/>
    <n v="22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x v="4"/>
    <s v="electronic music"/>
    <n v="31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x v="4"/>
    <s v="electronic music"/>
    <n v="36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x v="4"/>
    <s v="electronic music"/>
    <n v="389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x v="4"/>
    <s v="electronic music"/>
    <n v="72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x v="4"/>
    <s v="electronic music"/>
    <n v="57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x v="4"/>
    <s v="electronic music"/>
    <n v="70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x v="4"/>
    <s v="electronic music"/>
    <n v="46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x v="4"/>
    <s v="electronic music"/>
    <n v="79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x v="4"/>
    <s v="electronic music"/>
    <n v="43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x v="4"/>
    <s v="electronic music"/>
    <n v="108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x v="4"/>
    <s v="electronic music"/>
    <n v="61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x v="4"/>
    <s v="electronic music"/>
    <n v="51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x v="4"/>
    <s v="electronic music"/>
    <n v="39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x v="4"/>
    <s v="electronic music"/>
    <n v="6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x v="4"/>
    <s v="electronic music"/>
    <n v="24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x v="4"/>
    <s v="electronic music"/>
    <n v="49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x v="4"/>
    <s v="electronic music"/>
    <n v="36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x v="4"/>
    <s v="electronic music"/>
    <n v="21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x v="5"/>
    <s v="audio"/>
    <n v="250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x v="5"/>
    <s v="audio"/>
    <n v="0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x v="5"/>
    <s v="audio"/>
    <n v="10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x v="5"/>
    <s v="audio"/>
    <n v="29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x v="5"/>
    <s v="audio"/>
    <n v="3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x v="5"/>
    <s v="audio"/>
    <n v="33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x v="5"/>
    <s v="audio"/>
    <n v="0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x v="5"/>
    <s v="audio"/>
    <n v="1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x v="5"/>
    <s v="audio"/>
    <n v="53"/>
    <x v="1048"/>
    <x v="1048"/>
    <x v="2"/>
  </r>
  <r>
    <n v="1049"/>
    <s v="J1 (Canceled)"/>
    <s v="------"/>
    <n v="12000"/>
    <n v="0"/>
    <x v="1"/>
    <s v="US"/>
    <s v="USD"/>
    <x v="1049"/>
    <n v="1452680445"/>
    <b v="0"/>
    <n v="0"/>
    <b v="0"/>
    <x v="5"/>
    <s v="audio"/>
    <n v="0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x v="5"/>
    <s v="audio"/>
    <n v="0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x v="5"/>
    <s v="audio"/>
    <n v="0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x v="5"/>
    <s v="audio"/>
    <n v="0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x v="5"/>
    <s v="audio"/>
    <n v="15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x v="5"/>
    <s v="audio"/>
    <n v="0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x v="5"/>
    <s v="audio"/>
    <n v="0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x v="5"/>
    <s v="audio"/>
    <n v="0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x v="5"/>
    <s v="audio"/>
    <n v="0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x v="5"/>
    <s v="audio"/>
    <n v="0"/>
    <x v="1058"/>
    <x v="1058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x v="5"/>
    <s v="audio"/>
    <n v="0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x v="5"/>
    <s v="audio"/>
    <n v="50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x v="5"/>
    <s v="audio"/>
    <n v="0"/>
    <x v="1061"/>
    <x v="1061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x v="5"/>
    <s v="audio"/>
    <n v="48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x v="5"/>
    <s v="audio"/>
    <n v="0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x v="6"/>
    <s v="video games"/>
    <n v="66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x v="6"/>
    <s v="video games"/>
    <n v="16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x v="6"/>
    <s v="video games"/>
    <n v="34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x v="6"/>
    <s v="video games"/>
    <n v="13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x v="6"/>
    <s v="video games"/>
    <n v="11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x v="6"/>
    <s v="video games"/>
    <n v="40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x v="6"/>
    <s v="video games"/>
    <n v="35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x v="6"/>
    <s v="video games"/>
    <n v="0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x v="6"/>
    <s v="video games"/>
    <n v="13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x v="6"/>
    <s v="video games"/>
    <n v="10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x v="6"/>
    <s v="video games"/>
    <n v="114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x v="6"/>
    <s v="video games"/>
    <n v="15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x v="6"/>
    <s v="video games"/>
    <n v="48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x v="6"/>
    <s v="video games"/>
    <n v="44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x v="6"/>
    <s v="video games"/>
    <n v="9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x v="6"/>
    <s v="video games"/>
    <n v="38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x v="6"/>
    <s v="video games"/>
    <n v="19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x v="6"/>
    <s v="video games"/>
    <n v="3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x v="6"/>
    <s v="video games"/>
    <n v="19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x v="6"/>
    <s v="video games"/>
    <n v="410"/>
    <x v="1083"/>
    <x v="108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x v="6"/>
    <s v="video games"/>
    <n v="0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x v="6"/>
    <s v="video games"/>
    <n v="114"/>
    <x v="1085"/>
    <x v="108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x v="6"/>
    <s v="video games"/>
    <n v="8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x v="6"/>
    <s v="video games"/>
    <n v="0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x v="6"/>
    <s v="video games"/>
    <n v="43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x v="6"/>
    <s v="video games"/>
    <n v="24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x v="6"/>
    <s v="video games"/>
    <n v="5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x v="6"/>
    <s v="video games"/>
    <n v="13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x v="6"/>
    <s v="video games"/>
    <n v="3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x v="6"/>
    <s v="video games"/>
    <n v="11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x v="6"/>
    <s v="video games"/>
    <n v="122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x v="6"/>
    <s v="video games"/>
    <n v="268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x v="6"/>
    <s v="video games"/>
    <n v="74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x v="6"/>
    <s v="video games"/>
    <n v="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x v="6"/>
    <s v="video games"/>
    <n v="82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x v="6"/>
    <s v="video games"/>
    <n v="25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x v="6"/>
    <s v="video games"/>
    <n v="10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x v="6"/>
    <s v="video games"/>
    <n v="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x v="6"/>
    <s v="video games"/>
    <n v="18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x v="6"/>
    <s v="video games"/>
    <n v="16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x v="6"/>
    <s v="video games"/>
    <n v="80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x v="6"/>
    <s v="video games"/>
    <n v="72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x v="6"/>
    <s v="video games"/>
    <n v="24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x v="6"/>
    <s v="video games"/>
    <n v="0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x v="6"/>
    <s v="video games"/>
    <n v="35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x v="6"/>
    <s v="video games"/>
    <n v="15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x v="6"/>
    <s v="video games"/>
    <n v="23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x v="6"/>
    <s v="video games"/>
    <n v="1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x v="6"/>
    <s v="video games"/>
    <n v="100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x v="6"/>
    <s v="video games"/>
    <n v="5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x v="6"/>
    <s v="video games"/>
    <n v="3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x v="6"/>
    <s v="video games"/>
    <n v="13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x v="6"/>
    <s v="video games"/>
    <n v="18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x v="6"/>
    <s v="video games"/>
    <n v="10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x v="6"/>
    <s v="video games"/>
    <n v="36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x v="6"/>
    <s v="video games"/>
    <n v="5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x v="6"/>
    <s v="video games"/>
    <n v="0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x v="6"/>
    <s v="video games"/>
    <n v="6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x v="6"/>
    <s v="video games"/>
    <n v="0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x v="6"/>
    <s v="video games"/>
    <n v="4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x v="6"/>
    <s v="mobile games"/>
    <n v="61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x v="6"/>
    <s v="mobile games"/>
    <n v="0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x v="6"/>
    <s v="mobile games"/>
    <n v="5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x v="6"/>
    <s v="mobile games"/>
    <n v="25"/>
    <x v="1127"/>
    <x v="1127"/>
    <x v="3"/>
  </r>
  <r>
    <n v="1128"/>
    <s v="Flying Turds"/>
    <s v="#havingfunFTW"/>
    <n v="1000"/>
    <n v="1"/>
    <x v="2"/>
    <s v="GB"/>
    <s v="GBP"/>
    <x v="1128"/>
    <n v="1404833717"/>
    <b v="0"/>
    <n v="1"/>
    <b v="0"/>
    <x v="6"/>
    <s v="mobile games"/>
    <n v="1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x v="6"/>
    <s v="mobile games"/>
    <n v="11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x v="6"/>
    <s v="mobile games"/>
    <n v="4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x v="6"/>
    <s v="mobile games"/>
    <n v="0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x v="6"/>
    <s v="mobile games"/>
    <n v="111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x v="6"/>
    <s v="mobile games"/>
    <n v="20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x v="6"/>
    <s v="mobile games"/>
    <n v="1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x v="6"/>
    <s v="mobile games"/>
    <n v="50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x v="6"/>
    <s v="mobile games"/>
    <n v="45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x v="6"/>
    <s v="mobile games"/>
    <n v="253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x v="6"/>
    <s v="mobile games"/>
    <n v="31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x v="6"/>
    <s v="mobile games"/>
    <n v="5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x v="6"/>
    <s v="mobile games"/>
    <n v="0"/>
    <x v="1140"/>
    <x v="1140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x v="6"/>
    <s v="mobile games"/>
    <n v="0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x v="6"/>
    <s v="mobile games"/>
    <n v="0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x v="6"/>
    <s v="mobile games"/>
    <n v="23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x v="7"/>
    <s v="food trucks"/>
    <n v="0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x v="7"/>
    <s v="food trucks"/>
    <n v="100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x v="7"/>
    <s v="food trucks"/>
    <n v="44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x v="7"/>
    <s v="food trucks"/>
    <n v="0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x v="7"/>
    <s v="food trucks"/>
    <n v="24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x v="7"/>
    <s v="food trucks"/>
    <n v="38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x v="7"/>
    <s v="food trucks"/>
    <n v="42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x v="7"/>
    <s v="food trucks"/>
    <n v="0"/>
    <x v="1151"/>
    <x v="1151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x v="7"/>
    <s v="food trucks"/>
    <n v="61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x v="7"/>
    <s v="food trucks"/>
    <n v="50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x v="7"/>
    <s v="food trucks"/>
    <n v="108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x v="7"/>
    <s v="food trucks"/>
    <n v="24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x v="7"/>
    <s v="food trucks"/>
    <n v="0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x v="7"/>
    <s v="food trucks"/>
    <n v="50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x v="7"/>
    <s v="food trucks"/>
    <n v="12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x v="7"/>
    <s v="food trucks"/>
    <n v="0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x v="7"/>
    <s v="food trucks"/>
    <n v="61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x v="7"/>
    <s v="food trucks"/>
    <n v="0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x v="7"/>
    <s v="food trucks"/>
    <n v="18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x v="7"/>
    <s v="food trucks"/>
    <n v="0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x v="7"/>
    <s v="food trucks"/>
    <n v="0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x v="7"/>
    <s v="food trucks"/>
    <n v="83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x v="7"/>
    <s v="food trucks"/>
    <n v="35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x v="7"/>
    <s v="food trucks"/>
    <n v="61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x v="7"/>
    <s v="food trucks"/>
    <n v="340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x v="7"/>
    <s v="food trucks"/>
    <n v="6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x v="7"/>
    <s v="food trucks"/>
    <n v="50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x v="7"/>
    <s v="food trucks"/>
    <n v="25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x v="7"/>
    <s v="food trucks"/>
    <n v="0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x v="7"/>
    <s v="food trucks"/>
    <n v="30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x v="7"/>
    <s v="food trucks"/>
    <n v="47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x v="7"/>
    <s v="food trucks"/>
    <n v="65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x v="7"/>
    <s v="food trucks"/>
    <n v="10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x v="7"/>
    <s v="food trucks"/>
    <n v="0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x v="7"/>
    <s v="food trucks"/>
    <n v="5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x v="7"/>
    <s v="food trucks"/>
    <n v="640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x v="7"/>
    <s v="food trucks"/>
    <n v="6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x v="7"/>
    <s v="food trucks"/>
    <n v="1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x v="7"/>
    <s v="food trucks"/>
    <n v="11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x v="7"/>
    <s v="food trucks"/>
    <n v="33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x v="8"/>
    <s v="photobooks"/>
    <n v="62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x v="8"/>
    <s v="photobooks"/>
    <n v="119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x v="8"/>
    <s v="photobooks"/>
    <n v="65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x v="8"/>
    <s v="photobooks"/>
    <n v="13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x v="8"/>
    <s v="photobooks"/>
    <n v="38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x v="8"/>
    <s v="photobooks"/>
    <n v="113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x v="8"/>
    <s v="photobooks"/>
    <n v="52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x v="8"/>
    <s v="photobooks"/>
    <n v="89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x v="8"/>
    <s v="photobooks"/>
    <n v="19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x v="8"/>
    <s v="photobooks"/>
    <n v="8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x v="8"/>
    <s v="photobooks"/>
    <n v="56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x v="8"/>
    <s v="photobooks"/>
    <n v="79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x v="8"/>
    <s v="photobooks"/>
    <n v="76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x v="8"/>
    <s v="photobooks"/>
    <n v="121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x v="8"/>
    <s v="photobooks"/>
    <n v="55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x v="8"/>
    <s v="photobooks"/>
    <n v="299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x v="8"/>
    <s v="photobooks"/>
    <n v="59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x v="8"/>
    <s v="photobooks"/>
    <n v="55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x v="8"/>
    <s v="photobooks"/>
    <n v="184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x v="8"/>
    <s v="photobooks"/>
    <n v="165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x v="8"/>
    <s v="photobooks"/>
    <n v="235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x v="8"/>
    <s v="photobooks"/>
    <n v="211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x v="8"/>
    <s v="photobooks"/>
    <n v="32"/>
    <x v="1206"/>
    <x v="1206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x v="8"/>
    <s v="photobooks"/>
    <n v="123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x v="8"/>
    <s v="photobooks"/>
    <n v="207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x v="8"/>
    <s v="photobooks"/>
    <n v="138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x v="8"/>
    <s v="photobooks"/>
    <n v="494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x v="8"/>
    <s v="photobooks"/>
    <n v="169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x v="8"/>
    <s v="photobooks"/>
    <n v="39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x v="8"/>
    <s v="photobooks"/>
    <n v="62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x v="8"/>
    <s v="photobooks"/>
    <n v="105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x v="8"/>
    <s v="photobooks"/>
    <n v="72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x v="8"/>
    <s v="photobooks"/>
    <n v="92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x v="8"/>
    <s v="photobooks"/>
    <n v="149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x v="8"/>
    <s v="photobooks"/>
    <n v="174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x v="8"/>
    <s v="photobooks"/>
    <n v="103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x v="8"/>
    <s v="photobooks"/>
    <n v="111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x v="8"/>
    <s v="photobooks"/>
    <n v="24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x v="8"/>
    <s v="photobooks"/>
    <n v="81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x v="8"/>
    <s v="photobooks"/>
    <n v="116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x v="4"/>
    <s v="world music"/>
    <n v="59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x v="4"/>
    <s v="world music"/>
    <n v="44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x v="4"/>
    <s v="world music"/>
    <n v="48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x v="4"/>
    <s v="world music"/>
    <n v="0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x v="4"/>
    <s v="world music"/>
    <n v="6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x v="4"/>
    <s v="world music"/>
    <n v="25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x v="4"/>
    <s v="world music"/>
    <n v="0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x v="4"/>
    <s v="world music"/>
    <n v="0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x v="4"/>
    <s v="world music"/>
    <n v="40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x v="4"/>
    <s v="world music"/>
    <n v="19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x v="4"/>
    <s v="world music"/>
    <n v="0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x v="4"/>
    <s v="world music"/>
    <n v="35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x v="4"/>
    <s v="world music"/>
    <n v="0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x v="4"/>
    <s v="world music"/>
    <n v="0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x v="4"/>
    <s v="world music"/>
    <n v="59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x v="4"/>
    <s v="world music"/>
    <n v="0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x v="4"/>
    <s v="world music"/>
    <n v="30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x v="4"/>
    <s v="world music"/>
    <n v="75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x v="4"/>
    <s v="world music"/>
    <n v="5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x v="4"/>
    <s v="world music"/>
    <n v="45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x v="4"/>
    <s v="rock"/>
    <n v="46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x v="4"/>
    <s v="rock"/>
    <n v="14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x v="4"/>
    <s v="rock"/>
    <n v="75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x v="4"/>
    <s v="rock"/>
    <n v="86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x v="4"/>
    <s v="rock"/>
    <n v="64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x v="4"/>
    <s v="rock"/>
    <n v="64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x v="4"/>
    <s v="rock"/>
    <n v="118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x v="4"/>
    <s v="rock"/>
    <n v="83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x v="4"/>
    <s v="rock"/>
    <n v="34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x v="4"/>
    <s v="rock"/>
    <n v="43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x v="4"/>
    <s v="rock"/>
    <n v="94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x v="4"/>
    <s v="rock"/>
    <n v="56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x v="4"/>
    <s v="rock"/>
    <n v="98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x v="4"/>
    <s v="rock"/>
    <n v="92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x v="4"/>
    <s v="rock"/>
    <n v="38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x v="4"/>
    <s v="rock"/>
    <n v="27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x v="4"/>
    <s v="rock"/>
    <n v="5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x v="4"/>
    <s v="rock"/>
    <n v="39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x v="4"/>
    <s v="rock"/>
    <n v="78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x v="4"/>
    <s v="rock"/>
    <n v="44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x v="4"/>
    <s v="rock"/>
    <n v="32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x v="4"/>
    <s v="rock"/>
    <n v="63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x v="4"/>
    <s v="rock"/>
    <n v="19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x v="4"/>
    <s v="rock"/>
    <n v="14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x v="4"/>
    <s v="rock"/>
    <n v="77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x v="4"/>
    <s v="rock"/>
    <n v="99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x v="4"/>
    <s v="rock"/>
    <n v="68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x v="4"/>
    <s v="rock"/>
    <n v="246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x v="4"/>
    <s v="rock"/>
    <n v="189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x v="4"/>
    <s v="rock"/>
    <n v="77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x v="4"/>
    <s v="rock"/>
    <n v="83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x v="4"/>
    <s v="rock"/>
    <n v="63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x v="4"/>
    <s v="rock"/>
    <n v="46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x v="4"/>
    <s v="rock"/>
    <n v="39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x v="4"/>
    <s v="rock"/>
    <n v="53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x v="4"/>
    <s v="rock"/>
    <n v="73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x v="4"/>
    <s v="rock"/>
    <n v="128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x v="4"/>
    <s v="rock"/>
    <n v="105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x v="4"/>
    <s v="rock"/>
    <n v="68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x v="4"/>
    <s v="rock"/>
    <n v="96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x v="1"/>
    <s v="plays"/>
    <n v="65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x v="1"/>
    <s v="plays"/>
    <n v="32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x v="1"/>
    <s v="plays"/>
    <n v="81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x v="1"/>
    <s v="plays"/>
    <n v="24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x v="1"/>
    <s v="plays"/>
    <n v="6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x v="1"/>
    <s v="plays"/>
    <n v="3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x v="1"/>
    <s v="plays"/>
    <n v="44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x v="1"/>
    <s v="plays"/>
    <n v="104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x v="1"/>
    <s v="plays"/>
    <n v="3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x v="1"/>
    <s v="plays"/>
    <n v="128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x v="1"/>
    <s v="plays"/>
    <n v="28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x v="1"/>
    <s v="plays"/>
    <n v="40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x v="1"/>
    <s v="plays"/>
    <n v="52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x v="1"/>
    <s v="plays"/>
    <n v="92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x v="1"/>
    <s v="plays"/>
    <n v="63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x v="1"/>
    <s v="plays"/>
    <n v="13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x v="1"/>
    <s v="plays"/>
    <n v="169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x v="1"/>
    <s v="plays"/>
    <n v="71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x v="1"/>
    <s v="plays"/>
    <n v="50"/>
    <x v="1302"/>
    <x v="1302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x v="1"/>
    <s v="plays"/>
    <n v="42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x v="2"/>
    <s v="wearables"/>
    <n v="152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x v="2"/>
    <s v="wearables"/>
    <n v="91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x v="2"/>
    <s v="wearables"/>
    <n v="202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x v="2"/>
    <s v="wearables"/>
    <n v="12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x v="2"/>
    <s v="wearables"/>
    <n v="30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x v="2"/>
    <s v="wearables"/>
    <n v="36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x v="2"/>
    <s v="wearables"/>
    <n v="129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x v="2"/>
    <s v="wearables"/>
    <n v="801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x v="2"/>
    <s v="wearables"/>
    <n v="2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x v="2"/>
    <s v="wearables"/>
    <n v="102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x v="2"/>
    <s v="wearables"/>
    <n v="184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x v="2"/>
    <s v="wearables"/>
    <n v="163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x v="2"/>
    <s v="wearables"/>
    <n v="1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x v="2"/>
    <s v="wearables"/>
    <n v="604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x v="2"/>
    <s v="wearables"/>
    <n v="45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x v="2"/>
    <s v="wearables"/>
    <n v="97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x v="2"/>
    <s v="wearables"/>
    <n v="16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x v="2"/>
    <s v="wearables"/>
    <n v="860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x v="2"/>
    <s v="wearables"/>
    <n v="27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x v="2"/>
    <s v="wearables"/>
    <n v="30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x v="2"/>
    <s v="wearables"/>
    <n v="55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x v="2"/>
    <s v="wearables"/>
    <n v="61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x v="2"/>
    <s v="wearables"/>
    <n v="103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x v="2"/>
    <s v="wearables"/>
    <n v="42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x v="2"/>
    <s v="wearables"/>
    <n v="117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x v="2"/>
    <s v="wearables"/>
    <n v="45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x v="2"/>
    <s v="wearables"/>
    <n v="157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x v="2"/>
    <s v="wearables"/>
    <n v="101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x v="2"/>
    <s v="wearables"/>
    <n v="0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x v="2"/>
    <s v="wearables"/>
    <n v="0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x v="2"/>
    <s v="wearables"/>
    <n v="52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x v="2"/>
    <s v="wearables"/>
    <n v="309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x v="2"/>
    <s v="wearables"/>
    <n v="379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x v="2"/>
    <s v="wearables"/>
    <n v="176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x v="2"/>
    <s v="wearables"/>
    <n v="66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x v="2"/>
    <s v="wearables"/>
    <n v="90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x v="2"/>
    <s v="wearables"/>
    <n v="0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x v="2"/>
    <s v="wearables"/>
    <n v="382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x v="2"/>
    <s v="wearables"/>
    <n v="10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x v="2"/>
    <s v="wearables"/>
    <n v="15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x v="3"/>
    <s v="nonfiction"/>
    <n v="41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x v="3"/>
    <s v="nonfiction"/>
    <n v="54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x v="3"/>
    <s v="nonfiction"/>
    <n v="48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x v="3"/>
    <s v="nonfiction"/>
    <n v="8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x v="3"/>
    <s v="nonfiction"/>
    <n v="230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x v="3"/>
    <s v="nonfiction"/>
    <n v="5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x v="3"/>
    <s v="nonfiction"/>
    <n v="67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x v="3"/>
    <s v="nonfiction"/>
    <n v="16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x v="3"/>
    <s v="nonfiction"/>
    <n v="60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x v="3"/>
    <s v="nonfiction"/>
    <n v="32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x v="3"/>
    <s v="nonfiction"/>
    <n v="24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x v="3"/>
    <s v="nonfiction"/>
    <n v="25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x v="3"/>
    <s v="nonfiction"/>
    <n v="71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x v="3"/>
    <s v="nonfiction"/>
    <n v="3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x v="3"/>
    <s v="nonfiction"/>
    <n v="68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x v="3"/>
    <s v="nonfiction"/>
    <n v="40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x v="3"/>
    <s v="nonfiction"/>
    <n v="32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x v="3"/>
    <s v="nonfiction"/>
    <n v="2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x v="3"/>
    <s v="nonfiction"/>
    <n v="44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x v="3"/>
    <s v="nonfiction"/>
    <n v="40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x v="4"/>
    <s v="rock"/>
    <n v="346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x v="4"/>
    <s v="rock"/>
    <n v="82"/>
    <x v="1365"/>
    <x v="1365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x v="4"/>
    <s v="rock"/>
    <n v="65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x v="4"/>
    <s v="rock"/>
    <n v="63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x v="4"/>
    <s v="rock"/>
    <n v="64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x v="4"/>
    <s v="rock"/>
    <n v="84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x v="4"/>
    <s v="rock"/>
    <n v="78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x v="4"/>
    <s v="rock"/>
    <n v="107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x v="4"/>
    <s v="rock"/>
    <n v="39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x v="4"/>
    <s v="rock"/>
    <n v="202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x v="4"/>
    <s v="rock"/>
    <n v="43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x v="4"/>
    <s v="rock"/>
    <n v="63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x v="4"/>
    <s v="rock"/>
    <n v="56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x v="4"/>
    <s v="rock"/>
    <n v="49"/>
    <x v="1377"/>
    <x v="1377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x v="4"/>
    <s v="rock"/>
    <n v="3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x v="4"/>
    <s v="rock"/>
    <n v="74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x v="4"/>
    <s v="rock"/>
    <n v="2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x v="4"/>
    <s v="rock"/>
    <n v="73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x v="4"/>
    <s v="rock"/>
    <n v="56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x v="4"/>
    <s v="rock"/>
    <n v="50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x v="4"/>
    <s v="rock"/>
    <n v="69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x v="4"/>
    <s v="rock"/>
    <n v="66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x v="4"/>
    <s v="rock"/>
    <n v="63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x v="4"/>
    <s v="rock"/>
    <n v="70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x v="4"/>
    <s v="rock"/>
    <n v="60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x v="4"/>
    <s v="rock"/>
    <n v="2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x v="4"/>
    <s v="rock"/>
    <n v="16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x v="4"/>
    <s v="rock"/>
    <n v="42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x v="4"/>
    <s v="rock"/>
    <n v="27"/>
    <x v="1392"/>
    <x v="1392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x v="4"/>
    <s v="rock"/>
    <n v="197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x v="4"/>
    <s v="rock"/>
    <n v="54"/>
    <x v="1394"/>
    <x v="1394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x v="4"/>
    <s v="rock"/>
    <n v="48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x v="4"/>
    <s v="rock"/>
    <n v="88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x v="4"/>
    <s v="rock"/>
    <n v="72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x v="4"/>
    <s v="rock"/>
    <n v="74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x v="4"/>
    <s v="rock"/>
    <n v="62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x v="4"/>
    <s v="rock"/>
    <n v="17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x v="4"/>
    <s v="rock"/>
    <n v="52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x v="4"/>
    <s v="rock"/>
    <n v="24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x v="4"/>
    <s v="rock"/>
    <n v="62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x v="3"/>
    <s v="translations"/>
    <n v="48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x v="3"/>
    <s v="translations"/>
    <n v="6"/>
    <x v="1405"/>
    <x v="1405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x v="3"/>
    <s v="translations"/>
    <n v="5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x v="3"/>
    <s v="translations"/>
    <n v="8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x v="3"/>
    <s v="translations"/>
    <n v="1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x v="3"/>
    <s v="translations"/>
    <n v="0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x v="3"/>
    <s v="translations"/>
    <n v="1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x v="3"/>
    <s v="translations"/>
    <n v="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x v="3"/>
    <s v="translations"/>
    <n v="25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x v="3"/>
    <s v="translations"/>
    <n v="100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x v="3"/>
    <s v="translations"/>
    <n v="1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x v="3"/>
    <s v="translations"/>
    <n v="89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x v="3"/>
    <s v="translations"/>
    <n v="0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x v="3"/>
    <s v="translations"/>
    <n v="28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x v="3"/>
    <s v="translations"/>
    <n v="6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x v="3"/>
    <s v="translations"/>
    <n v="45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x v="3"/>
    <s v="translations"/>
    <n v="1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x v="3"/>
    <s v="translations"/>
    <n v="10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x v="3"/>
    <s v="translations"/>
    <n v="13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x v="3"/>
    <s v="translations"/>
    <n v="100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x v="3"/>
    <s v="translations"/>
    <n v="109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x v="3"/>
    <s v="translations"/>
    <n v="0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x v="3"/>
    <s v="translations"/>
    <n v="0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x v="3"/>
    <s v="translations"/>
    <n v="105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x v="3"/>
    <s v="translations"/>
    <n v="15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x v="3"/>
    <s v="translations"/>
    <n v="0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x v="3"/>
    <s v="translations"/>
    <n v="81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x v="3"/>
    <s v="translations"/>
    <n v="116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x v="3"/>
    <s v="translations"/>
    <n v="0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x v="3"/>
    <s v="translations"/>
    <n v="81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x v="3"/>
    <s v="translations"/>
    <n v="745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x v="3"/>
    <s v="translations"/>
    <n v="8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x v="3"/>
    <s v="translations"/>
    <n v="39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x v="3"/>
    <s v="translations"/>
    <n v="37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x v="3"/>
    <s v="translations"/>
    <n v="75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x v="3"/>
    <s v="translations"/>
    <n v="30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x v="3"/>
    <s v="translations"/>
    <n v="1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x v="3"/>
    <s v="translations"/>
    <n v="673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x v="3"/>
    <s v="translations"/>
    <n v="0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x v="3"/>
    <s v="translations"/>
    <n v="0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x v="3"/>
    <s v="translations"/>
    <n v="0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x v="3"/>
    <s v="translations"/>
    <n v="0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x v="3"/>
    <s v="translations"/>
    <n v="0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x v="3"/>
    <s v="translations"/>
    <n v="25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x v="3"/>
    <s v="translations"/>
    <n v="0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x v="3"/>
    <s v="translations"/>
    <n v="0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x v="3"/>
    <s v="translations"/>
    <n v="1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x v="3"/>
    <s v="translations"/>
    <n v="1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x v="3"/>
    <s v="translations"/>
    <n v="0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x v="3"/>
    <s v="translations"/>
    <n v="0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x v="3"/>
    <s v="translations"/>
    <n v="15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x v="3"/>
    <s v="translations"/>
    <n v="225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x v="3"/>
    <s v="translations"/>
    <n v="48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x v="3"/>
    <s v="translations"/>
    <n v="0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x v="3"/>
    <s v="translations"/>
    <n v="0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x v="3"/>
    <s v="translations"/>
    <n v="0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x v="3"/>
    <s v="translations"/>
    <n v="0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x v="3"/>
    <s v="radio &amp; podcasts"/>
    <n v="45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x v="3"/>
    <s v="radio &amp; podcasts"/>
    <n v="29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x v="3"/>
    <s v="radio &amp; podcasts"/>
    <n v="35"/>
    <x v="1463"/>
    <x v="1463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x v="3"/>
    <s v="radio &amp; podcasts"/>
    <n v="35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x v="3"/>
    <s v="radio &amp; podcasts"/>
    <n v="5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x v="3"/>
    <s v="radio &amp; podcasts"/>
    <n v="70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x v="3"/>
    <s v="radio &amp; podcasts"/>
    <n v="77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x v="3"/>
    <s v="radio &amp; podcasts"/>
    <n v="3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x v="3"/>
    <s v="radio &amp; podcasts"/>
    <n v="149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x v="3"/>
    <s v="radio &amp; podcasts"/>
    <n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x v="3"/>
    <s v="radio &amp; podcasts"/>
    <n v="97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x v="3"/>
    <s v="radio &amp; podcasts"/>
    <n v="103"/>
    <x v="1472"/>
    <x v="1472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x v="3"/>
    <s v="radio &amp; podcasts"/>
    <n v="38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x v="3"/>
    <s v="radio &amp; podcasts"/>
    <n v="44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x v="3"/>
    <s v="radio &amp; podcasts"/>
    <n v="64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x v="3"/>
    <s v="radio &amp; podcasts"/>
    <n v="4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x v="3"/>
    <s v="radio &amp; podcasts"/>
    <n v="90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x v="3"/>
    <s v="radio &amp; podcasts"/>
    <n v="29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x v="3"/>
    <s v="radio &amp; podcasts"/>
    <n v="31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x v="3"/>
    <s v="radio &amp; podcasts"/>
    <n v="92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x v="3"/>
    <s v="fiction"/>
    <n v="18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x v="3"/>
    <s v="fiction"/>
    <n v="5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x v="3"/>
    <s v="fiction"/>
    <n v="25"/>
    <x v="1483"/>
    <x v="1483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x v="3"/>
    <s v="fiction"/>
    <n v="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x v="3"/>
    <s v="fiction"/>
    <n v="5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x v="3"/>
    <s v="fiction"/>
    <n v="16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x v="3"/>
    <s v="fiction"/>
    <n v="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x v="3"/>
    <s v="fiction"/>
    <n v="6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x v="3"/>
    <s v="fiction"/>
    <n v="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x v="3"/>
    <s v="fiction"/>
    <n v="47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x v="3"/>
    <s v="fiction"/>
    <n v="10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x v="3"/>
    <s v="fiction"/>
    <n v="15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x v="3"/>
    <s v="fiction"/>
    <n v="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x v="3"/>
    <s v="fiction"/>
    <n v="4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x v="3"/>
    <s v="fiction"/>
    <n v="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x v="3"/>
    <s v="fiction"/>
    <n v="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x v="3"/>
    <s v="fiction"/>
    <n v="1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x v="3"/>
    <s v="fiction"/>
    <n v="19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x v="3"/>
    <s v="fiction"/>
    <n v="5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x v="3"/>
    <s v="fiction"/>
    <n v="47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x v="8"/>
    <s v="photobooks"/>
    <n v="98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x v="8"/>
    <s v="photobooks"/>
    <n v="68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x v="8"/>
    <s v="photobooks"/>
    <n v="57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x v="8"/>
    <s v="photobooks"/>
    <n v="67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x v="8"/>
    <s v="photobooks"/>
    <n v="48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x v="8"/>
    <s v="photobooks"/>
    <n v="39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x v="8"/>
    <s v="photobooks"/>
    <n v="78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x v="8"/>
    <s v="photobooks"/>
    <n v="97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x v="8"/>
    <s v="photobooks"/>
    <n v="11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x v="8"/>
    <s v="photobooks"/>
    <n v="4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x v="8"/>
    <s v="photobooks"/>
    <n v="76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x v="8"/>
    <s v="photobooks"/>
    <n v="58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x v="8"/>
    <s v="photobooks"/>
    <n v="56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x v="8"/>
    <s v="photobooks"/>
    <n v="151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x v="8"/>
    <s v="photobooks"/>
    <n v="85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x v="8"/>
    <s v="photobooks"/>
    <n v="159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x v="8"/>
    <s v="photobooks"/>
    <n v="4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x v="8"/>
    <s v="photobooks"/>
    <n v="131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x v="8"/>
    <s v="photobooks"/>
    <n v="64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x v="8"/>
    <s v="photobooks"/>
    <n v="112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x v="8"/>
    <s v="photobooks"/>
    <n v="17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x v="8"/>
    <s v="photobooks"/>
    <n v="134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x v="8"/>
    <s v="photobooks"/>
    <n v="96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x v="8"/>
    <s v="photobooks"/>
    <n v="222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x v="8"/>
    <s v="photobooks"/>
    <n v="32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x v="8"/>
    <s v="photobooks"/>
    <n v="99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x v="8"/>
    <s v="photobooks"/>
    <n v="55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x v="8"/>
    <s v="photobooks"/>
    <n v="53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x v="8"/>
    <s v="photobooks"/>
    <n v="136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x v="8"/>
    <s v="photobooks"/>
    <n v="54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x v="8"/>
    <s v="photobooks"/>
    <n v="57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x v="8"/>
    <s v="photobooks"/>
    <n v="82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x v="8"/>
    <s v="photobooks"/>
    <n v="88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x v="8"/>
    <s v="photobooks"/>
    <n v="85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x v="8"/>
    <s v="photobooks"/>
    <n v="48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x v="8"/>
    <s v="photobooks"/>
    <n v="66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x v="8"/>
    <s v="photobooks"/>
    <n v="96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x v="8"/>
    <s v="photobooks"/>
    <n v="156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x v="8"/>
    <s v="photobooks"/>
    <n v="96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x v="8"/>
    <s v="photobooks"/>
    <n v="18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x v="8"/>
    <s v="nature"/>
    <n v="3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x v="8"/>
    <s v="nature"/>
    <n v="20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x v="8"/>
    <s v="nature"/>
    <n v="10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x v="8"/>
    <s v="nature"/>
    <n v="0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x v="8"/>
    <s v="nature"/>
    <n v="1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x v="8"/>
    <s v="nature"/>
    <n v="26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x v="8"/>
    <s v="nature"/>
    <n v="0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x v="8"/>
    <s v="nature"/>
    <n v="60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x v="8"/>
    <s v="nature"/>
    <n v="28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x v="8"/>
    <s v="nature"/>
    <n v="1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x v="8"/>
    <s v="nature"/>
    <n v="0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x v="8"/>
    <s v="nature"/>
    <n v="132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x v="8"/>
    <s v="nature"/>
    <n v="0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x v="8"/>
    <s v="nature"/>
    <n v="0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x v="8"/>
    <s v="nature"/>
    <n v="0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x v="8"/>
    <s v="nature"/>
    <n v="56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x v="8"/>
    <s v="nature"/>
    <n v="100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x v="8"/>
    <s v="nature"/>
    <n v="12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x v="8"/>
    <s v="nature"/>
    <n v="50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x v="8"/>
    <s v="nature"/>
    <n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x v="3"/>
    <s v="art books"/>
    <n v="67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x v="3"/>
    <s v="art books"/>
    <n v="0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x v="3"/>
    <s v="art books"/>
    <n v="43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x v="3"/>
    <s v="art books"/>
    <n v="1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x v="3"/>
    <s v="art books"/>
    <n v="100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x v="3"/>
    <s v="art books"/>
    <n v="108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x v="3"/>
    <s v="art books"/>
    <n v="27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x v="3"/>
    <s v="art books"/>
    <n v="155"/>
    <x v="1568"/>
    <x v="1567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x v="3"/>
    <s v="art books"/>
    <n v="0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x v="3"/>
    <s v="art books"/>
    <n v="48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x v="3"/>
    <s v="art books"/>
    <n v="20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x v="3"/>
    <s v="art books"/>
    <n v="42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x v="3"/>
    <s v="art books"/>
    <n v="74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x v="3"/>
    <s v="art books"/>
    <n v="84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x v="3"/>
    <s v="art books"/>
    <n v="6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x v="3"/>
    <s v="art books"/>
    <n v="6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x v="3"/>
    <s v="art books"/>
    <n v="28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x v="3"/>
    <s v="art books"/>
    <n v="51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x v="3"/>
    <s v="art books"/>
    <n v="14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x v="3"/>
    <s v="art books"/>
    <n v="0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x v="8"/>
    <s v="places"/>
    <n v="5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x v="8"/>
    <s v="places"/>
    <n v="31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x v="8"/>
    <s v="places"/>
    <n v="15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x v="8"/>
    <s v="places"/>
    <n v="0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x v="8"/>
    <s v="places"/>
    <n v="132"/>
    <x v="1585"/>
    <x v="1584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x v="8"/>
    <s v="places"/>
    <n v="0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x v="8"/>
    <s v="places"/>
    <n v="1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x v="8"/>
    <s v="places"/>
    <n v="0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x v="8"/>
    <s v="places"/>
    <n v="0"/>
    <x v="1589"/>
    <x v="1588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x v="8"/>
    <s v="places"/>
    <n v="510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x v="8"/>
    <s v="places"/>
    <n v="44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x v="8"/>
    <s v="places"/>
    <n v="0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x v="8"/>
    <s v="places"/>
    <n v="1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x v="8"/>
    <s v="places"/>
    <n v="21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x v="8"/>
    <s v="places"/>
    <n v="40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x v="8"/>
    <s v="places"/>
    <n v="25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x v="8"/>
    <s v="places"/>
    <n v="0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x v="8"/>
    <s v="places"/>
    <n v="1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x v="8"/>
    <s v="places"/>
    <n v="0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x v="8"/>
    <s v="places"/>
    <n v="41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x v="4"/>
    <s v="rock"/>
    <n v="48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x v="4"/>
    <s v="rock"/>
    <n v="47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x v="4"/>
    <s v="rock"/>
    <n v="67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x v="4"/>
    <s v="rock"/>
    <n v="49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x v="4"/>
    <s v="rock"/>
    <n v="137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x v="4"/>
    <s v="rock"/>
    <n v="88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x v="4"/>
    <s v="rock"/>
    <n v="7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x v="4"/>
    <s v="rock"/>
    <n v="53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x v="4"/>
    <s v="rock"/>
    <n v="444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x v="4"/>
    <s v="rock"/>
    <n v="49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x v="4"/>
    <s v="rock"/>
    <n v="37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x v="4"/>
    <s v="rock"/>
    <n v="50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x v="4"/>
    <s v="rock"/>
    <n v="39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x v="4"/>
    <s v="rock"/>
    <n v="67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x v="4"/>
    <s v="rock"/>
    <n v="67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x v="4"/>
    <s v="rock"/>
    <n v="66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x v="4"/>
    <s v="rock"/>
    <n v="65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x v="4"/>
    <s v="rock"/>
    <n v="58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x v="4"/>
    <s v="rock"/>
    <n v="87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x v="4"/>
    <s v="rock"/>
    <n v="66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x v="4"/>
    <s v="rock"/>
    <n v="164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x v="4"/>
    <s v="rock"/>
    <n v="108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x v="4"/>
    <s v="rock"/>
    <n v="42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x v="4"/>
    <s v="rock"/>
    <n v="47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x v="4"/>
    <s v="rock"/>
    <n v="112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x v="4"/>
    <s v="rock"/>
    <n v="75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x v="4"/>
    <s v="rock"/>
    <n v="62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x v="4"/>
    <s v="rock"/>
    <n v="46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x v="4"/>
    <s v="rock"/>
    <n v="76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x v="4"/>
    <s v="rock"/>
    <n v="84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x v="4"/>
    <s v="rock"/>
    <n v="117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x v="4"/>
    <s v="rock"/>
    <n v="86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x v="4"/>
    <s v="rock"/>
    <n v="172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x v="4"/>
    <s v="rock"/>
    <n v="63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x v="4"/>
    <s v="rock"/>
    <n v="68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x v="4"/>
    <s v="rock"/>
    <n v="54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x v="4"/>
    <s v="rock"/>
    <n v="35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x v="4"/>
    <s v="rock"/>
    <n v="39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x v="4"/>
    <s v="rock"/>
    <n v="95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x v="4"/>
    <s v="rock"/>
    <n v="40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x v="4"/>
    <s v="pop"/>
    <n v="98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x v="4"/>
    <s v="pop"/>
    <n v="43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x v="4"/>
    <s v="pop"/>
    <n v="169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x v="4"/>
    <s v="pop"/>
    <n v="86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x v="4"/>
    <s v="pop"/>
    <n v="554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x v="4"/>
    <s v="pop"/>
    <n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x v="4"/>
    <s v="pop"/>
    <n v="114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x v="4"/>
    <s v="pop"/>
    <n v="32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x v="4"/>
    <s v="pop"/>
    <n v="4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x v="4"/>
    <s v="pop"/>
    <n v="88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x v="4"/>
    <s v="pop"/>
    <n v="101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x v="4"/>
    <s v="pop"/>
    <n v="65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x v="4"/>
    <s v="pop"/>
    <n v="52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x v="4"/>
    <s v="pop"/>
    <n v="39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x v="4"/>
    <s v="pop"/>
    <n v="45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x v="4"/>
    <s v="pop"/>
    <n v="15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x v="4"/>
    <s v="pop"/>
    <n v="119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x v="4"/>
    <s v="pop"/>
    <n v="74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x v="4"/>
    <s v="pop"/>
    <n v="13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x v="4"/>
    <s v="pop"/>
    <n v="28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x v="4"/>
    <s v="pop"/>
    <n v="80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x v="4"/>
    <s v="pop"/>
    <n v="132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x v="4"/>
    <s v="pop"/>
    <n v="34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x v="4"/>
    <s v="pop"/>
    <n v="34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x v="4"/>
    <s v="pop"/>
    <n v="45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x v="4"/>
    <s v="pop"/>
    <n v="41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x v="4"/>
    <s v="pop"/>
    <n v="53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x v="4"/>
    <s v="pop"/>
    <n v="71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x v="4"/>
    <s v="pop"/>
    <n v="54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x v="4"/>
    <s v="pop"/>
    <n v="45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x v="4"/>
    <s v="pop"/>
    <n v="26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x v="4"/>
    <s v="pop"/>
    <n v="39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x v="4"/>
    <s v="pop"/>
    <n v="46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x v="4"/>
    <s v="pop"/>
    <n v="89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x v="4"/>
    <s v="pop"/>
    <n v="40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x v="4"/>
    <s v="pop"/>
    <n v="82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x v="4"/>
    <s v="pop"/>
    <n v="160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x v="4"/>
    <s v="pop"/>
    <n v="36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x v="4"/>
    <s v="pop"/>
    <n v="63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x v="4"/>
    <s v="pop"/>
    <n v="4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x v="4"/>
    <s v="faith"/>
    <n v="75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x v="4"/>
    <s v="faith"/>
    <n v="0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x v="4"/>
    <s v="faith"/>
    <n v="76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x v="4"/>
    <s v="faith"/>
    <n v="86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x v="4"/>
    <s v="faith"/>
    <n v="24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x v="4"/>
    <s v="faith"/>
    <n v="1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x v="4"/>
    <s v="faith"/>
    <n v="80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x v="4"/>
    <s v="faith"/>
    <n v="253"/>
    <x v="1688"/>
    <x v="1687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x v="4"/>
    <s v="faith"/>
    <n v="171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x v="4"/>
    <s v="faith"/>
    <n v="5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x v="4"/>
    <s v="faith"/>
    <n v="264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x v="4"/>
    <s v="faith"/>
    <n v="159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x v="4"/>
    <s v="faith"/>
    <n v="35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x v="4"/>
    <s v="faith"/>
    <n v="5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x v="4"/>
    <s v="faith"/>
    <n v="61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x v="4"/>
    <s v="faith"/>
    <n v="0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x v="4"/>
    <s v="faith"/>
    <n v="115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x v="4"/>
    <s v="faith"/>
    <n v="0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x v="4"/>
    <s v="faith"/>
    <n v="54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x v="4"/>
    <s v="faith"/>
    <n v="66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x v="4"/>
    <s v="faith"/>
    <n v="5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x v="4"/>
    <s v="faith"/>
    <n v="1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x v="4"/>
    <s v="faith"/>
    <n v="26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x v="4"/>
    <s v="faith"/>
    <n v="11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x v="4"/>
    <s v="faith"/>
    <n v="0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x v="4"/>
    <s v="faith"/>
    <n v="0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x v="4"/>
    <s v="faith"/>
    <n v="54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x v="4"/>
    <s v="faith"/>
    <n v="0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x v="4"/>
    <s v="faith"/>
    <n v="21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x v="4"/>
    <s v="faith"/>
    <n v="34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x v="4"/>
    <s v="faith"/>
    <n v="525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x v="4"/>
    <s v="faith"/>
    <n v="0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x v="4"/>
    <s v="faith"/>
    <n v="50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x v="4"/>
    <s v="faith"/>
    <n v="116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x v="4"/>
    <s v="faith"/>
    <n v="6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x v="4"/>
    <s v="faith"/>
    <n v="50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x v="4"/>
    <s v="faith"/>
    <n v="34"/>
    <x v="1717"/>
    <x v="1716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x v="4"/>
    <s v="faith"/>
    <n v="3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x v="4"/>
    <s v="faith"/>
    <n v="12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x v="4"/>
    <s v="faith"/>
    <n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x v="4"/>
    <s v="faith"/>
    <n v="0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x v="4"/>
    <s v="faith"/>
    <n v="1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x v="4"/>
    <s v="faith"/>
    <n v="21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x v="4"/>
    <s v="faith"/>
    <n v="9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x v="4"/>
    <s v="faith"/>
    <n v="62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x v="4"/>
    <s v="faith"/>
    <n v="137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x v="4"/>
    <s v="faith"/>
    <n v="1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x v="4"/>
    <s v="faith"/>
    <n v="122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x v="4"/>
    <s v="faith"/>
    <n v="0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x v="4"/>
    <s v="faith"/>
    <n v="0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x v="4"/>
    <s v="faith"/>
    <n v="0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x v="4"/>
    <s v="faith"/>
    <n v="0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x v="4"/>
    <s v="faith"/>
    <n v="0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x v="4"/>
    <s v="faith"/>
    <n v="1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x v="4"/>
    <s v="faith"/>
    <n v="55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x v="4"/>
    <s v="faith"/>
    <n v="22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x v="4"/>
    <s v="faith"/>
    <n v="57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x v="4"/>
    <s v="faith"/>
    <n v="20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x v="4"/>
    <s v="faith"/>
    <n v="1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x v="4"/>
    <s v="faith"/>
    <n v="0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x v="8"/>
    <s v="photobooks"/>
    <n v="26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x v="8"/>
    <s v="photobooks"/>
    <n v="64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x v="8"/>
    <s v="photobooks"/>
    <n v="9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x v="8"/>
    <s v="photobooks"/>
    <n v="93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x v="8"/>
    <s v="photobooks"/>
    <n v="9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x v="8"/>
    <s v="photobooks"/>
    <n v="208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x v="8"/>
    <s v="photobooks"/>
    <n v="59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x v="8"/>
    <s v="photobooks"/>
    <n v="359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x v="8"/>
    <s v="photobooks"/>
    <n v="95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x v="8"/>
    <s v="photobooks"/>
    <n v="81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x v="8"/>
    <s v="photobooks"/>
    <n v="169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x v="8"/>
    <s v="photobooks"/>
    <n v="35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x v="8"/>
    <s v="photobooks"/>
    <n v="463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x v="8"/>
    <s v="photobooks"/>
    <n v="104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x v="8"/>
    <s v="photobooks"/>
    <n v="8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x v="8"/>
    <s v="photobooks"/>
    <n v="47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x v="8"/>
    <s v="photobooks"/>
    <n v="414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x v="8"/>
    <s v="photobooks"/>
    <n v="42"/>
    <x v="1758"/>
    <x v="1757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x v="8"/>
    <s v="photobooks"/>
    <n v="109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x v="8"/>
    <s v="photobooks"/>
    <n v="81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x v="8"/>
    <s v="photobooks"/>
    <n v="52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x v="8"/>
    <s v="photobooks"/>
    <n v="35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x v="8"/>
    <s v="photobooks"/>
    <n v="104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x v="8"/>
    <s v="photobooks"/>
    <n v="55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x v="8"/>
    <s v="photobooks"/>
    <n v="72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x v="8"/>
    <s v="photobooks"/>
    <n v="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x v="8"/>
    <s v="photobooks"/>
    <n v="59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x v="8"/>
    <s v="photobooks"/>
    <n v="12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x v="8"/>
    <s v="photobooks"/>
    <n v="49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x v="8"/>
    <s v="photobooks"/>
    <n v="151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x v="8"/>
    <s v="photobooks"/>
    <n v="36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x v="8"/>
    <s v="photobooks"/>
    <n v="45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x v="8"/>
    <s v="photobooks"/>
    <n v="99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x v="8"/>
    <s v="photobooks"/>
    <n v="88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x v="8"/>
    <s v="photobooks"/>
    <n v="171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x v="8"/>
    <s v="photobooks"/>
    <n v="84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x v="8"/>
    <s v="photobooks"/>
    <n v="65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x v="8"/>
    <s v="photobooks"/>
    <n v="66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x v="8"/>
    <s v="photobooks"/>
    <n v="105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x v="8"/>
    <s v="photobooks"/>
    <n v="78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x v="8"/>
    <s v="photobooks"/>
    <n v="59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x v="8"/>
    <s v="photobooks"/>
    <n v="71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x v="8"/>
    <s v="photobooks"/>
    <n v="51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x v="8"/>
    <s v="photobooks"/>
    <n v="6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x v="8"/>
    <s v="photobooks"/>
    <n v="45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x v="8"/>
    <s v="photobooks"/>
    <n v="31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x v="8"/>
    <s v="photobooks"/>
    <n v="64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x v="8"/>
    <s v="photobooks"/>
    <n v="19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x v="8"/>
    <s v="photobooks"/>
    <n v="1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x v="8"/>
    <s v="photobooks"/>
    <n v="109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x v="8"/>
    <s v="photobooks"/>
    <n v="27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x v="8"/>
    <s v="photobooks"/>
    <n v="11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x v="8"/>
    <s v="photobooks"/>
    <n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x v="8"/>
    <s v="photobooks"/>
    <n v="55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x v="8"/>
    <s v="photobooks"/>
    <n v="134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x v="8"/>
    <s v="photobooks"/>
    <n v="49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x v="8"/>
    <s v="photobooks"/>
    <n v="48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x v="8"/>
    <s v="photobooks"/>
    <n v="59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x v="8"/>
    <s v="photobooks"/>
    <n v="12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x v="8"/>
    <s v="photobooks"/>
    <n v="84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x v="8"/>
    <s v="photobooks"/>
    <n v="64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x v="8"/>
    <s v="photobooks"/>
    <n v="94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x v="8"/>
    <s v="photobooks"/>
    <n v="72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x v="8"/>
    <s v="photobooks"/>
    <n v="10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x v="8"/>
    <s v="photobooks"/>
    <n v="67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x v="8"/>
    <s v="photobooks"/>
    <n v="74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x v="8"/>
    <s v="photobooks"/>
    <n v="69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x v="8"/>
    <s v="photobooks"/>
    <n v="121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x v="8"/>
    <s v="photobooks"/>
    <n v="42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x v="8"/>
    <s v="photobooks"/>
    <n v="8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x v="8"/>
    <s v="photobooks"/>
    <n v="2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x v="8"/>
    <s v="photobooks"/>
    <n v="38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x v="8"/>
    <s v="photobooks"/>
    <n v="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x v="8"/>
    <s v="photobooks"/>
    <n v="42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x v="8"/>
    <s v="photobooks"/>
    <n v="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x v="8"/>
    <s v="photobooks"/>
    <n v="85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x v="8"/>
    <s v="photobooks"/>
    <n v="94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x v="8"/>
    <s v="photobooks"/>
    <n v="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x v="8"/>
    <s v="photobooks"/>
    <n v="6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x v="8"/>
    <s v="photobooks"/>
    <n v="213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x v="4"/>
    <s v="rock"/>
    <n v="59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x v="4"/>
    <s v="rock"/>
    <n v="27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x v="4"/>
    <s v="rock"/>
    <n v="25"/>
    <x v="1823"/>
    <x v="1822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x v="4"/>
    <s v="rock"/>
    <n v="75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x v="4"/>
    <s v="rock"/>
    <n v="42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x v="4"/>
    <s v="rock"/>
    <n v="53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x v="4"/>
    <s v="rock"/>
    <n v="84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x v="4"/>
    <s v="rock"/>
    <n v="417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x v="4"/>
    <s v="rock"/>
    <n v="76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x v="4"/>
    <s v="rock"/>
    <n v="67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x v="4"/>
    <s v="rock"/>
    <n v="74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x v="4"/>
    <s v="rock"/>
    <n v="25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x v="4"/>
    <s v="rock"/>
    <n v="42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x v="4"/>
    <s v="rock"/>
    <n v="13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x v="4"/>
    <s v="rock"/>
    <n v="47"/>
    <x v="1835"/>
    <x v="1834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x v="4"/>
    <s v="rock"/>
    <n v="182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x v="4"/>
    <s v="rock"/>
    <n v="6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x v="4"/>
    <s v="rock"/>
    <n v="36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x v="4"/>
    <s v="rock"/>
    <n v="46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x v="4"/>
    <s v="rock"/>
    <n v="75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x v="4"/>
    <s v="rock"/>
    <n v="5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x v="4"/>
    <s v="rock"/>
    <n v="119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x v="4"/>
    <s v="rock"/>
    <n v="93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x v="4"/>
    <s v="rock"/>
    <n v="76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x v="4"/>
    <s v="rock"/>
    <n v="53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x v="4"/>
    <s v="rock"/>
    <n v="99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x v="4"/>
    <s v="rock"/>
    <n v="80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x v="4"/>
    <s v="rock"/>
    <n v="134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x v="4"/>
    <s v="rock"/>
    <n v="38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x v="4"/>
    <s v="rock"/>
    <n v="5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x v="4"/>
    <s v="rock"/>
    <n v="50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x v="4"/>
    <s v="rock"/>
    <n v="134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x v="4"/>
    <s v="rock"/>
    <n v="58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x v="4"/>
    <s v="rock"/>
    <n v="88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x v="4"/>
    <s v="rock"/>
    <n v="7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x v="4"/>
    <s v="rock"/>
    <n v="53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x v="4"/>
    <s v="rock"/>
    <n v="136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x v="4"/>
    <s v="rock"/>
    <n v="4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x v="4"/>
    <s v="rock"/>
    <n v="7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x v="4"/>
    <s v="rock"/>
    <n v="53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x v="6"/>
    <s v="mobile games"/>
    <n v="0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x v="6"/>
    <s v="mobile games"/>
    <n v="91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x v="6"/>
    <s v="mobile games"/>
    <n v="5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x v="6"/>
    <s v="mobile games"/>
    <n v="5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x v="6"/>
    <s v="mobile games"/>
    <n v="2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x v="6"/>
    <s v="mobile games"/>
    <n v="63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x v="6"/>
    <s v="mobile games"/>
    <n v="10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x v="6"/>
    <s v="mobile games"/>
    <n v="72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x v="6"/>
    <s v="mobile games"/>
    <n v="0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x v="6"/>
    <s v="mobile games"/>
    <n v="33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x v="6"/>
    <s v="mobile games"/>
    <n v="49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x v="6"/>
    <s v="mobile games"/>
    <n v="16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x v="6"/>
    <s v="mobile games"/>
    <n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x v="6"/>
    <s v="mobile games"/>
    <n v="13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x v="6"/>
    <s v="mobile games"/>
    <n v="17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x v="6"/>
    <s v="mobile games"/>
    <n v="0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x v="6"/>
    <s v="mobile games"/>
    <n v="0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x v="6"/>
    <s v="mobile games"/>
    <n v="0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x v="6"/>
    <s v="mobile games"/>
    <n v="3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x v="6"/>
    <s v="mobile games"/>
    <n v="42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x v="4"/>
    <s v="indie rock"/>
    <n v="49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x v="4"/>
    <s v="indie rock"/>
    <n v="42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x v="4"/>
    <s v="indie rock"/>
    <n v="33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x v="4"/>
    <s v="indie rock"/>
    <n v="52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x v="4"/>
    <s v="indie rock"/>
    <n v="51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x v="4"/>
    <s v="indie rock"/>
    <n v="42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x v="4"/>
    <s v="indie rock"/>
    <n v="417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x v="4"/>
    <s v="indie rock"/>
    <n v="47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x v="4"/>
    <s v="indie rock"/>
    <n v="48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x v="4"/>
    <s v="indie rock"/>
    <n v="71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x v="4"/>
    <s v="indie rock"/>
    <n v="88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x v="4"/>
    <s v="indie rock"/>
    <n v="26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x v="4"/>
    <s v="indie rock"/>
    <n v="58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x v="4"/>
    <s v="indie rock"/>
    <n v="57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x v="4"/>
    <s v="indie rock"/>
    <n v="196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x v="4"/>
    <s v="indie rock"/>
    <n v="43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x v="4"/>
    <s v="indie rock"/>
    <n v="36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x v="4"/>
    <s v="indie rock"/>
    <n v="69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x v="4"/>
    <s v="indie rock"/>
    <n v="29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x v="4"/>
    <s v="indie rock"/>
    <n v="51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x v="2"/>
    <s v="gadgets"/>
    <n v="107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x v="2"/>
    <s v="gadgets"/>
    <n v="4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x v="2"/>
    <s v="gadgets"/>
    <n v="34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x v="2"/>
    <s v="gadgets"/>
    <n v="25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x v="2"/>
    <s v="gadgets"/>
    <n v="11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x v="2"/>
    <s v="gadgets"/>
    <n v="216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x v="2"/>
    <s v="gadgets"/>
    <n v="21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x v="2"/>
    <s v="gadgets"/>
    <n v="108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x v="2"/>
    <s v="gadgets"/>
    <n v="130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x v="2"/>
    <s v="gadgets"/>
    <n v="117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x v="2"/>
    <s v="gadgets"/>
    <n v="10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x v="2"/>
    <s v="gadgets"/>
    <n v="71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x v="2"/>
    <s v="gadgets"/>
    <n v="25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x v="2"/>
    <s v="gadgets"/>
    <n v="30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x v="2"/>
    <s v="gadgets"/>
    <n v="2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x v="2"/>
    <s v="gadgets"/>
    <n v="17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x v="2"/>
    <s v="gadgets"/>
    <n v="29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x v="2"/>
    <s v="gadgets"/>
    <n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x v="2"/>
    <s v="gadgets"/>
    <n v="30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x v="2"/>
    <s v="gadgets"/>
    <n v="41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x v="4"/>
    <s v="indie rock"/>
    <n v="5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x v="4"/>
    <s v="indie rock"/>
    <n v="36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x v="4"/>
    <s v="indie rock"/>
    <n v="23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x v="4"/>
    <s v="indie rock"/>
    <n v="10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x v="4"/>
    <s v="indie rock"/>
    <n v="32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x v="4"/>
    <s v="indie rock"/>
    <n v="27"/>
    <x v="1926"/>
    <x v="1925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x v="4"/>
    <s v="indie rock"/>
    <n v="56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x v="4"/>
    <s v="indie rock"/>
    <n v="77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x v="4"/>
    <s v="indie rock"/>
    <n v="43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x v="4"/>
    <s v="indie rock"/>
    <n v="49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x v="4"/>
    <s v="indie rock"/>
    <n v="48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x v="4"/>
    <s v="indie rock"/>
    <n v="70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x v="4"/>
    <s v="indie rock"/>
    <n v="9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x v="4"/>
    <s v="indie rock"/>
    <n v="80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x v="4"/>
    <s v="indie rock"/>
    <n v="5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x v="4"/>
    <s v="indie rock"/>
    <n v="60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x v="4"/>
    <s v="indie rock"/>
    <n v="39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x v="4"/>
    <s v="indie rock"/>
    <n v="153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x v="4"/>
    <s v="indie rock"/>
    <n v="115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x v="4"/>
    <s v="indie rock"/>
    <n v="36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x v="2"/>
    <s v="hardware"/>
    <n v="65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x v="2"/>
    <s v="hardware"/>
    <n v="87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x v="2"/>
    <s v="hardware"/>
    <n v="69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x v="2"/>
    <s v="hardware"/>
    <n v="176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x v="2"/>
    <s v="hardware"/>
    <n v="512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x v="2"/>
    <s v="hardware"/>
    <n v="16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x v="2"/>
    <s v="hardware"/>
    <n v="35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x v="2"/>
    <s v="hardware"/>
    <n v="189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x v="2"/>
    <s v="hardware"/>
    <n v="56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x v="2"/>
    <s v="hardware"/>
    <n v="51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x v="2"/>
    <s v="hardware"/>
    <n v="127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x v="2"/>
    <s v="hardware"/>
    <n v="102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x v="2"/>
    <s v="hardware"/>
    <n v="231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x v="2"/>
    <s v="hardware"/>
    <n v="842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x v="2"/>
    <s v="hardware"/>
    <n v="577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x v="2"/>
    <s v="hardware"/>
    <n v="483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x v="2"/>
    <s v="hardware"/>
    <n v="76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x v="2"/>
    <s v="hardware"/>
    <n v="74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x v="2"/>
    <s v="hardware"/>
    <n v="37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x v="2"/>
    <s v="hardware"/>
    <n v="2501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x v="2"/>
    <s v="hardware"/>
    <n v="68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x v="2"/>
    <s v="hardware"/>
    <n v="63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x v="2"/>
    <s v="hardware"/>
    <n v="118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x v="2"/>
    <s v="hardware"/>
    <n v="181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x v="2"/>
    <s v="hardware"/>
    <n v="127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x v="2"/>
    <s v="hardware"/>
    <n v="137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x v="2"/>
    <s v="hardware"/>
    <n v="183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x v="2"/>
    <s v="hardware"/>
    <n v="279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x v="2"/>
    <s v="hardware"/>
    <n v="61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x v="2"/>
    <s v="hardware"/>
    <n v="81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x v="2"/>
    <s v="hardware"/>
    <n v="272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x v="2"/>
    <s v="hardware"/>
    <n v="71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x v="2"/>
    <s v="hardware"/>
    <n v="248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x v="2"/>
    <s v="hardware"/>
    <n v="187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x v="2"/>
    <s v="hardware"/>
    <n v="132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x v="2"/>
    <s v="hardware"/>
    <n v="29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x v="2"/>
    <s v="hardware"/>
    <n v="245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x v="2"/>
    <s v="hardware"/>
    <n v="1323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x v="2"/>
    <s v="hardware"/>
    <n v="283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x v="2"/>
    <s v="hardware"/>
    <n v="91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x v="8"/>
    <s v="people"/>
    <n v="32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x v="8"/>
    <s v="people"/>
    <n v="0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x v="8"/>
    <s v="people"/>
    <n v="89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x v="8"/>
    <s v="people"/>
    <n v="453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x v="8"/>
    <s v="people"/>
    <n v="13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x v="8"/>
    <s v="people"/>
    <n v="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x v="8"/>
    <s v="people"/>
    <n v="83"/>
    <x v="1987"/>
    <x v="198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x v="8"/>
    <s v="people"/>
    <n v="25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x v="8"/>
    <s v="people"/>
    <n v="50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x v="8"/>
    <s v="people"/>
    <n v="102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x v="8"/>
    <s v="people"/>
    <n v="47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x v="8"/>
    <s v="people"/>
    <n v="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x v="8"/>
    <s v="people"/>
    <n v="0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x v="8"/>
    <s v="people"/>
    <n v="0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x v="8"/>
    <s v="people"/>
    <n v="26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x v="8"/>
    <s v="people"/>
    <n v="0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x v="8"/>
    <s v="people"/>
    <n v="0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x v="8"/>
    <s v="people"/>
    <n v="218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x v="8"/>
    <s v="people"/>
    <n v="34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x v="8"/>
    <s v="people"/>
    <n v="25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x v="2"/>
    <s v="hardware"/>
    <n v="128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x v="2"/>
    <s v="hardware"/>
    <n v="79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x v="2"/>
    <s v="hardware"/>
    <n v="92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x v="2"/>
    <s v="hardware"/>
    <n v="331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x v="2"/>
    <s v="hardware"/>
    <n v="194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x v="2"/>
    <s v="hardware"/>
    <n v="409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x v="2"/>
    <s v="hardware"/>
    <n v="84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x v="2"/>
    <s v="hardware"/>
    <n v="45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x v="2"/>
    <s v="hardware"/>
    <n v="383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x v="2"/>
    <s v="hardware"/>
    <n v="55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x v="2"/>
    <s v="hardware"/>
    <n v="422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x v="2"/>
    <s v="hardware"/>
    <n v="64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x v="2"/>
    <s v="hardware"/>
    <n v="174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x v="2"/>
    <s v="hardware"/>
    <n v="89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x v="2"/>
    <s v="hardware"/>
    <n v="5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x v="2"/>
    <s v="hardware"/>
    <n v="192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x v="2"/>
    <s v="hardware"/>
    <n v="73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x v="2"/>
    <s v="hardware"/>
    <n v="148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x v="2"/>
    <s v="hardware"/>
    <n v="109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x v="2"/>
    <s v="hardware"/>
    <n v="24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x v="2"/>
    <s v="hardware"/>
    <n v="148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x v="2"/>
    <s v="hardware"/>
    <n v="385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x v="2"/>
    <s v="hardware"/>
    <n v="457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x v="2"/>
    <s v="hardware"/>
    <n v="223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x v="2"/>
    <s v="hardware"/>
    <n v="221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x v="2"/>
    <s v="hardware"/>
    <n v="74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x v="2"/>
    <s v="hardware"/>
    <n v="223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x v="2"/>
    <s v="hardware"/>
    <n v="48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x v="2"/>
    <s v="hardware"/>
    <n v="96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x v="2"/>
    <s v="hardware"/>
    <n v="119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x v="2"/>
    <s v="hardware"/>
    <n v="118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x v="2"/>
    <s v="hardware"/>
    <n v="143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x v="2"/>
    <s v="hardware"/>
    <n v="283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x v="2"/>
    <s v="hardware"/>
    <n v="594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x v="2"/>
    <s v="hardware"/>
    <n v="262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x v="2"/>
    <s v="hardware"/>
    <n v="47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x v="2"/>
    <s v="hardware"/>
    <n v="7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x v="2"/>
    <s v="hardware"/>
    <n v="165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x v="2"/>
    <s v="hardware"/>
    <n v="449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x v="2"/>
    <s v="hardware"/>
    <n v="27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x v="2"/>
    <s v="hardware"/>
    <n v="144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x v="2"/>
    <s v="hardware"/>
    <n v="88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x v="2"/>
    <s v="hardware"/>
    <n v="36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x v="2"/>
    <s v="hardware"/>
    <n v="9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x v="2"/>
    <s v="hardware"/>
    <n v="153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x v="2"/>
    <s v="hardware"/>
    <n v="56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x v="2"/>
    <s v="hardware"/>
    <n v="228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x v="2"/>
    <s v="hardware"/>
    <n v="92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x v="2"/>
    <s v="hardware"/>
    <n v="81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x v="2"/>
    <s v="hardware"/>
    <n v="278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x v="2"/>
    <s v="hardware"/>
    <n v="43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x v="2"/>
    <s v="hardware"/>
    <n v="326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x v="2"/>
    <s v="hardware"/>
    <n v="42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x v="2"/>
    <s v="hardware"/>
    <n v="64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x v="2"/>
    <s v="hardware"/>
    <n v="99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x v="2"/>
    <s v="hardware"/>
    <n v="138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x v="2"/>
    <s v="hardware"/>
    <n v="46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x v="2"/>
    <s v="hardware"/>
    <n v="11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x v="2"/>
    <s v="hardware"/>
    <n v="115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x v="2"/>
    <s v="hardware"/>
    <n v="36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x v="2"/>
    <s v="hardware"/>
    <n v="154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x v="2"/>
    <s v="hardware"/>
    <n v="566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x v="2"/>
    <s v="hardware"/>
    <n v="121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x v="2"/>
    <s v="hardware"/>
    <n v="86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x v="2"/>
    <s v="hardware"/>
    <n v="51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x v="2"/>
    <s v="hardware"/>
    <n v="67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x v="2"/>
    <s v="hardware"/>
    <n v="63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x v="2"/>
    <s v="hardware"/>
    <n v="346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x v="2"/>
    <s v="hardware"/>
    <n v="244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x v="2"/>
    <s v="hardware"/>
    <n v="259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x v="2"/>
    <s v="hardware"/>
    <n v="202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x v="2"/>
    <s v="hardware"/>
    <n v="226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x v="2"/>
    <s v="hardware"/>
    <n v="325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x v="2"/>
    <s v="hardware"/>
    <n v="205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x v="2"/>
    <s v="hardware"/>
    <n v="2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x v="2"/>
    <s v="hardware"/>
    <n v="116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x v="2"/>
    <s v="hardware"/>
    <n v="307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x v="2"/>
    <s v="hardware"/>
    <n v="547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x v="2"/>
    <s v="hardware"/>
    <n v="47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x v="2"/>
    <s v="hardware"/>
    <n v="102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x v="4"/>
    <s v="indie rock"/>
    <n v="73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x v="4"/>
    <s v="indie rock"/>
    <n v="4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x v="4"/>
    <s v="indie rock"/>
    <n v="3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x v="4"/>
    <s v="indie rock"/>
    <n v="71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x v="4"/>
    <s v="indie rock"/>
    <n v="89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x v="4"/>
    <s v="indie rock"/>
    <n v="115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x v="4"/>
    <s v="indie rock"/>
    <n v="62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x v="4"/>
    <s v="indie rock"/>
    <n v="46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x v="4"/>
    <s v="indie rock"/>
    <n v="49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x v="4"/>
    <s v="indie rock"/>
    <n v="58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x v="4"/>
    <s v="indie rock"/>
    <n v="88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x v="4"/>
    <s v="indie rock"/>
    <n v="110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x v="4"/>
    <s v="indie rock"/>
    <n v="67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x v="4"/>
    <s v="indie rock"/>
    <n v="59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x v="4"/>
    <s v="indie rock"/>
    <n v="1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x v="4"/>
    <s v="indie rock"/>
    <n v="4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x v="4"/>
    <s v="indie rock"/>
    <n v="79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x v="4"/>
    <s v="indie rock"/>
    <n v="188"/>
    <x v="2098"/>
    <x v="2097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x v="4"/>
    <s v="indie rock"/>
    <n v="63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x v="4"/>
    <s v="indie rock"/>
    <n v="30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x v="4"/>
    <s v="indie rock"/>
    <n v="51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x v="4"/>
    <s v="indie rock"/>
    <n v="36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x v="4"/>
    <s v="indie rock"/>
    <n v="99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x v="4"/>
    <s v="indie rock"/>
    <n v="28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x v="4"/>
    <s v="indie rock"/>
    <n v="51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x v="4"/>
    <s v="indie rock"/>
    <n v="5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x v="4"/>
    <s v="indie rock"/>
    <n v="37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x v="4"/>
    <s v="indie rock"/>
    <n v="90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x v="4"/>
    <s v="indie rock"/>
    <n v="107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x v="4"/>
    <s v="indie rock"/>
    <n v="53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x v="4"/>
    <s v="indie rock"/>
    <n v="55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x v="4"/>
    <s v="indie rock"/>
    <n v="27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x v="4"/>
    <s v="indie rock"/>
    <n v="69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x v="4"/>
    <s v="indie rock"/>
    <n v="36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x v="4"/>
    <s v="indie rock"/>
    <n v="9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x v="4"/>
    <s v="indie rock"/>
    <n v="526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x v="4"/>
    <s v="indie rock"/>
    <n v="51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x v="4"/>
    <s v="indie rock"/>
    <n v="79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x v="4"/>
    <s v="indie rock"/>
    <n v="92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x v="4"/>
    <s v="indie rock"/>
    <n v="117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x v="6"/>
    <s v="video games"/>
    <n v="28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x v="6"/>
    <s v="video games"/>
    <n v="103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x v="6"/>
    <s v="video games"/>
    <n v="10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x v="6"/>
    <s v="video games"/>
    <n v="23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x v="6"/>
    <s v="video games"/>
    <n v="32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x v="6"/>
    <s v="video games"/>
    <n v="5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x v="6"/>
    <s v="video games"/>
    <n v="34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x v="6"/>
    <s v="video games"/>
    <n v="25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x v="6"/>
    <s v="video games"/>
    <n v="20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x v="6"/>
    <s v="video games"/>
    <n v="21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x v="6"/>
    <s v="video games"/>
    <n v="8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x v="6"/>
    <s v="video games"/>
    <n v="21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x v="6"/>
    <s v="video games"/>
    <n v="5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x v="6"/>
    <s v="video games"/>
    <n v="35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x v="6"/>
    <s v="video games"/>
    <n v="22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x v="6"/>
    <s v="video games"/>
    <n v="12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x v="6"/>
    <s v="video games"/>
    <n v="2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x v="6"/>
    <s v="video games"/>
    <n v="11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x v="6"/>
    <s v="video games"/>
    <n v="29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x v="6"/>
    <s v="video games"/>
    <n v="51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x v="6"/>
    <s v="video games"/>
    <n v="0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x v="6"/>
    <s v="video games"/>
    <n v="50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x v="6"/>
    <s v="video games"/>
    <n v="45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x v="6"/>
    <s v="video games"/>
    <n v="25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x v="6"/>
    <s v="video games"/>
    <n v="51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x v="6"/>
    <s v="video games"/>
    <n v="1"/>
    <x v="2146"/>
    <x v="2145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x v="6"/>
    <s v="video games"/>
    <n v="49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x v="6"/>
    <s v="video games"/>
    <n v="1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x v="6"/>
    <s v="video games"/>
    <n v="0"/>
    <x v="2149"/>
    <x v="2148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x v="6"/>
    <s v="video games"/>
    <n v="101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x v="6"/>
    <s v="video games"/>
    <n v="20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x v="6"/>
    <s v="video games"/>
    <n v="13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x v="6"/>
    <s v="video games"/>
    <n v="9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x v="6"/>
    <s v="video games"/>
    <n v="1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x v="6"/>
    <s v="video games"/>
    <n v="23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x v="6"/>
    <s v="video games"/>
    <n v="18"/>
    <x v="2156"/>
    <x v="2155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x v="6"/>
    <s v="video games"/>
    <n v="371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x v="6"/>
    <s v="video games"/>
    <n v="64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x v="6"/>
    <s v="video games"/>
    <n v="13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x v="6"/>
    <s v="video games"/>
    <n v="5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x v="4"/>
    <s v="rock"/>
    <n v="36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x v="4"/>
    <s v="rock"/>
    <n v="87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x v="4"/>
    <s v="rock"/>
    <n v="75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x v="4"/>
    <s v="rock"/>
    <n v="68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x v="4"/>
    <s v="rock"/>
    <n v="30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x v="4"/>
    <s v="rock"/>
    <n v="92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x v="4"/>
    <s v="rock"/>
    <n v="23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x v="4"/>
    <s v="rock"/>
    <n v="64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x v="4"/>
    <s v="rock"/>
    <n v="22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x v="4"/>
    <s v="rock"/>
    <n v="33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x v="4"/>
    <s v="rock"/>
    <n v="90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x v="4"/>
    <s v="rock"/>
    <n v="77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x v="4"/>
    <s v="rock"/>
    <n v="59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x v="4"/>
    <s v="rock"/>
    <n v="65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x v="4"/>
    <s v="rock"/>
    <n v="67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x v="4"/>
    <s v="rock"/>
    <n v="89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x v="4"/>
    <s v="rock"/>
    <n v="66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x v="4"/>
    <s v="rock"/>
    <n v="40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x v="4"/>
    <s v="rock"/>
    <n v="77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x v="4"/>
    <s v="rock"/>
    <n v="69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x v="6"/>
    <s v="tabletop games"/>
    <n v="58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x v="6"/>
    <s v="tabletop games"/>
    <n v="44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x v="6"/>
    <s v="tabletop games"/>
    <n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x v="6"/>
    <s v="tabletop games"/>
    <n v="107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x v="6"/>
    <s v="tabletop games"/>
    <n v="149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x v="6"/>
    <s v="tabletop games"/>
    <n v="56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x v="6"/>
    <s v="tabletop games"/>
    <n v="57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x v="6"/>
    <s v="tabletop games"/>
    <n v="44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x v="6"/>
    <s v="tabletop games"/>
    <n v="69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x v="6"/>
    <s v="tabletop games"/>
    <n v="65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x v="6"/>
    <s v="tabletop games"/>
    <n v="36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x v="6"/>
    <s v="tabletop games"/>
    <n v="40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x v="6"/>
    <s v="tabletop games"/>
    <n v="76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x v="6"/>
    <s v="tabletop games"/>
    <n v="61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x v="6"/>
    <s v="tabletop games"/>
    <n v="48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x v="6"/>
    <s v="tabletop games"/>
    <n v="68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x v="6"/>
    <s v="tabletop games"/>
    <n v="66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x v="6"/>
    <s v="tabletop games"/>
    <n v="8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x v="6"/>
    <s v="tabletop games"/>
    <n v="53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x v="6"/>
    <s v="tabletop games"/>
    <n v="41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x v="4"/>
    <s v="electronic music"/>
    <n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x v="4"/>
    <s v="electronic music"/>
    <n v="39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x v="4"/>
    <s v="electronic music"/>
    <n v="44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x v="4"/>
    <s v="electronic music"/>
    <n v="27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x v="4"/>
    <s v="electronic music"/>
    <n v="42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x v="4"/>
    <s v="electronic music"/>
    <n v="33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x v="4"/>
    <s v="electronic music"/>
    <n v="286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x v="4"/>
    <s v="electronic music"/>
    <n v="42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x v="4"/>
    <s v="electronic music"/>
    <n v="50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x v="4"/>
    <s v="electronic music"/>
    <n v="62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x v="4"/>
    <s v="electronic music"/>
    <n v="41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x v="4"/>
    <s v="electronic music"/>
    <n v="56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x v="4"/>
    <s v="electronic music"/>
    <n v="10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x v="4"/>
    <s v="electronic music"/>
    <n v="73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x v="4"/>
    <s v="electronic music"/>
    <n v="26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x v="4"/>
    <s v="electronic music"/>
    <n v="23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x v="4"/>
    <s v="electronic music"/>
    <n v="47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x v="4"/>
    <s v="electronic music"/>
    <n v="32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x v="4"/>
    <s v="electronic music"/>
    <n v="53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x v="4"/>
    <s v="electronic music"/>
    <n v="51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x v="6"/>
    <s v="tabletop games"/>
    <n v="37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x v="6"/>
    <s v="tabletop games"/>
    <n v="27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x v="6"/>
    <s v="tabletop games"/>
    <n v="206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x v="6"/>
    <s v="tabletop games"/>
    <n v="8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x v="6"/>
    <s v="tabletop games"/>
    <n v="165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x v="6"/>
    <s v="tabletop games"/>
    <n v="61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x v="6"/>
    <s v="tabletop games"/>
    <n v="68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x v="6"/>
    <s v="tabletop games"/>
    <n v="8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x v="6"/>
    <s v="tabletop games"/>
    <n v="25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x v="6"/>
    <s v="tabletop games"/>
    <n v="21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x v="6"/>
    <s v="tabletop games"/>
    <n v="27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x v="6"/>
    <s v="tabletop games"/>
    <n v="25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x v="6"/>
    <s v="tabletop games"/>
    <n v="21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x v="6"/>
    <s v="tabletop games"/>
    <n v="4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x v="6"/>
    <s v="tabletop games"/>
    <n v="136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x v="6"/>
    <s v="tabletop games"/>
    <n v="2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x v="6"/>
    <s v="tabletop games"/>
    <n v="65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x v="6"/>
    <s v="tabletop games"/>
    <n v="70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x v="6"/>
    <s v="tabletop games"/>
    <n v="75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x v="6"/>
    <s v="tabletop games"/>
    <n v="141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x v="6"/>
    <s v="tabletop games"/>
    <n v="49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x v="6"/>
    <s v="tabletop games"/>
    <n v="54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x v="6"/>
    <s v="tabletop games"/>
    <n v="5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x v="6"/>
    <s v="tabletop games"/>
    <n v="65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x v="6"/>
    <s v="tabletop games"/>
    <n v="53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x v="6"/>
    <s v="tabletop games"/>
    <n v="44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x v="6"/>
    <s v="tabletop games"/>
    <n v="51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x v="6"/>
    <s v="tabletop games"/>
    <n v="59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x v="6"/>
    <s v="tabletop games"/>
    <n v="33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x v="6"/>
    <s v="tabletop games"/>
    <n v="427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x v="6"/>
    <s v="tabletop games"/>
    <n v="24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x v="6"/>
    <s v="tabletop games"/>
    <n v="98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x v="6"/>
    <s v="tabletop games"/>
    <n v="107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x v="6"/>
    <s v="tabletop games"/>
    <n v="1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x v="6"/>
    <s v="tabletop games"/>
    <n v="4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x v="6"/>
    <s v="tabletop games"/>
    <n v="21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x v="6"/>
    <s v="tabletop games"/>
    <n v="94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x v="6"/>
    <s v="tabletop games"/>
    <n v="16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x v="6"/>
    <s v="tabletop games"/>
    <n v="91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x v="6"/>
    <s v="tabletop games"/>
    <n v="97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x v="6"/>
    <s v="tabletop games"/>
    <n v="37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x v="6"/>
    <s v="tabletop games"/>
    <n v="28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x v="6"/>
    <s v="tabletop games"/>
    <n v="144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x v="6"/>
    <s v="tabletop games"/>
    <n v="24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x v="6"/>
    <s v="tabletop games"/>
    <n v="35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x v="6"/>
    <s v="tabletop games"/>
    <n v="25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x v="6"/>
    <s v="tabletop games"/>
    <n v="188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x v="6"/>
    <s v="tabletop games"/>
    <n v="148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x v="6"/>
    <s v="tabletop games"/>
    <n v="50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x v="6"/>
    <s v="tabletop games"/>
    <n v="108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x v="6"/>
    <s v="tabletop games"/>
    <n v="43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x v="6"/>
    <s v="tabletop games"/>
    <n v="14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x v="6"/>
    <s v="tabletop games"/>
    <n v="37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x v="6"/>
    <s v="tabletop games"/>
    <n v="30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x v="6"/>
    <s v="tabletop games"/>
    <n v="34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x v="6"/>
    <s v="tabletop games"/>
    <n v="65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x v="6"/>
    <s v="tabletop games"/>
    <n v="58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x v="6"/>
    <s v="tabletop games"/>
    <n v="53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x v="6"/>
    <s v="tabletop games"/>
    <n v="48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x v="6"/>
    <s v="tabletop games"/>
    <n v="8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x v="4"/>
    <s v="rock"/>
    <n v="50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x v="4"/>
    <s v="rock"/>
    <n v="116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x v="4"/>
    <s v="rock"/>
    <n v="63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x v="4"/>
    <s v="rock"/>
    <n v="108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x v="4"/>
    <s v="rock"/>
    <n v="46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x v="4"/>
    <s v="rock"/>
    <n v="107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x v="4"/>
    <s v="rock"/>
    <n v="5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x v="4"/>
    <s v="rock"/>
    <n v="40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x v="4"/>
    <s v="rock"/>
    <n v="64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x v="4"/>
    <s v="rock"/>
    <n v="54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x v="4"/>
    <s v="rock"/>
    <n v="100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x v="4"/>
    <s v="rock"/>
    <n v="47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x v="4"/>
    <s v="rock"/>
    <n v="34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x v="4"/>
    <s v="rock"/>
    <n v="65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x v="4"/>
    <s v="rock"/>
    <n v="44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x v="4"/>
    <s v="rock"/>
    <n v="72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x v="4"/>
    <s v="rock"/>
    <n v="53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x v="4"/>
    <s v="rock"/>
    <n v="109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x v="4"/>
    <s v="rock"/>
    <n v="75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x v="4"/>
    <s v="rock"/>
    <n v="116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x v="4"/>
    <s v="indie rock"/>
    <n v="32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x v="4"/>
    <s v="indie rock"/>
    <n v="46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x v="4"/>
    <s v="indie rock"/>
    <n v="68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x v="4"/>
    <s v="indie rock"/>
    <n v="53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x v="4"/>
    <s v="indie rock"/>
    <n v="109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x v="4"/>
    <s v="indie rock"/>
    <n v="51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x v="4"/>
    <s v="indie rock"/>
    <n v="28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x v="4"/>
    <s v="indie rock"/>
    <n v="82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x v="4"/>
    <s v="indie rock"/>
    <n v="60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x v="4"/>
    <s v="indie rock"/>
    <n v="65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x v="4"/>
    <s v="indie rock"/>
    <n v="90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x v="4"/>
    <s v="indie rock"/>
    <n v="41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x v="4"/>
    <s v="indie rock"/>
    <n v="56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x v="4"/>
    <s v="indie rock"/>
    <n v="38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x v="4"/>
    <s v="indie rock"/>
    <n v="40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x v="4"/>
    <s v="indie rock"/>
    <n v="78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x v="4"/>
    <s v="indie rock"/>
    <n v="19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x v="4"/>
    <s v="indie rock"/>
    <n v="37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x v="4"/>
    <s v="indie rock"/>
    <n v="42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x v="4"/>
    <s v="indie rock"/>
    <n v="61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x v="7"/>
    <s v="small batch"/>
    <n v="65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x v="7"/>
    <s v="small batch"/>
    <n v="21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x v="7"/>
    <s v="small batch"/>
    <n v="30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x v="7"/>
    <s v="small batch"/>
    <n v="25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x v="7"/>
    <s v="small batch"/>
    <n v="11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x v="7"/>
    <s v="small batch"/>
    <n v="108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x v="7"/>
    <s v="small batch"/>
    <n v="55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x v="7"/>
    <s v="small batch"/>
    <n v="47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x v="7"/>
    <s v="small batch"/>
    <n v="212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x v="7"/>
    <s v="small batch"/>
    <n v="220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x v="7"/>
    <s v="small batch"/>
    <n v="41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x v="7"/>
    <s v="small batch"/>
    <n v="76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x v="7"/>
    <s v="small batch"/>
    <n v="14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x v="7"/>
    <s v="small batch"/>
    <n v="61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x v="7"/>
    <s v="small batch"/>
    <n v="116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x v="7"/>
    <s v="small batch"/>
    <n v="48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x v="7"/>
    <s v="small batch"/>
    <n v="74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x v="7"/>
    <s v="small batch"/>
    <n v="12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x v="7"/>
    <s v="small batch"/>
    <n v="67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x v="7"/>
    <s v="small batch"/>
    <n v="105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x v="2"/>
    <s v="web"/>
    <n v="0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x v="2"/>
    <s v="web"/>
    <n v="0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x v="2"/>
    <s v="web"/>
    <n v="300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x v="2"/>
    <s v="web"/>
    <n v="1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x v="2"/>
    <s v="web"/>
    <n v="0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x v="2"/>
    <s v="web"/>
    <n v="13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x v="2"/>
    <s v="web"/>
    <n v="15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x v="2"/>
    <s v="web"/>
    <n v="54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x v="2"/>
    <s v="web"/>
    <n v="0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x v="2"/>
    <s v="web"/>
    <n v="0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x v="2"/>
    <s v="web"/>
    <n v="15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x v="2"/>
    <s v="web"/>
    <n v="0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x v="2"/>
    <s v="web"/>
    <n v="0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x v="2"/>
    <s v="web"/>
    <n v="25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x v="2"/>
    <s v="web"/>
    <n v="28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x v="2"/>
    <s v="web"/>
    <n v="0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x v="2"/>
    <s v="web"/>
    <n v="0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x v="2"/>
    <s v="web"/>
    <n v="0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x v="2"/>
    <s v="web"/>
    <n v="36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x v="2"/>
    <s v="web"/>
    <n v="2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x v="2"/>
    <s v="web"/>
    <n v="0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x v="2"/>
    <s v="web"/>
    <n v="60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x v="2"/>
    <s v="web"/>
    <n v="0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x v="2"/>
    <s v="web"/>
    <n v="0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x v="2"/>
    <s v="web"/>
    <n v="0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x v="2"/>
    <s v="web"/>
    <n v="9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x v="2"/>
    <s v="web"/>
    <n v="48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x v="2"/>
    <s v="web"/>
    <n v="5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x v="2"/>
    <s v="web"/>
    <n v="0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x v="2"/>
    <s v="web"/>
    <n v="21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x v="2"/>
    <s v="web"/>
    <n v="0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x v="2"/>
    <s v="web"/>
    <n v="30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x v="2"/>
    <s v="web"/>
    <n v="50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x v="2"/>
    <s v="web"/>
    <n v="1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x v="2"/>
    <s v="web"/>
    <n v="0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x v="2"/>
    <s v="web"/>
    <n v="82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x v="2"/>
    <s v="web"/>
    <n v="0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x v="2"/>
    <s v="web"/>
    <n v="0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x v="2"/>
    <s v="web"/>
    <n v="0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x v="2"/>
    <s v="web"/>
    <n v="18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x v="2"/>
    <s v="web"/>
    <n v="224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x v="2"/>
    <s v="web"/>
    <n v="38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x v="2"/>
    <s v="web"/>
    <n v="145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x v="2"/>
    <s v="web"/>
    <n v="1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x v="2"/>
    <s v="web"/>
    <n v="113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x v="2"/>
    <s v="web"/>
    <n v="0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x v="2"/>
    <s v="web"/>
    <n v="342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x v="2"/>
    <s v="web"/>
    <n v="58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x v="2"/>
    <s v="web"/>
    <n v="3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x v="2"/>
    <s v="web"/>
    <n v="0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x v="2"/>
    <s v="web"/>
    <n v="25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x v="2"/>
    <s v="web"/>
    <n v="0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x v="2"/>
    <s v="web"/>
    <n v="5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x v="2"/>
    <s v="web"/>
    <n v="2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x v="2"/>
    <s v="web"/>
    <n v="0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x v="2"/>
    <s v="web"/>
    <n v="1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x v="2"/>
    <s v="web"/>
    <n v="0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x v="2"/>
    <s v="web"/>
    <n v="0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x v="2"/>
    <s v="web"/>
    <n v="0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x v="2"/>
    <s v="web"/>
    <n v="0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x v="7"/>
    <s v="food trucks"/>
    <n v="22"/>
    <x v="2401"/>
    <x v="2399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x v="7"/>
    <s v="food trucks"/>
    <n v="52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x v="7"/>
    <s v="food trucks"/>
    <n v="17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x v="7"/>
    <s v="food trucks"/>
    <n v="0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x v="7"/>
    <s v="food trucks"/>
    <n v="56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x v="7"/>
    <s v="food trucks"/>
    <n v="84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x v="7"/>
    <s v="food trucks"/>
    <n v="168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x v="7"/>
    <s v="food trucks"/>
    <n v="15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x v="7"/>
    <s v="food trucks"/>
    <n v="77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x v="7"/>
    <s v="food trucks"/>
    <n v="0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x v="7"/>
    <s v="food trucks"/>
    <n v="50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x v="7"/>
    <s v="food trucks"/>
    <n v="0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x v="7"/>
    <s v="food trucks"/>
    <n v="8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x v="7"/>
    <s v="food trucks"/>
    <n v="35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x v="7"/>
    <s v="food trucks"/>
    <n v="56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x v="7"/>
    <s v="food trucks"/>
    <n v="5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x v="7"/>
    <s v="food trucks"/>
    <n v="0"/>
    <x v="2417"/>
    <x v="2415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x v="7"/>
    <s v="food trucks"/>
    <n v="1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x v="7"/>
    <s v="food trucks"/>
    <n v="0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x v="7"/>
    <s v="food trucks"/>
    <n v="69"/>
    <x v="2420"/>
    <x v="2418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x v="7"/>
    <s v="food trucks"/>
    <n v="1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x v="7"/>
    <s v="food trucks"/>
    <n v="1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x v="7"/>
    <s v="food trucks"/>
    <n v="8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x v="7"/>
    <s v="food trucks"/>
    <n v="34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x v="7"/>
    <s v="food trucks"/>
    <n v="1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x v="7"/>
    <s v="food trucks"/>
    <n v="0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x v="7"/>
    <s v="food trucks"/>
    <n v="1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x v="7"/>
    <s v="food trucks"/>
    <n v="1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x v="7"/>
    <s v="food trucks"/>
    <n v="501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x v="7"/>
    <s v="food trucks"/>
    <n v="11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x v="7"/>
    <s v="food trucks"/>
    <n v="1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x v="7"/>
    <s v="food trucks"/>
    <n v="1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x v="7"/>
    <s v="food trucks"/>
    <n v="0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x v="7"/>
    <s v="food trucks"/>
    <n v="13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x v="7"/>
    <s v="food trucks"/>
    <n v="306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x v="7"/>
    <s v="food trucks"/>
    <n v="23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x v="7"/>
    <s v="food trucks"/>
    <n v="0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x v="7"/>
    <s v="food trucks"/>
    <n v="5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x v="7"/>
    <s v="food trucks"/>
    <n v="0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x v="7"/>
    <s v="food trucks"/>
    <n v="5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x v="7"/>
    <s v="small batch"/>
    <n v="74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x v="7"/>
    <s v="small batch"/>
    <n v="81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x v="7"/>
    <s v="small batch"/>
    <n v="130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x v="7"/>
    <s v="small batch"/>
    <n v="5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x v="7"/>
    <s v="small batch"/>
    <n v="75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x v="7"/>
    <s v="small batch"/>
    <n v="76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x v="7"/>
    <s v="small batch"/>
    <n v="32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x v="7"/>
    <s v="small batch"/>
    <n v="48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x v="7"/>
    <s v="small batch"/>
    <n v="90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x v="7"/>
    <s v="small batch"/>
    <n v="149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x v="7"/>
    <s v="small batch"/>
    <n v="62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x v="7"/>
    <s v="small batch"/>
    <n v="5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x v="7"/>
    <s v="small batch"/>
    <n v="69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x v="7"/>
    <s v="small batch"/>
    <n v="272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x v="7"/>
    <s v="small batch"/>
    <n v="34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x v="7"/>
    <s v="small batch"/>
    <n v="40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x v="7"/>
    <s v="small batch"/>
    <n v="190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x v="7"/>
    <s v="small batch"/>
    <n v="69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x v="7"/>
    <s v="small batch"/>
    <n v="109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x v="7"/>
    <s v="small batch"/>
    <n v="126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x v="4"/>
    <s v="indie rock"/>
    <n v="91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x v="4"/>
    <s v="indie rock"/>
    <n v="29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x v="4"/>
    <s v="indie rock"/>
    <n v="31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x v="4"/>
    <s v="indie rock"/>
    <n v="52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x v="4"/>
    <s v="indie rock"/>
    <n v="26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x v="4"/>
    <s v="indie rock"/>
    <n v="48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x v="4"/>
    <s v="indie rock"/>
    <n v="28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x v="4"/>
    <s v="indie rock"/>
    <n v="37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x v="4"/>
    <s v="indie rock"/>
    <n v="29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x v="4"/>
    <s v="indie rock"/>
    <n v="29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x v="4"/>
    <s v="indie rock"/>
    <n v="38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x v="4"/>
    <s v="indie rock"/>
    <n v="98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x v="4"/>
    <s v="indie rock"/>
    <n v="43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x v="4"/>
    <s v="indie rock"/>
    <n v="132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x v="4"/>
    <s v="indie rock"/>
    <n v="32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x v="4"/>
    <s v="indie rock"/>
    <n v="61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x v="4"/>
    <s v="indie rock"/>
    <n v="31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x v="4"/>
    <s v="indie rock"/>
    <n v="129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x v="4"/>
    <s v="indie rock"/>
    <n v="25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x v="4"/>
    <s v="indie rock"/>
    <n v="25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x v="4"/>
    <s v="indie rock"/>
    <n v="48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x v="4"/>
    <s v="indie rock"/>
    <n v="40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x v="4"/>
    <s v="indie rock"/>
    <n v="66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x v="4"/>
    <s v="indie rock"/>
    <n v="46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x v="4"/>
    <s v="indie rock"/>
    <n v="50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x v="4"/>
    <s v="indie rock"/>
    <n v="27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x v="4"/>
    <s v="indie rock"/>
    <n v="39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x v="4"/>
    <s v="indie rock"/>
    <n v="49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x v="4"/>
    <s v="indie rock"/>
    <n v="62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x v="4"/>
    <s v="indie rock"/>
    <n v="38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x v="4"/>
    <s v="indie rock"/>
    <n v="52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x v="4"/>
    <s v="indie rock"/>
    <n v="28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x v="4"/>
    <s v="indie rock"/>
    <n v="99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x v="4"/>
    <s v="indie rock"/>
    <n v="39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x v="4"/>
    <s v="indie rock"/>
    <n v="46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x v="4"/>
    <s v="indie rock"/>
    <n v="600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x v="4"/>
    <s v="indie rock"/>
    <n v="81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x v="4"/>
    <s v="indie rock"/>
    <n v="53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x v="4"/>
    <s v="indie rock"/>
    <n v="48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x v="4"/>
    <s v="indie rock"/>
    <n v="23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x v="7"/>
    <s v="restaurants"/>
    <n v="40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x v="7"/>
    <s v="restaurants"/>
    <n v="17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x v="7"/>
    <s v="restaurants"/>
    <n v="0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x v="7"/>
    <s v="restaurants"/>
    <n v="0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x v="7"/>
    <s v="restaurants"/>
    <n v="0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x v="7"/>
    <s v="restaurants"/>
    <n v="15"/>
    <x v="2506"/>
    <x v="2503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x v="7"/>
    <s v="restaurants"/>
    <n v="0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x v="7"/>
    <s v="restaurants"/>
    <n v="0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x v="7"/>
    <s v="restaurants"/>
    <n v="36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x v="7"/>
    <s v="restaurants"/>
    <n v="38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x v="7"/>
    <s v="restaurants"/>
    <n v="0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x v="7"/>
    <s v="restaurants"/>
    <n v="0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x v="7"/>
    <s v="restaurants"/>
    <n v="0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x v="7"/>
    <s v="restaurants"/>
    <n v="53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x v="7"/>
    <s v="restaurants"/>
    <n v="78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x v="7"/>
    <s v="restaurants"/>
    <n v="0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x v="7"/>
    <s v="restaurants"/>
    <n v="5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x v="7"/>
    <s v="restaurants"/>
    <n v="0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x v="7"/>
    <s v="restaurants"/>
    <n v="16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x v="7"/>
    <s v="restaurants"/>
    <n v="0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x v="4"/>
    <s v="classical music"/>
    <n v="104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x v="4"/>
    <s v="classical music"/>
    <n v="18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x v="4"/>
    <s v="classical music"/>
    <n v="54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x v="4"/>
    <s v="classical music"/>
    <n v="177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x v="4"/>
    <s v="classical music"/>
    <n v="100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x v="4"/>
    <s v="classical music"/>
    <n v="137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x v="4"/>
    <s v="classical music"/>
    <n v="58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x v="4"/>
    <s v="classical music"/>
    <n v="53"/>
    <x v="2528"/>
    <x v="2525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x v="4"/>
    <s v="classical music"/>
    <n v="82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x v="4"/>
    <s v="classical music"/>
    <n v="1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x v="4"/>
    <s v="classical music"/>
    <n v="74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x v="4"/>
    <s v="classical music"/>
    <n v="84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x v="4"/>
    <s v="classical music"/>
    <n v="61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x v="4"/>
    <s v="classical music"/>
    <n v="150"/>
    <x v="2534"/>
    <x v="2531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x v="4"/>
    <s v="classical music"/>
    <n v="266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x v="4"/>
    <s v="classical music"/>
    <n v="7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x v="4"/>
    <s v="classical music"/>
    <n v="100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x v="4"/>
    <s v="classical music"/>
    <n v="110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x v="4"/>
    <s v="classical music"/>
    <n v="170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x v="4"/>
    <s v="classical music"/>
    <n v="96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x v="4"/>
    <s v="classical music"/>
    <n v="59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x v="4"/>
    <s v="classical music"/>
    <n v="56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x v="4"/>
    <s v="classical music"/>
    <n v="30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x v="4"/>
    <s v="classical music"/>
    <n v="88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x v="4"/>
    <s v="classical music"/>
    <n v="64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x v="4"/>
    <s v="classical music"/>
    <n v="60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x v="4"/>
    <s v="classical music"/>
    <n v="49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x v="4"/>
    <s v="classical music"/>
    <n v="16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x v="4"/>
    <s v="classical music"/>
    <n v="44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x v="4"/>
    <s v="classical music"/>
    <n v="44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x v="4"/>
    <s v="classical music"/>
    <n v="67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x v="4"/>
    <s v="classical music"/>
    <n v="178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x v="4"/>
    <s v="classical music"/>
    <n v="39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x v="4"/>
    <s v="classical music"/>
    <n v="5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x v="4"/>
    <s v="classical music"/>
    <n v="61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x v="4"/>
    <s v="classical music"/>
    <n v="23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x v="4"/>
    <s v="classical music"/>
    <n v="30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x v="4"/>
    <s v="classical music"/>
    <n v="76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x v="4"/>
    <s v="classical music"/>
    <n v="36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x v="4"/>
    <s v="classical music"/>
    <n v="143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x v="7"/>
    <s v="food trucks"/>
    <n v="0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x v="7"/>
    <s v="food trucks"/>
    <n v="25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x v="7"/>
    <s v="food trucks"/>
    <n v="0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x v="7"/>
    <s v="food trucks"/>
    <n v="0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x v="7"/>
    <s v="food trucks"/>
    <n v="100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x v="7"/>
    <s v="food trucks"/>
    <n v="0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x v="7"/>
    <s v="food trucks"/>
    <n v="6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x v="7"/>
    <s v="food trucks"/>
    <n v="50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x v="7"/>
    <s v="food trucks"/>
    <n v="73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x v="7"/>
    <s v="food trucks"/>
    <n v="30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x v="7"/>
    <s v="food trucks"/>
    <n v="63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x v="7"/>
    <s v="food trucks"/>
    <n v="0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x v="7"/>
    <s v="food trucks"/>
    <n v="0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x v="7"/>
    <s v="food trucks"/>
    <n v="0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x v="7"/>
    <s v="food trucks"/>
    <n v="0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x v="7"/>
    <s v="food trucks"/>
    <n v="0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x v="7"/>
    <s v="food trucks"/>
    <n v="0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x v="7"/>
    <s v="food trucks"/>
    <n v="0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x v="7"/>
    <s v="food trucks"/>
    <n v="23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x v="7"/>
    <s v="food trucks"/>
    <n v="26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x v="7"/>
    <s v="food trucks"/>
    <n v="48"/>
    <x v="2581"/>
    <x v="257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x v="7"/>
    <s v="food trucks"/>
    <n v="1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x v="7"/>
    <s v="food trucks"/>
    <n v="1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x v="7"/>
    <s v="food trucks"/>
    <n v="0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x v="7"/>
    <s v="food trucks"/>
    <n v="50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x v="7"/>
    <s v="food trucks"/>
    <n v="5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x v="7"/>
    <s v="food trucks"/>
    <n v="203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x v="7"/>
    <s v="food trucks"/>
    <n v="2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x v="7"/>
    <s v="food trucks"/>
    <n v="5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x v="7"/>
    <s v="food trucks"/>
    <n v="0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x v="7"/>
    <s v="food trucks"/>
    <n v="13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x v="7"/>
    <s v="food trucks"/>
    <n v="50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x v="7"/>
    <s v="food trucks"/>
    <n v="0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x v="7"/>
    <s v="food trucks"/>
    <n v="1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x v="7"/>
    <s v="food trucks"/>
    <n v="96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x v="7"/>
    <s v="food trucks"/>
    <n v="306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x v="7"/>
    <s v="food trucks"/>
    <n v="12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x v="7"/>
    <s v="food trucks"/>
    <n v="84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x v="7"/>
    <s v="food trucks"/>
    <n v="18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x v="7"/>
    <s v="food trucks"/>
    <n v="116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x v="2"/>
    <s v="space exploration"/>
    <n v="22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x v="2"/>
    <s v="space exploration"/>
    <n v="80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x v="2"/>
    <s v="space exploration"/>
    <n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x v="2"/>
    <s v="space exploration"/>
    <n v="65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x v="2"/>
    <s v="space exploration"/>
    <n v="61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x v="2"/>
    <s v="space exploration"/>
    <n v="31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x v="2"/>
    <s v="space exploration"/>
    <n v="82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x v="2"/>
    <s v="space exploration"/>
    <n v="59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x v="2"/>
    <s v="space exploration"/>
    <n v="157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x v="2"/>
    <s v="space exploration"/>
    <n v="5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x v="2"/>
    <s v="space exploration"/>
    <n v="84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x v="2"/>
    <s v="space exploration"/>
    <n v="58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x v="2"/>
    <s v="space exploration"/>
    <n v="271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x v="2"/>
    <s v="space exploration"/>
    <n v="107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x v="2"/>
    <s v="space exploration"/>
    <n v="47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x v="2"/>
    <s v="space exploration"/>
    <n v="120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x v="2"/>
    <s v="space exploration"/>
    <n v="28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x v="2"/>
    <s v="space exploration"/>
    <n v="205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x v="2"/>
    <s v="space exploration"/>
    <n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x v="2"/>
    <s v="space exploration"/>
    <n v="75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x v="2"/>
    <s v="space exploration"/>
    <n v="47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x v="2"/>
    <s v="space exploration"/>
    <n v="27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x v="2"/>
    <s v="space exploration"/>
    <n v="37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x v="2"/>
    <s v="space exploration"/>
    <n v="32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x v="2"/>
    <s v="space exploration"/>
    <n v="28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x v="2"/>
    <s v="space exploration"/>
    <n v="5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x v="2"/>
    <s v="space exploration"/>
    <n v="22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x v="2"/>
    <s v="space exploration"/>
    <n v="44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x v="2"/>
    <s v="space exploration"/>
    <n v="64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x v="2"/>
    <s v="space exploration"/>
    <n v="39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x v="2"/>
    <s v="space exploration"/>
    <n v="80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x v="2"/>
    <s v="space exploration"/>
    <n v="35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x v="2"/>
    <s v="space exploration"/>
    <n v="89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x v="2"/>
    <s v="space exploration"/>
    <n v="39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x v="2"/>
    <s v="space exploration"/>
    <n v="137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x v="2"/>
    <s v="space exploration"/>
    <n v="37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x v="2"/>
    <s v="space exploration"/>
    <n v="32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x v="2"/>
    <s v="space exploration"/>
    <n v="25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x v="2"/>
    <s v="space exploration"/>
    <n v="10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x v="2"/>
    <s v="space exploration"/>
    <n v="4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x v="2"/>
    <s v="space exploration"/>
    <n v="15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x v="2"/>
    <s v="space exploration"/>
    <n v="0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x v="2"/>
    <s v="space exploration"/>
    <n v="224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x v="2"/>
    <s v="space exploration"/>
    <n v="39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x v="2"/>
    <s v="space exploration"/>
    <n v="91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x v="2"/>
    <s v="space exploration"/>
    <n v="79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x v="2"/>
    <s v="space exploration"/>
    <n v="12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x v="2"/>
    <s v="space exploration"/>
    <n v="18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x v="2"/>
    <s v="space exploration"/>
    <n v="41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x v="2"/>
    <s v="space exploration"/>
    <n v="72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x v="2"/>
    <s v="space exploration"/>
    <n v="308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x v="2"/>
    <s v="space exploration"/>
    <n v="80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x v="2"/>
    <s v="space exploration"/>
    <n v="84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x v="2"/>
    <s v="space exploration"/>
    <n v="9"/>
    <x v="2654"/>
    <x v="2650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x v="2"/>
    <s v="space exploration"/>
    <n v="73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x v="2"/>
    <s v="space exploration"/>
    <n v="113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x v="2"/>
    <s v="space exploration"/>
    <n v="95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x v="2"/>
    <s v="space exploration"/>
    <n v="23"/>
    <x v="2658"/>
    <x v="2654"/>
    <x v="2"/>
  </r>
  <r>
    <n v="2659"/>
    <s v="test (Canceled)"/>
    <s v="test"/>
    <n v="49000"/>
    <n v="1333"/>
    <x v="1"/>
    <s v="US"/>
    <s v="USD"/>
    <x v="2655"/>
    <n v="1426729210"/>
    <b v="0"/>
    <n v="10"/>
    <b v="0"/>
    <x v="2"/>
    <s v="space exploration"/>
    <n v="133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x v="2"/>
    <s v="space exploration"/>
    <n v="4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x v="2"/>
    <s v="makerspaces"/>
    <n v="86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x v="2"/>
    <s v="makerspaces"/>
    <n v="26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x v="2"/>
    <s v="makerspaces"/>
    <n v="374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x v="2"/>
    <s v="makerspaces"/>
    <n v="174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x v="2"/>
    <s v="makerspaces"/>
    <n v="94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x v="2"/>
    <s v="makerspaces"/>
    <n v="7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x v="2"/>
    <s v="makerspaces"/>
    <n v="92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x v="2"/>
    <s v="makerspaces"/>
    <n v="61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x v="2"/>
    <s v="makerspaces"/>
    <n v="91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x v="2"/>
    <s v="makerspaces"/>
    <n v="42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x v="2"/>
    <s v="makerspaces"/>
    <n v="34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x v="2"/>
    <s v="makerspaces"/>
    <n v="71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x v="2"/>
    <s v="makerspaces"/>
    <n v="16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x v="2"/>
    <s v="makerspaces"/>
    <n v="129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x v="2"/>
    <s v="makerspaces"/>
    <n v="65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x v="2"/>
    <s v="makerspaces"/>
    <n v="118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x v="2"/>
    <s v="makerspaces"/>
    <n v="126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x v="2"/>
    <s v="makerspaces"/>
    <n v="550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x v="2"/>
    <s v="makerspaces"/>
    <n v="44"/>
    <x v="2679"/>
    <x v="2675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x v="2"/>
    <s v="makerspaces"/>
    <n v="69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x v="7"/>
    <s v="food trucks"/>
    <n v="28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x v="7"/>
    <s v="food trucks"/>
    <n v="85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x v="7"/>
    <s v="food trucks"/>
    <n v="12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x v="7"/>
    <s v="food trucks"/>
    <n v="200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x v="7"/>
    <s v="food trucks"/>
    <n v="1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x v="7"/>
    <s v="food trucks"/>
    <n v="0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x v="7"/>
    <s v="food trucks"/>
    <n v="0"/>
    <x v="2687"/>
    <x v="2683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x v="7"/>
    <s v="food trucks"/>
    <n v="5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x v="7"/>
    <s v="food trucks"/>
    <n v="1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x v="7"/>
    <s v="food trucks"/>
    <n v="73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x v="7"/>
    <s v="food trucks"/>
    <n v="18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x v="7"/>
    <s v="food trucks"/>
    <n v="25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x v="7"/>
    <s v="food trucks"/>
    <n v="13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x v="7"/>
    <s v="food trucks"/>
    <n v="1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x v="7"/>
    <s v="food trucks"/>
    <n v="24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x v="7"/>
    <s v="food trucks"/>
    <n v="8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x v="7"/>
    <s v="food trucks"/>
    <n v="117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x v="7"/>
    <s v="food trucks"/>
    <n v="13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x v="7"/>
    <s v="food trucks"/>
    <n v="0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x v="7"/>
    <s v="food trucks"/>
    <n v="18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x v="1"/>
    <s v="spaces"/>
    <n v="34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x v="1"/>
    <s v="spaces"/>
    <n v="132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x v="1"/>
    <s v="spaces"/>
    <n v="922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x v="1"/>
    <s v="spaces"/>
    <n v="164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x v="1"/>
    <s v="spaces"/>
    <n v="217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x v="1"/>
    <s v="spaces"/>
    <n v="149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x v="1"/>
    <s v="spaces"/>
    <n v="71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x v="1"/>
    <s v="spaces"/>
    <n v="44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x v="1"/>
    <s v="spaces"/>
    <n v="165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x v="1"/>
    <s v="spaces"/>
    <n v="85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x v="1"/>
    <s v="spaces"/>
    <n v="54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x v="1"/>
    <s v="spaces"/>
    <n v="51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x v="1"/>
    <s v="spaces"/>
    <n v="10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x v="1"/>
    <s v="spaces"/>
    <n v="95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x v="1"/>
    <s v="spaces"/>
    <n v="5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x v="1"/>
    <s v="spaces"/>
    <n v="64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x v="1"/>
    <s v="spaces"/>
    <n v="92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x v="1"/>
    <s v="spaces"/>
    <n v="126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x v="1"/>
    <s v="spaces"/>
    <n v="95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x v="1"/>
    <s v="spaces"/>
    <n v="171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x v="2"/>
    <s v="hardware"/>
    <n v="41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x v="2"/>
    <s v="hardware"/>
    <n v="68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x v="2"/>
    <s v="hardware"/>
    <n v="95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x v="2"/>
    <s v="hardware"/>
    <n v="7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x v="2"/>
    <s v="hardware"/>
    <n v="512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x v="2"/>
    <s v="hardware"/>
    <n v="262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x v="2"/>
    <s v="hardware"/>
    <n v="7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x v="2"/>
    <s v="hardware"/>
    <n v="77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x v="2"/>
    <s v="hardware"/>
    <n v="341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x v="2"/>
    <s v="hardware"/>
    <n v="67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x v="2"/>
    <s v="hardware"/>
    <n v="846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x v="2"/>
    <s v="hardware"/>
    <n v="97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x v="2"/>
    <s v="hardware"/>
    <n v="452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x v="2"/>
    <s v="hardware"/>
    <n v="139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x v="2"/>
    <s v="hardware"/>
    <n v="22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x v="2"/>
    <s v="hardware"/>
    <n v="17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x v="2"/>
    <s v="hardware"/>
    <n v="162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x v="2"/>
    <s v="hardware"/>
    <n v="493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x v="2"/>
    <s v="hardware"/>
    <n v="22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x v="2"/>
    <s v="hardware"/>
    <n v="18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x v="3"/>
    <s v="children's books"/>
    <n v="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x v="3"/>
    <s v="children's books"/>
    <n v="41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x v="3"/>
    <s v="children's books"/>
    <n v="0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x v="3"/>
    <s v="children's books"/>
    <n v="38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x v="3"/>
    <s v="children's books"/>
    <n v="36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x v="3"/>
    <s v="children's books"/>
    <n v="42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x v="3"/>
    <s v="children's books"/>
    <n v="35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x v="3"/>
    <s v="children's books"/>
    <n v="13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x v="3"/>
    <s v="children's books"/>
    <n v="55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x v="3"/>
    <s v="children's books"/>
    <n v="0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x v="3"/>
    <s v="children's books"/>
    <n v="0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x v="3"/>
    <s v="children's books"/>
    <n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x v="3"/>
    <s v="children's books"/>
    <n v="48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x v="3"/>
    <s v="children's books"/>
    <n v="0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x v="3"/>
    <s v="children's books"/>
    <n v="17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x v="3"/>
    <s v="children's books"/>
    <n v="32"/>
    <x v="2756"/>
    <x v="2752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x v="3"/>
    <s v="children's books"/>
    <n v="5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x v="3"/>
    <s v="children's books"/>
    <n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x v="3"/>
    <s v="children's books"/>
    <n v="53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x v="3"/>
    <s v="children's books"/>
    <n v="0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x v="3"/>
    <s v="children's books"/>
    <n v="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x v="3"/>
    <s v="children's books"/>
    <n v="25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x v="3"/>
    <s v="children's books"/>
    <n v="30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x v="3"/>
    <s v="children's books"/>
    <n v="11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x v="3"/>
    <s v="children's books"/>
    <n v="0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x v="3"/>
    <s v="children's books"/>
    <n v="25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x v="3"/>
    <s v="children's books"/>
    <n v="11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x v="3"/>
    <s v="children's books"/>
    <n v="2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x v="3"/>
    <s v="children's books"/>
    <n v="1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x v="3"/>
    <s v="children's books"/>
    <n v="63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x v="3"/>
    <s v="children's books"/>
    <n v="0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x v="3"/>
    <s v="children's books"/>
    <n v="0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x v="3"/>
    <s v="children's books"/>
    <n v="1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x v="3"/>
    <s v="children's books"/>
    <n v="44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x v="3"/>
    <s v="children's books"/>
    <n v="75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x v="3"/>
    <s v="children's books"/>
    <n v="46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x v="3"/>
    <s v="children's books"/>
    <n v="1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x v="3"/>
    <s v="children's books"/>
    <n v="94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x v="3"/>
    <s v="children's books"/>
    <n v="53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x v="3"/>
    <s v="children's books"/>
    <n v="0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x v="1"/>
    <s v="plays"/>
    <n v="47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x v="1"/>
    <s v="plays"/>
    <n v="67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x v="1"/>
    <s v="plays"/>
    <n v="19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x v="1"/>
    <s v="plays"/>
    <n v="6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x v="1"/>
    <s v="plays"/>
    <n v="37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x v="1"/>
    <s v="plays"/>
    <n v="40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x v="1"/>
    <s v="plays"/>
    <n v="32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x v="1"/>
    <s v="plays"/>
    <n v="103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x v="1"/>
    <s v="plays"/>
    <n v="12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x v="1"/>
    <s v="plays"/>
    <n v="48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x v="1"/>
    <s v="plays"/>
    <n v="73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x v="1"/>
    <s v="plays"/>
    <n v="90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x v="1"/>
    <s v="plays"/>
    <n v="151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x v="1"/>
    <s v="plays"/>
    <n v="25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x v="1"/>
    <s v="plays"/>
    <n v="37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x v="1"/>
    <s v="plays"/>
    <n v="44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x v="1"/>
    <s v="plays"/>
    <n v="87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x v="1"/>
    <s v="plays"/>
    <n v="3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x v="1"/>
    <s v="plays"/>
    <n v="45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x v="1"/>
    <s v="plays"/>
    <n v="43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x v="1"/>
    <s v="plays"/>
    <n v="51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x v="1"/>
    <s v="plays"/>
    <n v="34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x v="1"/>
    <s v="plays"/>
    <n v="91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x v="1"/>
    <s v="plays"/>
    <n v="50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x v="1"/>
    <s v="plays"/>
    <n v="24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x v="1"/>
    <s v="plays"/>
    <n v="44"/>
    <x v="2806"/>
    <x v="2802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x v="1"/>
    <s v="plays"/>
    <n v="68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x v="1"/>
    <s v="plays"/>
    <n v="65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x v="1"/>
    <s v="plays"/>
    <n v="122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x v="1"/>
    <s v="plays"/>
    <n v="47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x v="1"/>
    <s v="plays"/>
    <n v="93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x v="1"/>
    <s v="plays"/>
    <n v="68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x v="1"/>
    <s v="plays"/>
    <n v="37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x v="1"/>
    <s v="plays"/>
    <n v="25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x v="1"/>
    <s v="plays"/>
    <n v="43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x v="1"/>
    <s v="plays"/>
    <n v="25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x v="1"/>
    <s v="plays"/>
    <n v="24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x v="1"/>
    <s v="plays"/>
    <n v="104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x v="1"/>
    <s v="plays"/>
    <n v="50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x v="1"/>
    <s v="plays"/>
    <n v="14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x v="1"/>
    <s v="plays"/>
    <n v="29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x v="1"/>
    <s v="plays"/>
    <n v="64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x v="1"/>
    <s v="plays"/>
    <n v="9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x v="1"/>
    <s v="plays"/>
    <n v="51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x v="1"/>
    <s v="plays"/>
    <n v="61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x v="1"/>
    <s v="plays"/>
    <n v="113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x v="1"/>
    <s v="plays"/>
    <n v="105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x v="1"/>
    <s v="plays"/>
    <n v="98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x v="1"/>
    <s v="plays"/>
    <n v="35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x v="1"/>
    <s v="plays"/>
    <n v="273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x v="1"/>
    <s v="plays"/>
    <n v="64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x v="1"/>
    <s v="plays"/>
    <n v="30"/>
    <x v="2832"/>
    <x v="2828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x v="1"/>
    <s v="plays"/>
    <n v="84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x v="1"/>
    <s v="plays"/>
    <n v="65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x v="1"/>
    <s v="plays"/>
    <n v="20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x v="1"/>
    <s v="plays"/>
    <n v="44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x v="1"/>
    <s v="plays"/>
    <n v="40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x v="1"/>
    <s v="plays"/>
    <n v="45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x v="1"/>
    <s v="plays"/>
    <n v="12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x v="1"/>
    <s v="plays"/>
    <n v="20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x v="1"/>
    <s v="plays"/>
    <n v="10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x v="1"/>
    <s v="plays"/>
    <n v="0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x v="1"/>
    <s v="plays"/>
    <n v="0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x v="1"/>
    <s v="plays"/>
    <n v="30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x v="1"/>
    <s v="plays"/>
    <n v="61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x v="1"/>
    <s v="plays"/>
    <n v="0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x v="1"/>
    <s v="plays"/>
    <n v="0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x v="1"/>
    <s v="plays"/>
    <n v="23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x v="1"/>
    <s v="plays"/>
    <n v="5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x v="1"/>
    <s v="plays"/>
    <n v="24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x v="1"/>
    <s v="plays"/>
    <n v="0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x v="1"/>
    <s v="plays"/>
    <n v="1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x v="1"/>
    <s v="plays"/>
    <n v="0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x v="1"/>
    <s v="plays"/>
    <n v="30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x v="1"/>
    <s v="plays"/>
    <n v="60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x v="1"/>
    <s v="plays"/>
    <n v="24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x v="1"/>
    <s v="plays"/>
    <n v="500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x v="1"/>
    <s v="plays"/>
    <n v="0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x v="1"/>
    <s v="plays"/>
    <n v="35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x v="1"/>
    <s v="plays"/>
    <n v="30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x v="1"/>
    <s v="plays"/>
    <n v="27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x v="1"/>
    <s v="plays"/>
    <n v="18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x v="1"/>
    <s v="plays"/>
    <n v="20"/>
    <x v="2863"/>
    <x v="2859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x v="1"/>
    <s v="plays"/>
    <n v="13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x v="1"/>
    <s v="plays"/>
    <n v="0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x v="1"/>
    <s v="plays"/>
    <n v="23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x v="1"/>
    <s v="plays"/>
    <n v="50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x v="1"/>
    <s v="plays"/>
    <n v="105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x v="1"/>
    <s v="plays"/>
    <n v="35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x v="1"/>
    <s v="plays"/>
    <n v="83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x v="1"/>
    <s v="plays"/>
    <n v="3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x v="1"/>
    <s v="plays"/>
    <n v="0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x v="1"/>
    <s v="plays"/>
    <n v="119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x v="1"/>
    <s v="plays"/>
    <n v="90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x v="1"/>
    <s v="plays"/>
    <n v="2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x v="1"/>
    <s v="plays"/>
    <n v="0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x v="1"/>
    <s v="plays"/>
    <n v="108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x v="1"/>
    <s v="plays"/>
    <n v="1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x v="1"/>
    <s v="plays"/>
    <n v="29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x v="1"/>
    <s v="plays"/>
    <n v="97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x v="1"/>
    <s v="plays"/>
    <n v="0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x v="1"/>
    <s v="plays"/>
    <n v="63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x v="1"/>
    <s v="plays"/>
    <n v="382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x v="1"/>
    <s v="plays"/>
    <n v="4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x v="1"/>
    <s v="plays"/>
    <n v="2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x v="1"/>
    <s v="plays"/>
    <n v="10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x v="1"/>
    <s v="plays"/>
    <n v="5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x v="1"/>
    <s v="plays"/>
    <n v="0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x v="1"/>
    <s v="plays"/>
    <n v="82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x v="1"/>
    <s v="plays"/>
    <n v="7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x v="1"/>
    <s v="plays"/>
    <n v="27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x v="1"/>
    <s v="plays"/>
    <n v="29"/>
    <x v="2892"/>
    <x v="2888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x v="1"/>
    <s v="plays"/>
    <n v="13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x v="1"/>
    <s v="plays"/>
    <n v="0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x v="1"/>
    <s v="plays"/>
    <n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x v="1"/>
    <s v="plays"/>
    <n v="52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x v="1"/>
    <s v="plays"/>
    <n v="183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x v="1"/>
    <s v="plays"/>
    <n v="2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x v="1"/>
    <s v="plays"/>
    <n v="0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x v="1"/>
    <s v="plays"/>
    <n v="48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x v="1"/>
    <s v="plays"/>
    <n v="3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x v="1"/>
    <s v="plays"/>
    <n v="25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x v="1"/>
    <s v="plays"/>
    <n v="10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x v="1"/>
    <s v="plays"/>
    <n v="19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x v="1"/>
    <s v="plays"/>
    <n v="37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x v="1"/>
    <s v="plays"/>
    <n v="81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x v="1"/>
    <s v="plays"/>
    <n v="1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x v="1"/>
    <s v="plays"/>
    <n v="53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x v="1"/>
    <s v="plays"/>
    <n v="20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x v="1"/>
    <s v="plays"/>
    <n v="1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x v="1"/>
    <s v="plays"/>
    <n v="47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x v="1"/>
    <s v="plays"/>
    <n v="78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x v="1"/>
    <s v="plays"/>
    <n v="1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x v="1"/>
    <s v="plays"/>
    <n v="1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x v="1"/>
    <s v="plays"/>
    <n v="204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x v="1"/>
    <s v="plays"/>
    <n v="21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x v="1"/>
    <s v="plays"/>
    <n v="49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x v="1"/>
    <s v="plays"/>
    <n v="68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x v="1"/>
    <s v="plays"/>
    <n v="9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x v="1"/>
    <s v="plays"/>
    <n v="52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x v="1"/>
    <s v="musical"/>
    <n v="43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x v="1"/>
    <s v="musical"/>
    <n v="83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x v="1"/>
    <s v="musical"/>
    <n v="3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x v="1"/>
    <s v="musical"/>
    <n v="176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x v="1"/>
    <s v="musical"/>
    <n v="232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x v="1"/>
    <s v="musical"/>
    <n v="7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x v="1"/>
    <s v="musical"/>
    <n v="112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x v="1"/>
    <s v="musical"/>
    <n v="42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x v="1"/>
    <s v="musical"/>
    <n v="255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x v="1"/>
    <s v="musical"/>
    <n v="163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x v="1"/>
    <s v="musical"/>
    <n v="88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x v="1"/>
    <s v="musical"/>
    <n v="86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x v="1"/>
    <s v="musical"/>
    <n v="48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x v="1"/>
    <s v="musical"/>
    <n v="73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x v="1"/>
    <s v="musical"/>
    <n v="91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x v="1"/>
    <s v="musical"/>
    <n v="38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x v="1"/>
    <s v="musical"/>
    <n v="36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x v="1"/>
    <s v="musical"/>
    <n v="127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x v="1"/>
    <s v="musical"/>
    <n v="329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x v="1"/>
    <s v="musical"/>
    <n v="81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x v="1"/>
    <s v="spaces"/>
    <n v="1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x v="1"/>
    <s v="spaces"/>
    <n v="202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x v="1"/>
    <s v="spaces"/>
    <n v="0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x v="1"/>
    <s v="spaces"/>
    <n v="100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x v="1"/>
    <s v="spaces"/>
    <n v="0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x v="1"/>
    <s v="spaces"/>
    <n v="1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x v="1"/>
    <s v="spaces"/>
    <n v="82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x v="1"/>
    <s v="spaces"/>
    <n v="3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x v="1"/>
    <s v="spaces"/>
    <n v="13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x v="1"/>
    <s v="spaces"/>
    <n v="0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x v="1"/>
    <s v="spaces"/>
    <n v="19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x v="1"/>
    <s v="spaces"/>
    <n v="201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x v="1"/>
    <s v="spaces"/>
    <n v="202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x v="1"/>
    <s v="spaces"/>
    <n v="0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x v="1"/>
    <s v="spaces"/>
    <n v="6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x v="1"/>
    <s v="spaces"/>
    <n v="66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x v="1"/>
    <s v="spaces"/>
    <n v="93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x v="1"/>
    <s v="spaces"/>
    <n v="0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x v="1"/>
    <s v="spaces"/>
    <n v="0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x v="1"/>
    <s v="spaces"/>
    <n v="0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x v="1"/>
    <s v="plays"/>
    <n v="51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x v="1"/>
    <s v="plays"/>
    <n v="61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x v="1"/>
    <s v="plays"/>
    <n v="109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x v="1"/>
    <s v="plays"/>
    <n v="2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x v="1"/>
    <s v="plays"/>
    <n v="42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x v="1"/>
    <s v="plays"/>
    <n v="89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x v="1"/>
    <s v="plays"/>
    <n v="80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x v="1"/>
    <s v="plays"/>
    <n v="79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x v="1"/>
    <s v="plays"/>
    <n v="9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x v="1"/>
    <s v="plays"/>
    <n v="70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x v="1"/>
    <s v="plays"/>
    <n v="75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x v="1"/>
    <s v="plays"/>
    <n v="124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x v="1"/>
    <s v="plays"/>
    <n v="265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x v="1"/>
    <s v="plays"/>
    <n v="59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x v="1"/>
    <s v="plays"/>
    <n v="71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x v="1"/>
    <s v="plays"/>
    <n v="9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x v="1"/>
    <s v="plays"/>
    <n v="114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x v="1"/>
    <s v="plays"/>
    <n v="61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x v="1"/>
    <s v="plays"/>
    <n v="110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x v="1"/>
    <s v="plays"/>
    <n v="13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x v="1"/>
    <s v="spaces"/>
    <n v="53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x v="1"/>
    <s v="spaces"/>
    <n v="86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x v="1"/>
    <s v="spaces"/>
    <n v="155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x v="1"/>
    <s v="spaces"/>
    <n v="115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x v="1"/>
    <s v="spaces"/>
    <n v="110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x v="1"/>
    <s v="spaces"/>
    <n v="45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x v="1"/>
    <s v="spaces"/>
    <n v="104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x v="1"/>
    <s v="spaces"/>
    <n v="36"/>
    <x v="2988"/>
    <x v="2984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x v="1"/>
    <s v="spaces"/>
    <n v="97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x v="1"/>
    <s v="spaces"/>
    <n v="370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x v="1"/>
    <s v="spaces"/>
    <n v="94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x v="1"/>
    <s v="spaces"/>
    <n v="49"/>
    <x v="2992"/>
    <x v="2988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x v="1"/>
    <s v="spaces"/>
    <n v="46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x v="1"/>
    <s v="spaces"/>
    <n v="23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x v="1"/>
    <s v="spaces"/>
    <n v="63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x v="1"/>
    <s v="spaces"/>
    <n v="154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x v="1"/>
    <s v="spaces"/>
    <n v="90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x v="1"/>
    <s v="spaces"/>
    <n v="119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x v="1"/>
    <s v="spaces"/>
    <n v="80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x v="1"/>
    <s v="spaces"/>
    <n v="63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x v="1"/>
    <s v="spaces"/>
    <n v="131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x v="1"/>
    <s v="spaces"/>
    <n v="73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x v="1"/>
    <s v="spaces"/>
    <n v="179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x v="1"/>
    <s v="spaces"/>
    <n v="163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x v="1"/>
    <s v="spaces"/>
    <n v="10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x v="1"/>
    <s v="spaces"/>
    <n v="89"/>
    <x v="3006"/>
    <x v="300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x v="1"/>
    <s v="spaces"/>
    <n v="54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x v="1"/>
    <s v="spaces"/>
    <n v="117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x v="1"/>
    <s v="spaces"/>
    <n v="234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x v="1"/>
    <s v="spaces"/>
    <n v="15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x v="1"/>
    <s v="spaces"/>
    <n v="15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x v="1"/>
    <s v="spaces"/>
    <n v="85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x v="1"/>
    <s v="spaces"/>
    <n v="147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x v="1"/>
    <s v="spaces"/>
    <n v="51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x v="1"/>
    <s v="spaces"/>
    <n v="8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x v="1"/>
    <s v="spaces"/>
    <n v="242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x v="1"/>
    <s v="spaces"/>
    <n v="146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x v="1"/>
    <s v="spaces"/>
    <n v="103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x v="1"/>
    <s v="spaces"/>
    <n v="80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x v="1"/>
    <s v="spaces"/>
    <n v="235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x v="1"/>
    <s v="spaces"/>
    <n v="51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x v="1"/>
    <s v="spaces"/>
    <n v="163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x v="1"/>
    <s v="spaces"/>
    <n v="120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x v="1"/>
    <s v="spaces"/>
    <n v="6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x v="1"/>
    <s v="spaces"/>
    <n v="52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x v="1"/>
    <s v="spaces"/>
    <n v="52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x v="1"/>
    <s v="spaces"/>
    <n v="164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x v="1"/>
    <s v="spaces"/>
    <n v="85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x v="1"/>
    <s v="spaces"/>
    <n v="95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x v="1"/>
    <s v="spaces"/>
    <n v="46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x v="1"/>
    <s v="spaces"/>
    <n v="52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x v="1"/>
    <s v="spaces"/>
    <n v="51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x v="1"/>
    <s v="spaces"/>
    <n v="191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x v="1"/>
    <s v="spaces"/>
    <n v="89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x v="1"/>
    <s v="spaces"/>
    <n v="89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x v="1"/>
    <s v="spaces"/>
    <n v="96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x v="1"/>
    <s v="spaces"/>
    <n v="33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x v="1"/>
    <s v="spaces"/>
    <n v="37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x v="1"/>
    <s v="spaces"/>
    <n v="92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x v="1"/>
    <s v="spaces"/>
    <n v="77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x v="1"/>
    <s v="spaces"/>
    <n v="97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x v="1"/>
    <s v="spaces"/>
    <n v="52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x v="1"/>
    <s v="spaces"/>
    <n v="129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x v="1"/>
    <s v="spaces"/>
    <n v="84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x v="1"/>
    <s v="spaces"/>
    <n v="83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x v="1"/>
    <s v="spaces"/>
    <n v="260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x v="1"/>
    <s v="spaces"/>
    <n v="37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x v="1"/>
    <s v="spaces"/>
    <n v="177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x v="1"/>
    <s v="spaces"/>
    <n v="74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x v="1"/>
    <s v="spaces"/>
    <n v="71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x v="1"/>
    <s v="spaces"/>
    <n v="24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x v="1"/>
    <s v="spaces"/>
    <n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x v="1"/>
    <s v="spaces"/>
    <n v="13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x v="1"/>
    <s v="spaces"/>
    <n v="0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x v="1"/>
    <s v="spaces"/>
    <n v="1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x v="1"/>
    <s v="spaces"/>
    <n v="0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x v="1"/>
    <s v="spaces"/>
    <n v="0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x v="1"/>
    <s v="spaces"/>
    <n v="1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x v="1"/>
    <s v="spaces"/>
    <n v="41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x v="1"/>
    <s v="spaces"/>
    <n v="56"/>
    <x v="3060"/>
    <x v="3055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x v="1"/>
    <s v="spaces"/>
    <n v="0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x v="1"/>
    <s v="spaces"/>
    <n v="100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x v="1"/>
    <s v="spaces"/>
    <n v="26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x v="1"/>
    <s v="spaces"/>
    <n v="11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x v="1"/>
    <s v="spaces"/>
    <n v="5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x v="1"/>
    <s v="spaces"/>
    <n v="2797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x v="1"/>
    <s v="spaces"/>
    <n v="200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x v="1"/>
    <s v="spaces"/>
    <n v="8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x v="1"/>
    <s v="spaces"/>
    <n v="20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x v="1"/>
    <s v="spaces"/>
    <n v="21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x v="1"/>
    <s v="spaces"/>
    <n v="61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x v="1"/>
    <s v="spaces"/>
    <n v="1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x v="1"/>
    <s v="spaces"/>
    <n v="92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x v="1"/>
    <s v="spaces"/>
    <n v="7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x v="1"/>
    <s v="spaces"/>
    <n v="65"/>
    <x v="3075"/>
    <x v="307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x v="1"/>
    <s v="spaces"/>
    <n v="30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x v="1"/>
    <s v="spaces"/>
    <n v="53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x v="1"/>
    <s v="spaces"/>
    <n v="24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x v="1"/>
    <s v="spaces"/>
    <n v="416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x v="1"/>
    <s v="spaces"/>
    <n v="54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x v="1"/>
    <s v="spaces"/>
    <n v="421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x v="1"/>
    <s v="spaces"/>
    <n v="0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x v="1"/>
    <s v="spaces"/>
    <n v="19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x v="1"/>
    <s v="spaces"/>
    <n v="7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x v="1"/>
    <s v="spaces"/>
    <n v="6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x v="1"/>
    <s v="spaces"/>
    <n v="17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x v="1"/>
    <s v="spaces"/>
    <n v="63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x v="1"/>
    <s v="spaces"/>
    <n v="42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x v="1"/>
    <s v="spaces"/>
    <n v="130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x v="1"/>
    <s v="spaces"/>
    <n v="1270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x v="1"/>
    <s v="spaces"/>
    <n v="8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x v="1"/>
    <s v="spaces"/>
    <n v="56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x v="1"/>
    <s v="spaces"/>
    <n v="54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x v="1"/>
    <s v="spaces"/>
    <n v="25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x v="1"/>
    <s v="spaces"/>
    <n v="50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x v="1"/>
    <s v="spaces"/>
    <n v="57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x v="1"/>
    <s v="spaces"/>
    <n v="41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x v="1"/>
    <s v="spaces"/>
    <n v="65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x v="1"/>
    <s v="spaces"/>
    <n v="56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x v="1"/>
    <s v="spaces"/>
    <n v="141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x v="1"/>
    <s v="spaces"/>
    <n v="25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x v="1"/>
    <s v="spaces"/>
    <n v="70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x v="1"/>
    <s v="spaces"/>
    <n v="6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x v="1"/>
    <s v="spaces"/>
    <n v="237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x v="1"/>
    <s v="spaces"/>
    <n v="80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x v="1"/>
    <s v="spaces"/>
    <n v="10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x v="1"/>
    <s v="spaces"/>
    <n v="273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x v="1"/>
    <s v="spaces"/>
    <n v="13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x v="1"/>
    <s v="spaces"/>
    <n v="5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x v="1"/>
    <s v="spaces"/>
    <n v="10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x v="1"/>
    <s v="spaces"/>
    <n v="70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x v="1"/>
    <s v="spaces"/>
    <n v="5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x v="1"/>
    <s v="spaces"/>
    <n v="125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x v="1"/>
    <s v="spaces"/>
    <n v="0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x v="1"/>
    <s v="spaces"/>
    <n v="300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x v="1"/>
    <s v="spaces"/>
    <n v="43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x v="1"/>
    <s v="spaces"/>
    <n v="1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x v="1"/>
    <s v="spaces"/>
    <n v="775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x v="1"/>
    <s v="spaces"/>
    <n v="5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x v="1"/>
    <s v="spaces"/>
    <n v="13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x v="1"/>
    <s v="spaces"/>
    <n v="10"/>
    <x v="3121"/>
    <x v="311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x v="1"/>
    <s v="spaces"/>
    <n v="5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x v="1"/>
    <s v="spaces"/>
    <n v="245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x v="1"/>
    <s v="spaces"/>
    <n v="7"/>
    <x v="3124"/>
    <x v="3118"/>
    <x v="3"/>
  </r>
  <r>
    <n v="3125"/>
    <s v="N/A (Canceled)"/>
    <s v="N/A"/>
    <n v="1500000"/>
    <n v="0"/>
    <x v="1"/>
    <s v="US"/>
    <s v="USD"/>
    <x v="3119"/>
    <n v="1449550672"/>
    <b v="0"/>
    <n v="0"/>
    <b v="0"/>
    <x v="1"/>
    <s v="spaces"/>
    <n v="0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x v="1"/>
    <s v="spaces"/>
    <n v="61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x v="1"/>
    <s v="spaces"/>
    <n v="0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x v="1"/>
    <s v="plays"/>
    <n v="139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x v="1"/>
    <s v="plays"/>
    <n v="10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x v="1"/>
    <s v="plays"/>
    <n v="94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x v="1"/>
    <s v="plays"/>
    <n v="54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x v="1"/>
    <s v="plays"/>
    <n v="10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x v="1"/>
    <s v="plays"/>
    <n v="34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x v="1"/>
    <s v="plays"/>
    <n v="19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x v="1"/>
    <s v="plays"/>
    <n v="23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x v="1"/>
    <s v="plays"/>
    <n v="29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x v="1"/>
    <s v="plays"/>
    <n v="50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x v="1"/>
    <s v="plays"/>
    <n v="0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x v="1"/>
    <s v="plays"/>
    <n v="450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x v="1"/>
    <s v="plays"/>
    <n v="24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x v="1"/>
    <s v="plays"/>
    <n v="32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x v="1"/>
    <s v="plays"/>
    <n v="15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x v="1"/>
    <s v="plays"/>
    <n v="0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x v="1"/>
    <s v="plays"/>
    <n v="251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x v="1"/>
    <s v="plays"/>
    <n v="0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x v="1"/>
    <s v="plays"/>
    <n v="438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x v="1"/>
    <s v="plays"/>
    <n v="110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x v="1"/>
    <s v="plays"/>
    <n v="41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x v="1"/>
    <s v="plays"/>
    <n v="52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x v="1"/>
    <s v="plays"/>
    <n v="34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x v="1"/>
    <s v="plays"/>
    <n v="103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x v="1"/>
    <s v="plays"/>
    <n v="35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x v="1"/>
    <s v="plays"/>
    <n v="42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x v="1"/>
    <s v="plays"/>
    <n v="64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x v="1"/>
    <s v="plays"/>
    <n v="31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x v="1"/>
    <s v="plays"/>
    <n v="63"/>
    <x v="3156"/>
    <x v="3150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x v="1"/>
    <s v="plays"/>
    <n v="99"/>
    <x v="3157"/>
    <x v="3151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x v="1"/>
    <s v="plays"/>
    <n v="83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x v="1"/>
    <s v="plays"/>
    <n v="39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x v="1"/>
    <s v="plays"/>
    <n v="80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x v="1"/>
    <s v="plays"/>
    <n v="28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x v="1"/>
    <s v="plays"/>
    <n v="81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x v="1"/>
    <s v="plays"/>
    <n v="201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x v="1"/>
    <s v="plays"/>
    <n v="38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x v="1"/>
    <s v="plays"/>
    <n v="58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x v="1"/>
    <s v="plays"/>
    <n v="60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x v="1"/>
    <s v="plays"/>
    <n v="63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x v="1"/>
    <s v="plays"/>
    <n v="51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x v="1"/>
    <s v="plays"/>
    <n v="101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x v="1"/>
    <s v="plays"/>
    <n v="32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x v="1"/>
    <s v="plays"/>
    <n v="65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x v="1"/>
    <s v="plays"/>
    <n v="79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x v="1"/>
    <s v="plays"/>
    <n v="139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x v="1"/>
    <s v="plays"/>
    <n v="132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x v="1"/>
    <s v="plays"/>
    <n v="91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x v="1"/>
    <s v="plays"/>
    <n v="40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x v="1"/>
    <s v="plays"/>
    <n v="58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x v="1"/>
    <s v="plays"/>
    <n v="33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x v="1"/>
    <s v="plays"/>
    <n v="77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x v="1"/>
    <s v="plays"/>
    <n v="32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x v="1"/>
    <s v="plays"/>
    <n v="3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x v="1"/>
    <s v="plays"/>
    <n v="47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x v="1"/>
    <s v="plays"/>
    <n v="40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x v="1"/>
    <s v="plays"/>
    <n v="100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x v="1"/>
    <s v="plays"/>
    <n v="42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x v="1"/>
    <s v="plays"/>
    <n v="47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x v="1"/>
    <s v="plays"/>
    <n v="71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x v="1"/>
    <s v="musical"/>
    <n v="14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x v="1"/>
    <s v="musical"/>
    <n v="357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x v="1"/>
    <s v="musical"/>
    <n v="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x v="1"/>
    <s v="musical"/>
    <n v="38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x v="1"/>
    <s v="musical"/>
    <n v="13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x v="1"/>
    <s v="musical"/>
    <n v="24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x v="1"/>
    <s v="musical"/>
    <n v="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x v="1"/>
    <s v="musical"/>
    <n v="53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x v="1"/>
    <s v="musical"/>
    <n v="30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x v="1"/>
    <s v="musical"/>
    <n v="286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x v="1"/>
    <s v="musical"/>
    <n v="37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x v="1"/>
    <s v="musical"/>
    <n v="49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x v="1"/>
    <s v="musical"/>
    <n v="1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x v="1"/>
    <s v="musical"/>
    <n v="13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x v="1"/>
    <s v="musical"/>
    <n v="109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x v="1"/>
    <s v="musical"/>
    <n v="42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x v="1"/>
    <s v="musical"/>
    <n v="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x v="1"/>
    <s v="musical"/>
    <n v="23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x v="1"/>
    <s v="musical"/>
    <n v="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x v="1"/>
    <s v="musical"/>
    <n v="71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x v="1"/>
    <s v="plays"/>
    <n v="63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x v="1"/>
    <s v="plays"/>
    <n v="50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x v="1"/>
    <s v="plays"/>
    <n v="63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x v="1"/>
    <s v="plays"/>
    <n v="8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x v="1"/>
    <s v="plays"/>
    <n v="54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x v="1"/>
    <s v="plays"/>
    <n v="128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x v="1"/>
    <s v="plays"/>
    <n v="107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x v="1"/>
    <s v="plays"/>
    <n v="262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x v="1"/>
    <s v="plays"/>
    <n v="57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x v="1"/>
    <s v="plays"/>
    <n v="50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x v="1"/>
    <s v="plays"/>
    <n v="67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x v="1"/>
    <s v="plays"/>
    <n v="168"/>
    <x v="3219"/>
    <x v="3212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x v="1"/>
    <s v="plays"/>
    <n v="25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x v="1"/>
    <s v="plays"/>
    <n v="37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x v="1"/>
    <s v="plays"/>
    <n v="37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x v="1"/>
    <s v="plays"/>
    <n v="4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x v="1"/>
    <s v="plays"/>
    <n v="142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x v="1"/>
    <s v="plays"/>
    <n v="52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x v="1"/>
    <s v="plays"/>
    <n v="60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x v="1"/>
    <s v="plays"/>
    <n v="50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x v="1"/>
    <s v="plays"/>
    <n v="194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x v="1"/>
    <s v="plays"/>
    <n v="107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x v="1"/>
    <s v="plays"/>
    <n v="77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x v="1"/>
    <s v="plays"/>
    <n v="58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x v="1"/>
    <s v="plays"/>
    <n v="50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x v="1"/>
    <s v="plays"/>
    <n v="97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x v="1"/>
    <s v="plays"/>
    <n v="35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x v="1"/>
    <s v="plays"/>
    <n v="8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x v="1"/>
    <s v="plays"/>
    <n v="183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x v="1"/>
    <s v="plays"/>
    <n v="131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x v="1"/>
    <s v="plays"/>
    <n v="40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x v="1"/>
    <s v="plays"/>
    <n v="60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x v="1"/>
    <s v="plays"/>
    <n v="89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x v="1"/>
    <s v="plays"/>
    <n v="59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x v="1"/>
    <s v="plays"/>
    <n v="70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x v="1"/>
    <s v="plays"/>
    <n v="11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x v="1"/>
    <s v="plays"/>
    <n v="24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x v="1"/>
    <s v="plays"/>
    <n v="81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x v="1"/>
    <s v="plays"/>
    <n v="58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x v="1"/>
    <s v="plays"/>
    <n v="4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x v="1"/>
    <s v="plays"/>
    <n v="60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x v="1"/>
    <s v="plays"/>
    <n v="6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x v="1"/>
    <s v="plays"/>
    <n v="119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x v="1"/>
    <s v="plays"/>
    <n v="83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x v="1"/>
    <s v="plays"/>
    <n v="58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x v="1"/>
    <s v="plays"/>
    <n v="177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x v="1"/>
    <s v="plays"/>
    <n v="71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x v="1"/>
    <s v="plays"/>
    <n v="29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x v="1"/>
    <s v="plays"/>
    <n v="73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x v="1"/>
    <s v="plays"/>
    <n v="52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x v="1"/>
    <s v="plays"/>
    <n v="98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x v="1"/>
    <s v="plays"/>
    <n v="252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x v="1"/>
    <s v="plays"/>
    <n v="75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x v="1"/>
    <s v="plays"/>
    <n v="68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x v="1"/>
    <s v="plays"/>
    <n v="94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x v="1"/>
    <s v="plays"/>
    <n v="41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x v="1"/>
    <s v="plays"/>
    <n v="53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x v="1"/>
    <s v="plays"/>
    <n v="70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x v="1"/>
    <s v="plays"/>
    <n v="48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x v="1"/>
    <s v="plays"/>
    <n v="53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x v="1"/>
    <s v="plays"/>
    <n v="61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x v="1"/>
    <s v="plays"/>
    <n v="11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x v="1"/>
    <s v="plays"/>
    <n v="61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x v="1"/>
    <s v="plays"/>
    <n v="38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x v="1"/>
    <s v="plays"/>
    <n v="107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x v="1"/>
    <s v="plays"/>
    <n v="205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x v="1"/>
    <s v="plays"/>
    <n v="55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x v="1"/>
    <s v="plays"/>
    <n v="150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x v="1"/>
    <s v="plays"/>
    <n v="53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x v="1"/>
    <s v="plays"/>
    <n v="54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x v="1"/>
    <s v="plays"/>
    <n v="7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x v="1"/>
    <s v="plays"/>
    <n v="105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x v="1"/>
    <s v="plays"/>
    <n v="69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x v="1"/>
    <s v="plays"/>
    <n v="129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x v="1"/>
    <s v="plays"/>
    <n v="134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x v="1"/>
    <s v="plays"/>
    <n v="18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x v="1"/>
    <s v="plays"/>
    <n v="203"/>
    <x v="3284"/>
    <x v="3276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x v="1"/>
    <s v="plays"/>
    <n v="69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x v="1"/>
    <s v="plays"/>
    <n v="125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x v="1"/>
    <s v="plays"/>
    <n v="74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x v="1"/>
    <s v="plays"/>
    <n v="48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x v="1"/>
    <s v="plays"/>
    <n v="27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x v="1"/>
    <s v="plays"/>
    <n v="34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x v="1"/>
    <s v="plays"/>
    <n v="41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x v="1"/>
    <s v="plays"/>
    <n v="19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x v="1"/>
    <s v="plays"/>
    <n v="84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x v="1"/>
    <s v="plays"/>
    <n v="30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x v="1"/>
    <s v="plays"/>
    <n v="27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x v="1"/>
    <s v="plays"/>
    <n v="4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x v="1"/>
    <s v="plays"/>
    <n v="125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x v="1"/>
    <s v="plays"/>
    <n v="141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x v="1"/>
    <s v="plays"/>
    <n v="55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x v="1"/>
    <s v="plays"/>
    <n v="4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x v="1"/>
    <s v="plays"/>
    <n v="57"/>
    <x v="3301"/>
    <x v="3293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x v="1"/>
    <s v="plays"/>
    <n v="174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x v="1"/>
    <s v="plays"/>
    <n v="60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x v="1"/>
    <s v="plays"/>
    <n v="90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x v="1"/>
    <s v="plays"/>
    <n v="204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x v="1"/>
    <s v="plays"/>
    <n v="49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x v="1"/>
    <s v="plays"/>
    <n v="53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x v="1"/>
    <s v="plays"/>
    <n v="75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x v="1"/>
    <s v="plays"/>
    <n v="18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x v="1"/>
    <s v="plays"/>
    <n v="210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x v="1"/>
    <s v="plays"/>
    <n v="61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x v="1"/>
    <s v="plays"/>
    <n v="61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x v="1"/>
    <s v="plays"/>
    <n v="80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x v="1"/>
    <s v="plays"/>
    <n v="29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x v="1"/>
    <s v="plays"/>
    <n v="49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x v="1"/>
    <s v="plays"/>
    <n v="94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x v="1"/>
    <s v="plays"/>
    <n v="62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x v="1"/>
    <s v="plays"/>
    <n v="79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x v="1"/>
    <s v="plays"/>
    <n v="34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x v="1"/>
    <s v="plays"/>
    <n v="6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x v="1"/>
    <s v="plays"/>
    <n v="3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x v="1"/>
    <s v="plays"/>
    <n v="14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x v="1"/>
    <s v="plays"/>
    <n v="2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x v="1"/>
    <s v="plays"/>
    <n v="153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x v="1"/>
    <s v="plays"/>
    <n v="30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x v="1"/>
    <s v="plays"/>
    <n v="142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x v="1"/>
    <s v="plays"/>
    <n v="25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x v="1"/>
    <s v="plays"/>
    <n v="293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x v="1"/>
    <s v="plays"/>
    <n v="45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x v="1"/>
    <s v="plays"/>
    <n v="23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x v="1"/>
    <s v="plays"/>
    <n v="80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x v="1"/>
    <s v="plays"/>
    <n v="72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x v="1"/>
    <s v="plays"/>
    <n v="33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x v="1"/>
    <s v="plays"/>
    <n v="117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x v="1"/>
    <s v="plays"/>
    <n v="80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x v="1"/>
    <s v="plays"/>
    <n v="28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x v="1"/>
    <s v="plays"/>
    <n v="81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x v="1"/>
    <s v="plays"/>
    <n v="137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x v="1"/>
    <s v="plays"/>
    <n v="178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x v="1"/>
    <s v="plays"/>
    <n v="109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x v="1"/>
    <s v="plays"/>
    <n v="120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x v="1"/>
    <s v="plays"/>
    <n v="78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x v="1"/>
    <s v="plays"/>
    <n v="52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x v="1"/>
    <s v="plays"/>
    <n v="114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x v="1"/>
    <s v="plays"/>
    <n v="5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x v="1"/>
    <s v="plays"/>
    <n v="92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x v="1"/>
    <s v="plays"/>
    <n v="109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x v="1"/>
    <s v="plays"/>
    <n v="70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x v="1"/>
    <s v="plays"/>
    <n v="110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x v="1"/>
    <s v="plays"/>
    <n v="72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x v="1"/>
    <s v="plays"/>
    <n v="94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x v="1"/>
    <s v="plays"/>
    <n v="77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x v="1"/>
    <s v="plays"/>
    <n v="3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x v="1"/>
    <s v="plays"/>
    <n v="5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x v="1"/>
    <s v="plays"/>
    <n v="147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x v="1"/>
    <s v="plays"/>
    <n v="5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x v="1"/>
    <s v="plays"/>
    <n v="9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x v="1"/>
    <s v="plays"/>
    <n v="64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x v="1"/>
    <s v="plays"/>
    <n v="185"/>
    <x v="3359"/>
    <x v="3351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x v="1"/>
    <s v="plays"/>
    <n v="127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x v="1"/>
    <s v="plays"/>
    <n v="83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x v="1"/>
    <s v="plays"/>
    <n v="55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x v="1"/>
    <s v="plays"/>
    <n v="302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x v="1"/>
    <s v="plays"/>
    <n v="44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x v="1"/>
    <s v="plays"/>
    <n v="867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x v="1"/>
    <s v="plays"/>
    <n v="61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x v="1"/>
    <s v="plays"/>
    <n v="30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x v="1"/>
    <s v="plays"/>
    <n v="45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x v="1"/>
    <s v="plays"/>
    <n v="9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x v="1"/>
    <s v="plays"/>
    <n v="68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x v="1"/>
    <s v="plays"/>
    <n v="31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x v="1"/>
    <s v="plays"/>
    <n v="38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x v="1"/>
    <s v="plays"/>
    <n v="67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x v="1"/>
    <s v="plays"/>
    <n v="72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x v="1"/>
    <s v="plays"/>
    <n v="17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x v="1"/>
    <s v="plays"/>
    <n v="421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x v="1"/>
    <s v="plays"/>
    <n v="105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x v="1"/>
    <s v="plays"/>
    <n v="28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x v="1"/>
    <s v="plays"/>
    <n v="55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x v="1"/>
    <s v="plays"/>
    <n v="112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x v="1"/>
    <s v="plays"/>
    <n v="85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x v="1"/>
    <s v="plays"/>
    <n v="77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x v="1"/>
    <s v="plays"/>
    <n v="65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x v="1"/>
    <s v="plays"/>
    <n v="94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x v="1"/>
    <s v="plays"/>
    <n v="133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x v="1"/>
    <s v="plays"/>
    <n v="51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x v="1"/>
    <s v="plays"/>
    <n v="100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x v="1"/>
    <s v="plays"/>
    <n v="35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x v="1"/>
    <s v="plays"/>
    <n v="185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x v="1"/>
    <s v="plays"/>
    <n v="70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x v="1"/>
    <s v="plays"/>
    <n v="62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x v="1"/>
    <s v="plays"/>
    <n v="42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x v="1"/>
    <s v="plays"/>
    <n v="3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x v="1"/>
    <s v="plays"/>
    <n v="29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x v="1"/>
    <s v="plays"/>
    <n v="24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x v="1"/>
    <s v="plays"/>
    <n v="5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x v="1"/>
    <s v="plays"/>
    <n v="12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x v="1"/>
    <s v="plays"/>
    <n v="68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x v="1"/>
    <s v="plays"/>
    <n v="27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x v="1"/>
    <s v="plays"/>
    <n v="118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x v="1"/>
    <s v="plays"/>
    <n v="45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x v="1"/>
    <s v="plays"/>
    <n v="100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x v="1"/>
    <s v="plays"/>
    <n v="118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x v="1"/>
    <s v="plays"/>
    <n v="203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x v="1"/>
    <s v="plays"/>
    <n v="28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x v="1"/>
    <s v="plays"/>
    <n v="110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x v="1"/>
    <s v="plays"/>
    <n v="32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x v="1"/>
    <s v="plays"/>
    <n v="59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x v="1"/>
    <s v="plays"/>
    <n v="29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x v="1"/>
    <s v="plays"/>
    <n v="81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x v="1"/>
    <s v="plays"/>
    <n v="199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x v="1"/>
    <s v="plays"/>
    <n v="115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x v="1"/>
    <s v="plays"/>
    <n v="4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x v="1"/>
    <s v="plays"/>
    <n v="71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x v="1"/>
    <s v="plays"/>
    <n v="22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x v="1"/>
    <s v="plays"/>
    <n v="159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x v="1"/>
    <s v="plays"/>
    <n v="38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x v="1"/>
    <s v="plays"/>
    <n v="72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x v="1"/>
    <s v="plays"/>
    <n v="64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x v="1"/>
    <s v="plays"/>
    <n v="28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x v="1"/>
    <s v="plays"/>
    <n v="103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x v="1"/>
    <s v="plays"/>
    <n v="71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x v="1"/>
    <s v="plays"/>
    <n v="35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x v="1"/>
    <s v="plays"/>
    <n v="82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x v="1"/>
    <s v="plays"/>
    <n v="297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x v="1"/>
    <s v="plays"/>
    <n v="47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x v="1"/>
    <s v="plays"/>
    <n v="52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x v="1"/>
    <s v="plays"/>
    <n v="40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x v="1"/>
    <s v="plays"/>
    <n v="1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x v="1"/>
    <s v="plays"/>
    <n v="30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x v="1"/>
    <s v="plays"/>
    <n v="95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x v="1"/>
    <s v="plays"/>
    <n v="52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x v="1"/>
    <s v="plays"/>
    <n v="134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x v="1"/>
    <s v="plays"/>
    <n v="63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x v="1"/>
    <s v="plays"/>
    <n v="59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x v="1"/>
    <s v="plays"/>
    <n v="143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x v="1"/>
    <s v="plays"/>
    <n v="84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x v="1"/>
    <s v="plays"/>
    <n v="18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x v="1"/>
    <s v="plays"/>
    <n v="90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x v="1"/>
    <s v="plays"/>
    <n v="64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x v="1"/>
    <s v="plays"/>
    <n v="60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x v="1"/>
    <s v="plays"/>
    <n v="31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x v="1"/>
    <s v="plays"/>
    <n v="41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x v="1"/>
    <s v="plays"/>
    <n v="43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x v="1"/>
    <s v="plays"/>
    <n v="65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x v="1"/>
    <s v="plays"/>
    <n v="43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x v="1"/>
    <s v="plays"/>
    <n v="77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x v="1"/>
    <s v="plays"/>
    <n v="51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x v="1"/>
    <s v="plays"/>
    <n v="68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x v="1"/>
    <s v="plays"/>
    <n v="19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x v="1"/>
    <s v="plays"/>
    <n v="41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x v="1"/>
    <s v="plays"/>
    <n v="41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x v="1"/>
    <s v="plays"/>
    <n v="28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x v="1"/>
    <s v="plays"/>
    <n v="34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x v="1"/>
    <s v="plays"/>
    <n v="14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x v="1"/>
    <s v="plays"/>
    <n v="359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x v="1"/>
    <s v="plays"/>
    <n v="51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x v="1"/>
    <s v="plays"/>
    <n v="45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x v="1"/>
    <s v="plays"/>
    <n v="18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x v="1"/>
    <s v="plays"/>
    <n v="50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x v="1"/>
    <s v="plays"/>
    <n v="58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x v="1"/>
    <s v="plays"/>
    <n v="30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x v="1"/>
    <s v="plays"/>
    <n v="91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x v="1"/>
    <s v="plays"/>
    <n v="55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x v="1"/>
    <s v="plays"/>
    <n v="57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x v="1"/>
    <s v="plays"/>
    <n v="73"/>
    <x v="3466"/>
    <x v="3454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x v="1"/>
    <s v="plays"/>
    <n v="64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x v="1"/>
    <s v="plays"/>
    <n v="71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x v="1"/>
    <s v="plays"/>
    <n v="50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x v="1"/>
    <s v="plays"/>
    <n v="42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x v="1"/>
    <s v="plays"/>
    <n v="3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x v="1"/>
    <s v="plays"/>
    <n v="89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x v="1"/>
    <s v="plays"/>
    <n v="148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x v="1"/>
    <s v="plays"/>
    <n v="52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x v="1"/>
    <s v="plays"/>
    <n v="20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x v="1"/>
    <s v="plays"/>
    <n v="52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x v="1"/>
    <s v="plays"/>
    <n v="53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x v="1"/>
    <s v="plays"/>
    <n v="40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x v="1"/>
    <s v="plays"/>
    <n v="34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x v="1"/>
    <s v="plays"/>
    <n v="165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x v="1"/>
    <s v="plays"/>
    <n v="125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x v="1"/>
    <s v="plays"/>
    <n v="52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x v="1"/>
    <s v="plays"/>
    <n v="40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x v="1"/>
    <s v="plays"/>
    <n v="65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x v="1"/>
    <s v="plays"/>
    <n v="55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x v="1"/>
    <s v="plays"/>
    <n v="83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x v="1"/>
    <s v="plays"/>
    <n v="39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x v="1"/>
    <s v="plays"/>
    <n v="125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x v="1"/>
    <s v="plays"/>
    <n v="78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x v="1"/>
    <s v="plays"/>
    <n v="47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x v="1"/>
    <s v="plays"/>
    <n v="79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x v="1"/>
    <s v="plays"/>
    <n v="114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x v="1"/>
    <s v="plays"/>
    <n v="52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x v="1"/>
    <s v="plays"/>
    <n v="31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x v="1"/>
    <s v="plays"/>
    <n v="74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x v="1"/>
    <s v="plays"/>
    <n v="48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x v="1"/>
    <s v="plays"/>
    <n v="34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x v="1"/>
    <s v="plays"/>
    <n v="40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x v="1"/>
    <s v="plays"/>
    <n v="60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x v="1"/>
    <s v="plays"/>
    <n v="25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x v="1"/>
    <s v="plays"/>
    <n v="3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x v="1"/>
    <s v="plays"/>
    <n v="13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x v="1"/>
    <s v="plays"/>
    <n v="71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x v="1"/>
    <s v="plays"/>
    <n v="125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x v="1"/>
    <s v="plays"/>
    <n v="67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x v="1"/>
    <s v="plays"/>
    <n v="105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x v="1"/>
    <s v="plays"/>
    <n v="145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x v="1"/>
    <s v="plays"/>
    <n v="12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x v="1"/>
    <s v="plays"/>
    <n v="97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x v="1"/>
    <s v="plays"/>
    <n v="60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x v="1"/>
    <s v="plays"/>
    <n v="80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x v="1"/>
    <s v="plays"/>
    <n v="59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x v="1"/>
    <s v="plays"/>
    <n v="75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x v="1"/>
    <s v="plays"/>
    <n v="55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x v="1"/>
    <s v="plays"/>
    <n v="67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x v="1"/>
    <s v="plays"/>
    <n v="227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x v="1"/>
    <s v="plays"/>
    <n v="308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x v="1"/>
    <s v="plays"/>
    <n v="50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x v="1"/>
    <s v="plays"/>
    <n v="72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x v="1"/>
    <s v="plays"/>
    <n v="9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x v="1"/>
    <s v="plays"/>
    <n v="4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x v="1"/>
    <s v="plays"/>
    <n v="41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x v="1"/>
    <s v="plays"/>
    <n v="57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x v="1"/>
    <s v="plays"/>
    <n v="137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x v="1"/>
    <s v="plays"/>
    <n v="7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x v="1"/>
    <s v="plays"/>
    <n v="99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x v="1"/>
    <s v="plays"/>
    <n v="82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x v="1"/>
    <s v="plays"/>
    <n v="45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x v="1"/>
    <s v="plays"/>
    <n v="37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x v="1"/>
    <s v="plays"/>
    <n v="125"/>
    <x v="3530"/>
    <x v="3517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x v="1"/>
    <s v="plays"/>
    <n v="49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x v="1"/>
    <s v="plays"/>
    <n v="42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x v="1"/>
    <s v="plays"/>
    <n v="79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x v="1"/>
    <s v="plays"/>
    <n v="38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x v="1"/>
    <s v="plays"/>
    <n v="45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x v="1"/>
    <s v="plays"/>
    <n v="14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x v="1"/>
    <s v="plays"/>
    <n v="44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x v="1"/>
    <s v="plays"/>
    <n v="31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x v="1"/>
    <s v="plays"/>
    <n v="55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x v="1"/>
    <s v="plays"/>
    <n v="4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x v="1"/>
    <s v="plays"/>
    <n v="39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x v="1"/>
    <s v="plays"/>
    <n v="6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x v="1"/>
    <s v="plays"/>
    <n v="54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x v="1"/>
    <s v="plays"/>
    <n v="104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x v="1"/>
    <s v="plays"/>
    <n v="31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x v="1"/>
    <s v="plays"/>
    <n v="59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x v="1"/>
    <s v="plays"/>
    <n v="119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x v="1"/>
    <s v="plays"/>
    <n v="165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x v="1"/>
    <s v="plays"/>
    <n v="24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x v="1"/>
    <s v="plays"/>
    <n v="41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x v="1"/>
    <s v="plays"/>
    <n v="61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x v="1"/>
    <s v="plays"/>
    <n v="39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x v="1"/>
    <s v="plays"/>
    <n v="5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x v="1"/>
    <s v="plays"/>
    <n v="107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x v="1"/>
    <s v="plays"/>
    <n v="171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x v="1"/>
    <s v="plays"/>
    <n v="111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x v="1"/>
    <s v="plays"/>
    <n v="179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x v="1"/>
    <s v="plays"/>
    <n v="23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x v="1"/>
    <s v="plays"/>
    <n v="43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x v="1"/>
    <s v="plays"/>
    <n v="47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x v="1"/>
    <s v="plays"/>
    <n v="47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x v="1"/>
    <s v="plays"/>
    <n v="15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x v="1"/>
    <s v="plays"/>
    <n v="21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x v="1"/>
    <s v="plays"/>
    <n v="59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x v="1"/>
    <s v="plays"/>
    <n v="98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x v="1"/>
    <s v="plays"/>
    <n v="55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x v="1"/>
    <s v="plays"/>
    <n v="27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x v="1"/>
    <s v="plays"/>
    <n v="58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x v="1"/>
    <s v="plays"/>
    <n v="123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x v="1"/>
    <s v="plays"/>
    <n v="88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x v="1"/>
    <s v="plays"/>
    <n v="73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x v="1"/>
    <s v="plays"/>
    <n v="5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x v="1"/>
    <s v="plays"/>
    <n v="40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x v="1"/>
    <s v="plays"/>
    <n v="137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x v="1"/>
    <s v="plays"/>
    <n v="99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x v="1"/>
    <s v="plays"/>
    <n v="20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x v="1"/>
    <s v="plays"/>
    <n v="29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x v="1"/>
    <s v="plays"/>
    <n v="41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x v="1"/>
    <s v="plays"/>
    <n v="3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x v="1"/>
    <s v="plays"/>
    <n v="38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x v="1"/>
    <s v="plays"/>
    <n v="33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x v="1"/>
    <s v="plays"/>
    <n v="59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x v="1"/>
    <s v="plays"/>
    <n v="13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x v="1"/>
    <s v="plays"/>
    <n v="31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x v="1"/>
    <s v="plays"/>
    <n v="176"/>
    <x v="3585"/>
    <x v="3571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x v="1"/>
    <s v="plays"/>
    <n v="152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x v="1"/>
    <s v="plays"/>
    <n v="23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x v="1"/>
    <s v="plays"/>
    <n v="18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x v="1"/>
    <s v="plays"/>
    <n v="82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x v="1"/>
    <s v="plays"/>
    <n v="69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x v="1"/>
    <s v="plays"/>
    <n v="68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x v="1"/>
    <s v="plays"/>
    <n v="73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x v="1"/>
    <s v="plays"/>
    <n v="77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x v="1"/>
    <s v="plays"/>
    <n v="5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x v="1"/>
    <s v="plays"/>
    <n v="50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x v="1"/>
    <s v="plays"/>
    <n v="79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x v="1"/>
    <s v="plays"/>
    <n v="78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x v="1"/>
    <s v="plays"/>
    <n v="41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x v="1"/>
    <s v="plays"/>
    <n v="59"/>
    <x v="3599"/>
    <x v="3585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x v="1"/>
    <s v="plays"/>
    <n v="3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x v="1"/>
    <s v="plays"/>
    <n v="39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x v="1"/>
    <s v="plays"/>
    <n v="82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x v="1"/>
    <s v="plays"/>
    <n v="45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x v="1"/>
    <s v="plays"/>
    <n v="49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x v="1"/>
    <s v="plays"/>
    <n v="31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x v="1"/>
    <s v="plays"/>
    <n v="61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x v="1"/>
    <s v="plays"/>
    <n v="29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x v="1"/>
    <s v="plays"/>
    <n v="30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x v="1"/>
    <s v="plays"/>
    <n v="143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x v="1"/>
    <s v="plays"/>
    <n v="52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x v="1"/>
    <s v="plays"/>
    <n v="67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x v="1"/>
    <s v="plays"/>
    <n v="127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x v="1"/>
    <s v="plays"/>
    <n v="63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x v="1"/>
    <s v="plays"/>
    <n v="35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x v="1"/>
    <s v="plays"/>
    <n v="37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x v="1"/>
    <s v="plays"/>
    <n v="69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x v="1"/>
    <s v="plays"/>
    <n v="17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x v="1"/>
    <s v="plays"/>
    <n v="3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x v="1"/>
    <s v="plays"/>
    <n v="6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x v="1"/>
    <s v="plays"/>
    <n v="5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x v="1"/>
    <s v="plays"/>
    <n v="47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x v="1"/>
    <s v="plays"/>
    <n v="48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x v="1"/>
    <s v="plays"/>
    <n v="88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x v="1"/>
    <s v="plays"/>
    <n v="81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x v="1"/>
    <s v="plays"/>
    <n v="39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x v="1"/>
    <s v="plays"/>
    <n v="85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x v="1"/>
    <s v="plays"/>
    <n v="69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x v="1"/>
    <s v="musical"/>
    <n v="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x v="1"/>
    <s v="musical"/>
    <n v="1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x v="1"/>
    <s v="musical"/>
    <n v="1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x v="1"/>
    <s v="musical"/>
    <n v="148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x v="1"/>
    <s v="musical"/>
    <n v="10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x v="1"/>
    <s v="musical"/>
    <n v="57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x v="1"/>
    <s v="musical"/>
    <n v="177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x v="1"/>
    <s v="musical"/>
    <n v="128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x v="1"/>
    <s v="musical"/>
    <n v="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x v="1"/>
    <s v="musical"/>
    <n v="66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x v="1"/>
    <s v="musical"/>
    <n v="108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x v="1"/>
    <s v="musical"/>
    <n v="1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x v="1"/>
    <s v="musical"/>
    <n v="18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x v="1"/>
    <s v="musical"/>
    <n v="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x v="1"/>
    <s v="musical"/>
    <n v="8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x v="1"/>
    <s v="musical"/>
    <n v="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x v="1"/>
    <s v="musical"/>
    <n v="68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x v="1"/>
    <s v="musical"/>
    <n v="1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x v="1"/>
    <s v="musical"/>
    <n v="6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x v="1"/>
    <s v="musical"/>
    <n v="15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x v="1"/>
    <s v="plays"/>
    <n v="550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x v="1"/>
    <s v="plays"/>
    <n v="98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x v="1"/>
    <s v="plays"/>
    <n v="29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x v="1"/>
    <s v="plays"/>
    <n v="58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x v="1"/>
    <s v="plays"/>
    <n v="44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x v="1"/>
    <s v="plays"/>
    <n v="6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x v="1"/>
    <s v="plays"/>
    <n v="69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x v="1"/>
    <s v="plays"/>
    <n v="74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x v="1"/>
    <s v="plays"/>
    <n v="115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x v="1"/>
    <s v="plays"/>
    <n v="111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x v="1"/>
    <s v="plays"/>
    <n v="7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x v="1"/>
    <s v="plays"/>
    <n v="235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x v="1"/>
    <s v="plays"/>
    <n v="11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x v="1"/>
    <s v="plays"/>
    <n v="93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x v="1"/>
    <s v="plays"/>
    <n v="203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x v="1"/>
    <s v="plays"/>
    <n v="2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x v="1"/>
    <s v="plays"/>
    <n v="4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x v="1"/>
    <s v="plays"/>
    <n v="51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x v="1"/>
    <s v="plays"/>
    <n v="32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x v="1"/>
    <s v="plays"/>
    <n v="53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x v="1"/>
    <s v="plays"/>
    <n v="37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x v="1"/>
    <s v="plays"/>
    <n v="81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x v="1"/>
    <s v="plays"/>
    <n v="20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x v="1"/>
    <s v="plays"/>
    <n v="88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x v="1"/>
    <s v="plays"/>
    <n v="53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x v="1"/>
    <s v="plays"/>
    <n v="40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x v="1"/>
    <s v="plays"/>
    <n v="145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x v="1"/>
    <s v="plays"/>
    <n v="23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x v="1"/>
    <s v="plays"/>
    <n v="64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x v="1"/>
    <s v="plays"/>
    <n v="62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x v="1"/>
    <s v="plays"/>
    <n v="6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x v="1"/>
    <s v="plays"/>
    <n v="73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x v="1"/>
    <s v="plays"/>
    <n v="100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x v="1"/>
    <s v="plays"/>
    <n v="62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x v="1"/>
    <s v="plays"/>
    <n v="62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x v="1"/>
    <s v="plays"/>
    <n v="59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x v="1"/>
    <s v="plays"/>
    <n v="45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x v="1"/>
    <s v="plays"/>
    <n v="42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x v="1"/>
    <s v="plays"/>
    <n v="59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x v="1"/>
    <s v="plays"/>
    <n v="200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x v="1"/>
    <s v="plays"/>
    <n v="84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x v="1"/>
    <s v="plays"/>
    <n v="57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x v="1"/>
    <s v="plays"/>
    <n v="58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x v="1"/>
    <s v="plays"/>
    <n v="187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x v="1"/>
    <s v="plays"/>
    <n v="74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x v="1"/>
    <s v="plays"/>
    <n v="31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x v="1"/>
    <s v="plays"/>
    <n v="63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x v="1"/>
    <s v="plays"/>
    <n v="121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x v="1"/>
    <s v="plays"/>
    <n v="40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x v="1"/>
    <s v="plays"/>
    <n v="72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x v="1"/>
    <s v="plays"/>
    <n v="41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x v="1"/>
    <s v="plays"/>
    <n v="63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x v="1"/>
    <s v="plays"/>
    <n v="34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x v="1"/>
    <s v="plays"/>
    <n v="39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x v="1"/>
    <s v="plays"/>
    <n v="15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x v="1"/>
    <s v="plays"/>
    <n v="43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x v="1"/>
    <s v="plays"/>
    <n v="15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x v="1"/>
    <s v="plays"/>
    <n v="84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x v="1"/>
    <s v="plays"/>
    <n v="140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x v="1"/>
    <s v="plays"/>
    <n v="81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x v="1"/>
    <s v="plays"/>
    <n v="54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x v="1"/>
    <s v="plays"/>
    <n v="31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x v="1"/>
    <s v="plays"/>
    <n v="68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x v="1"/>
    <s v="plays"/>
    <n v="27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x v="1"/>
    <s v="plays"/>
    <n v="111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x v="1"/>
    <s v="plays"/>
    <n v="107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x v="1"/>
    <s v="plays"/>
    <n v="10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x v="1"/>
    <s v="plays"/>
    <n v="133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x v="1"/>
    <s v="plays"/>
    <n v="52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x v="1"/>
    <s v="plays"/>
    <n v="310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x v="1"/>
    <s v="plays"/>
    <n v="26"/>
    <x v="3718"/>
    <x v="3703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x v="1"/>
    <s v="plays"/>
    <n v="105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x v="1"/>
    <s v="plays"/>
    <n v="8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x v="1"/>
    <s v="plays"/>
    <n v="115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x v="1"/>
    <s v="plays"/>
    <n v="48"/>
    <x v="3722"/>
    <x v="3707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x v="1"/>
    <s v="plays"/>
    <n v="73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x v="1"/>
    <s v="plays"/>
    <n v="50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x v="1"/>
    <s v="plays"/>
    <n v="25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x v="1"/>
    <s v="plays"/>
    <n v="63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x v="1"/>
    <s v="plays"/>
    <n v="61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x v="1"/>
    <s v="plays"/>
    <n v="60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x v="1"/>
    <s v="plays"/>
    <n v="72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x v="1"/>
    <s v="plays"/>
    <n v="100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x v="1"/>
    <s v="plays"/>
    <n v="52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x v="1"/>
    <s v="plays"/>
    <n v="33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x v="1"/>
    <s v="plays"/>
    <n v="0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x v="1"/>
    <s v="plays"/>
    <n v="61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x v="1"/>
    <s v="plays"/>
    <n v="10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x v="1"/>
    <s v="plays"/>
    <n v="10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x v="1"/>
    <s v="plays"/>
    <n v="38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x v="1"/>
    <s v="plays"/>
    <n v="45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x v="1"/>
    <s v="plays"/>
    <n v="101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x v="1"/>
    <s v="plays"/>
    <n v="2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x v="1"/>
    <s v="plays"/>
    <n v="0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x v="1"/>
    <s v="plays"/>
    <n v="25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x v="1"/>
    <s v="plays"/>
    <n v="0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x v="1"/>
    <s v="plays"/>
    <n v="0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x v="1"/>
    <s v="plays"/>
    <n v="10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x v="1"/>
    <s v="plays"/>
    <n v="202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x v="1"/>
    <s v="plays"/>
    <n v="25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x v="1"/>
    <s v="musical"/>
    <n v="10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x v="1"/>
    <s v="musical"/>
    <n v="75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x v="1"/>
    <s v="musical"/>
    <n v="215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x v="1"/>
    <s v="musical"/>
    <n v="121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x v="1"/>
    <s v="musical"/>
    <n v="38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x v="1"/>
    <s v="musical"/>
    <n v="172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x v="1"/>
    <s v="musical"/>
    <n v="111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x v="1"/>
    <s v="musical"/>
    <n v="25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x v="1"/>
    <s v="musical"/>
    <n v="268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x v="1"/>
    <s v="musical"/>
    <n v="76"/>
    <x v="3757"/>
    <x v="3742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x v="1"/>
    <s v="musical"/>
    <n v="59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x v="1"/>
    <s v="musical"/>
    <n v="5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x v="1"/>
    <s v="musical"/>
    <n v="56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x v="1"/>
    <s v="musical"/>
    <n v="167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x v="1"/>
    <s v="musical"/>
    <n v="47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x v="1"/>
    <s v="musical"/>
    <n v="65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x v="1"/>
    <s v="musical"/>
    <n v="56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x v="1"/>
    <s v="musical"/>
    <n v="74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x v="1"/>
    <s v="musical"/>
    <n v="107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x v="1"/>
    <s v="musical"/>
    <n v="42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x v="1"/>
    <s v="musical"/>
    <n v="74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x v="1"/>
    <s v="musical"/>
    <n v="73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x v="1"/>
    <s v="musical"/>
    <n v="10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x v="1"/>
    <s v="musical"/>
    <n v="38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x v="1"/>
    <s v="musical"/>
    <n v="167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x v="1"/>
    <s v="musical"/>
    <n v="95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x v="1"/>
    <s v="musical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x v="1"/>
    <s v="musical"/>
    <n v="143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x v="1"/>
    <s v="musical"/>
    <n v="91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x v="1"/>
    <s v="musical"/>
    <n v="49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x v="1"/>
    <s v="musical"/>
    <n v="7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x v="1"/>
    <s v="musical"/>
    <n v="136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x v="1"/>
    <s v="musical"/>
    <n v="10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x v="1"/>
    <s v="musical"/>
    <n v="95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x v="1"/>
    <s v="musical"/>
    <n v="75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x v="1"/>
    <s v="musical"/>
    <n v="64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x v="1"/>
    <s v="musical"/>
    <n v="115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x v="1"/>
    <s v="musical"/>
    <n v="101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x v="1"/>
    <s v="musical"/>
    <n v="94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x v="1"/>
    <s v="musical"/>
    <n v="35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x v="1"/>
    <s v="musical"/>
    <n v="50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x v="1"/>
    <s v="musical"/>
    <n v="29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x v="1"/>
    <s v="musical"/>
    <n v="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x v="1"/>
    <s v="musical"/>
    <n v="0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x v="1"/>
    <s v="musical"/>
    <n v="18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x v="1"/>
    <s v="musical"/>
    <n v="174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x v="1"/>
    <s v="musical"/>
    <n v="5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x v="1"/>
    <s v="musical"/>
    <n v="5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x v="1"/>
    <s v="musical"/>
    <n v="1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x v="1"/>
    <s v="musical"/>
    <n v="145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x v="1"/>
    <s v="musical"/>
    <n v="205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x v="1"/>
    <s v="musical"/>
    <n v="101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x v="1"/>
    <s v="musical"/>
    <n v="55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x v="1"/>
    <s v="musical"/>
    <n v="47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x v="1"/>
    <s v="musical"/>
    <n v="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x v="1"/>
    <s v="musical"/>
    <n v="59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x v="1"/>
    <s v="musical"/>
    <n v="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x v="1"/>
    <s v="musical"/>
    <n v="2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x v="1"/>
    <s v="musical"/>
    <n v="5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x v="1"/>
    <s v="musical"/>
    <n v="51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x v="1"/>
    <s v="plays"/>
    <n v="42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x v="1"/>
    <s v="plays"/>
    <n v="53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x v="1"/>
    <s v="plays"/>
    <n v="70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x v="1"/>
    <s v="plays"/>
    <n v="43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x v="1"/>
    <s v="plays"/>
    <n v="199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x v="1"/>
    <s v="plays"/>
    <n v="79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x v="1"/>
    <s v="plays"/>
    <n v="62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x v="1"/>
    <s v="plays"/>
    <n v="50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x v="1"/>
    <s v="plays"/>
    <n v="48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x v="1"/>
    <s v="plays"/>
    <n v="107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x v="1"/>
    <s v="plays"/>
    <n v="57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x v="1"/>
    <s v="plays"/>
    <n v="41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x v="1"/>
    <s v="plays"/>
    <n v="22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x v="1"/>
    <s v="plays"/>
    <n v="80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x v="1"/>
    <s v="plays"/>
    <n v="72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x v="1"/>
    <s v="plays"/>
    <n v="65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x v="1"/>
    <s v="plays"/>
    <n v="39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x v="1"/>
    <s v="plays"/>
    <n v="108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x v="1"/>
    <s v="plays"/>
    <n v="28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x v="1"/>
    <s v="plays"/>
    <n v="70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x v="1"/>
    <s v="plays"/>
    <n v="179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x v="1"/>
    <s v="plays"/>
    <n v="63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x v="1"/>
    <s v="plays"/>
    <n v="75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x v="1"/>
    <s v="plays"/>
    <n v="59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x v="1"/>
    <s v="plays"/>
    <n v="140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x v="1"/>
    <s v="plays"/>
    <n v="70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x v="1"/>
    <s v="plays"/>
    <n v="57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x v="1"/>
    <s v="plays"/>
    <n v="40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x v="1"/>
    <s v="plays"/>
    <n v="64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x v="1"/>
    <s v="plays"/>
    <n v="120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x v="1"/>
    <s v="plays"/>
    <n v="1008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x v="1"/>
    <s v="plays"/>
    <n v="63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x v="1"/>
    <s v="plays"/>
    <n v="22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x v="1"/>
    <s v="plays"/>
    <n v="2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x v="1"/>
    <s v="plays"/>
    <n v="48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x v="1"/>
    <s v="plays"/>
    <n v="5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x v="1"/>
    <s v="plays"/>
    <n v="81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x v="1"/>
    <s v="plays"/>
    <n v="70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x v="1"/>
    <s v="plays"/>
    <n v="24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x v="1"/>
    <s v="plays"/>
    <n v="189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x v="1"/>
    <s v="plays"/>
    <n v="50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x v="1"/>
    <s v="plays"/>
    <n v="75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x v="1"/>
    <s v="plays"/>
    <n v="10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x v="1"/>
    <s v="plays"/>
    <n v="3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x v="1"/>
    <s v="plays"/>
    <n v="10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x v="1"/>
    <s v="plays"/>
    <n v="13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x v="1"/>
    <s v="plays"/>
    <n v="89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x v="1"/>
    <s v="plays"/>
    <n v="25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x v="1"/>
    <s v="plays"/>
    <n v="1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x v="1"/>
    <s v="plays"/>
    <n v="65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x v="1"/>
    <s v="plays"/>
    <n v="10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x v="1"/>
    <s v="plays"/>
    <n v="1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x v="1"/>
    <s v="plays"/>
    <n v="82"/>
    <x v="3860"/>
    <x v="3841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x v="1"/>
    <s v="plays"/>
    <n v="100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x v="1"/>
    <s v="plays"/>
    <n v="1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x v="1"/>
    <s v="plays"/>
    <n v="0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x v="1"/>
    <s v="plays"/>
    <n v="20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x v="1"/>
    <s v="plays"/>
    <n v="4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x v="1"/>
    <s v="plays"/>
    <n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x v="1"/>
    <s v="plays"/>
    <n v="50"/>
    <x v="3867"/>
    <x v="3848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x v="1"/>
    <s v="musical"/>
    <n v="1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x v="1"/>
    <s v="musical"/>
    <n v="3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x v="1"/>
    <s v="musical"/>
    <n v="15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x v="1"/>
    <s v="musical"/>
    <n v="13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x v="1"/>
    <s v="musical"/>
    <n v="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x v="1"/>
    <s v="musical"/>
    <n v="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x v="1"/>
    <s v="musical"/>
    <n v="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x v="1"/>
    <s v="musical"/>
    <n v="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x v="1"/>
    <s v="musical"/>
    <n v="45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x v="1"/>
    <s v="musical"/>
    <n v="89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x v="1"/>
    <s v="musical"/>
    <n v="1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x v="1"/>
    <s v="musical"/>
    <n v="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x v="1"/>
    <s v="musical"/>
    <n v="58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x v="1"/>
    <s v="musical"/>
    <n v="25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x v="1"/>
    <s v="musical"/>
    <n v="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x v="1"/>
    <s v="musical"/>
    <n v="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x v="1"/>
    <s v="musical"/>
    <n v="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x v="1"/>
    <s v="musical"/>
    <n v="0"/>
    <x v="3885"/>
    <x v="3865"/>
    <x v="2"/>
  </r>
  <r>
    <n v="3886"/>
    <s v="a (Canceled)"/>
    <n v="1"/>
    <n v="10000"/>
    <n v="0"/>
    <x v="1"/>
    <s v="AU"/>
    <s v="AUD"/>
    <x v="3866"/>
    <n v="1415683702"/>
    <b v="0"/>
    <n v="0"/>
    <b v="0"/>
    <x v="1"/>
    <s v="musical"/>
    <n v="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x v="1"/>
    <s v="musical"/>
    <n v="18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x v="1"/>
    <s v="plays"/>
    <n v="39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x v="1"/>
    <s v="plays"/>
    <n v="13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x v="1"/>
    <s v="plays"/>
    <n v="31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x v="1"/>
    <s v="plays"/>
    <n v="37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x v="1"/>
    <s v="plays"/>
    <n v="0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x v="1"/>
    <s v="plays"/>
    <n v="128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x v="1"/>
    <s v="plays"/>
    <n v="47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x v="1"/>
    <s v="plays"/>
    <n v="50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x v="1"/>
    <s v="plays"/>
    <n v="43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x v="1"/>
    <s v="plays"/>
    <n v="44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x v="1"/>
    <s v="plays"/>
    <n v="51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x v="1"/>
    <s v="plays"/>
    <n v="63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x v="1"/>
    <s v="plays"/>
    <n v="27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x v="1"/>
    <s v="plays"/>
    <n v="25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x v="1"/>
    <s v="plays"/>
    <n v="47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x v="1"/>
    <s v="plays"/>
    <n v="0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x v="1"/>
    <s v="plays"/>
    <n v="2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x v="1"/>
    <s v="plays"/>
    <n v="25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x v="1"/>
    <s v="plays"/>
    <n v="63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x v="1"/>
    <s v="plays"/>
    <n v="38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x v="1"/>
    <s v="plays"/>
    <n v="1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x v="1"/>
    <s v="plays"/>
    <n v="34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x v="1"/>
    <s v="plays"/>
    <n v="62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x v="1"/>
    <s v="plays"/>
    <n v="83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x v="1"/>
    <s v="plays"/>
    <n v="1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x v="1"/>
    <s v="plays"/>
    <n v="143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x v="1"/>
    <s v="plays"/>
    <n v="34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x v="1"/>
    <s v="plays"/>
    <n v="5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x v="1"/>
    <s v="plays"/>
    <n v="0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x v="1"/>
    <s v="plays"/>
    <n v="10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x v="1"/>
    <s v="plays"/>
    <n v="40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x v="1"/>
    <s v="plays"/>
    <n v="30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x v="1"/>
    <s v="plays"/>
    <n v="45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x v="1"/>
    <s v="plays"/>
    <n v="0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x v="1"/>
    <s v="plays"/>
    <n v="10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x v="1"/>
    <s v="plays"/>
    <n v="81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x v="1"/>
    <s v="plays"/>
    <n v="57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x v="1"/>
    <s v="plays"/>
    <n v="5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x v="1"/>
    <s v="plays"/>
    <n v="15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x v="1"/>
    <s v="plays"/>
    <n v="13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x v="1"/>
    <s v="plays"/>
    <n v="9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x v="1"/>
    <s v="plays"/>
    <n v="32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x v="1"/>
    <s v="plays"/>
    <n v="0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x v="1"/>
    <s v="plays"/>
    <n v="0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x v="1"/>
    <s v="plays"/>
    <n v="1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x v="1"/>
    <s v="plays"/>
    <n v="92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x v="1"/>
    <s v="plays"/>
    <n v="4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x v="1"/>
    <s v="plays"/>
    <n v="57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x v="1"/>
    <s v="plays"/>
    <n v="0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x v="1"/>
    <s v="plays"/>
    <n v="249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x v="1"/>
    <s v="plays"/>
    <n v="79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x v="1"/>
    <s v="plays"/>
    <n v="5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x v="1"/>
    <s v="plays"/>
    <n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x v="1"/>
    <s v="plays"/>
    <n v="25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x v="1"/>
    <s v="plays"/>
    <n v="0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x v="1"/>
    <s v="plays"/>
    <n v="137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x v="1"/>
    <s v="plays"/>
    <n v="0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x v="1"/>
    <s v="plays"/>
    <n v="5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x v="1"/>
    <s v="plays"/>
    <n v="39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x v="1"/>
    <s v="plays"/>
    <n v="51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x v="1"/>
    <s v="plays"/>
    <n v="0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x v="1"/>
    <s v="plays"/>
    <n v="49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x v="1"/>
    <s v="plays"/>
    <n v="25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x v="1"/>
    <s v="plays"/>
    <n v="1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x v="1"/>
    <s v="plays"/>
    <n v="25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x v="1"/>
    <s v="plays"/>
    <n v="0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x v="1"/>
    <s v="plays"/>
    <n v="0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x v="1"/>
    <s v="plays"/>
    <n v="53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x v="1"/>
    <s v="plays"/>
    <n v="0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x v="1"/>
    <s v="plays"/>
    <n v="7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x v="1"/>
    <s v="plays"/>
    <n v="40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x v="1"/>
    <s v="plays"/>
    <n v="24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x v="1"/>
    <s v="plays"/>
    <n v="11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x v="1"/>
    <s v="plays"/>
    <n v="11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x v="1"/>
    <s v="plays"/>
    <n v="15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x v="1"/>
    <s v="plays"/>
    <n v="0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x v="1"/>
    <s v="plays"/>
    <n v="42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x v="1"/>
    <s v="plays"/>
    <n v="71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x v="1"/>
    <s v="plays"/>
    <n v="23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x v="1"/>
    <s v="plays"/>
    <n v="41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x v="1"/>
    <s v="plays"/>
    <n v="48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x v="1"/>
    <s v="plays"/>
    <n v="35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x v="1"/>
    <s v="plays"/>
    <n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x v="1"/>
    <s v="plays"/>
    <n v="23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x v="1"/>
    <s v="plays"/>
    <n v="2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x v="1"/>
    <s v="plays"/>
    <n v="10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x v="1"/>
    <s v="plays"/>
    <n v="29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x v="1"/>
    <s v="plays"/>
    <n v="0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x v="1"/>
    <s v="plays"/>
    <n v="62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x v="1"/>
    <s v="plays"/>
    <n v="218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x v="1"/>
    <s v="plays"/>
    <n v="27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x v="1"/>
    <s v="plays"/>
    <n v="1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x v="1"/>
    <s v="plays"/>
    <n v="64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x v="1"/>
    <s v="plays"/>
    <n v="175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x v="1"/>
    <s v="plays"/>
    <n v="34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x v="1"/>
    <s v="plays"/>
    <n v="84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x v="1"/>
    <s v="plays"/>
    <n v="10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x v="1"/>
    <s v="plays"/>
    <n v="34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x v="1"/>
    <s v="plays"/>
    <n v="38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x v="1"/>
    <s v="plays"/>
    <n v="12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x v="1"/>
    <s v="plays"/>
    <n v="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x v="1"/>
    <s v="plays"/>
    <n v="0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x v="1"/>
    <s v="plays"/>
    <n v="23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x v="1"/>
    <s v="plays"/>
    <n v="100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x v="1"/>
    <s v="plays"/>
    <n v="60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x v="1"/>
    <s v="plays"/>
    <n v="3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x v="1"/>
    <s v="plays"/>
    <n v="5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x v="1"/>
    <s v="plays"/>
    <n v="18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x v="1"/>
    <s v="plays"/>
    <n v="29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x v="1"/>
    <s v="plays"/>
    <n v="0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x v="1"/>
    <s v="plays"/>
    <n v="60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x v="1"/>
    <s v="plays"/>
    <n v="83"/>
    <x v="3999"/>
    <x v="397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x v="1"/>
    <s v="plays"/>
    <n v="10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x v="1"/>
    <s v="plays"/>
    <n v="32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x v="1"/>
    <s v="plays"/>
    <n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x v="1"/>
    <s v="plays"/>
    <n v="101"/>
    <x v="4003"/>
    <x v="3982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x v="1"/>
    <s v="plays"/>
    <n v="1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x v="1"/>
    <s v="plays"/>
    <n v="20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x v="1"/>
    <s v="plays"/>
    <n v="2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x v="1"/>
    <s v="plays"/>
    <n v="5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x v="1"/>
    <s v="plays"/>
    <n v="15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x v="1"/>
    <s v="plays"/>
    <n v="25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x v="1"/>
    <s v="plays"/>
    <n v="4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x v="1"/>
    <s v="plays"/>
    <n v="5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x v="1"/>
    <s v="plays"/>
    <n v="0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x v="1"/>
    <s v="plays"/>
    <n v="13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x v="1"/>
    <s v="plays"/>
    <n v="0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x v="1"/>
    <s v="plays"/>
    <n v="1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x v="1"/>
    <s v="plays"/>
    <n v="10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x v="1"/>
    <s v="plays"/>
    <n v="53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x v="1"/>
    <s v="plays"/>
    <n v="33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x v="1"/>
    <s v="plays"/>
    <n v="7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x v="1"/>
    <s v="plays"/>
    <n v="33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x v="1"/>
    <s v="plays"/>
    <n v="63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x v="1"/>
    <s v="plays"/>
    <n v="64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x v="1"/>
    <s v="plays"/>
    <n v="0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x v="1"/>
    <s v="plays"/>
    <n v="1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x v="1"/>
    <s v="plays"/>
    <n v="63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x v="1"/>
    <s v="plays"/>
    <n v="0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x v="1"/>
    <s v="plays"/>
    <n v="31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x v="1"/>
    <s v="plays"/>
    <n v="51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x v="1"/>
    <s v="plays"/>
    <n v="0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x v="1"/>
    <s v="plays"/>
    <n v="67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x v="1"/>
    <s v="plays"/>
    <n v="0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x v="1"/>
    <s v="plays"/>
    <n v="59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x v="1"/>
    <s v="plays"/>
    <n v="65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x v="1"/>
    <s v="plays"/>
    <n v="100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x v="1"/>
    <s v="plays"/>
    <n v="147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x v="1"/>
    <s v="plays"/>
    <n v="16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x v="1"/>
    <s v="plays"/>
    <n v="40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x v="1"/>
    <s v="plays"/>
    <n v="75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x v="1"/>
    <s v="plays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x v="1"/>
    <s v="plays"/>
    <n v="1250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x v="1"/>
    <s v="plays"/>
    <n v="11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x v="1"/>
    <s v="plays"/>
    <n v="7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x v="1"/>
    <s v="plays"/>
    <n v="0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x v="1"/>
    <s v="plays"/>
    <n v="5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x v="1"/>
    <s v="plays"/>
    <n v="1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x v="1"/>
    <s v="plays"/>
    <n v="38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x v="1"/>
    <s v="plays"/>
    <n v="28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x v="1"/>
    <s v="plays"/>
    <n v="33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x v="1"/>
    <s v="plays"/>
    <n v="1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x v="1"/>
    <s v="plays"/>
    <n v="1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x v="1"/>
    <s v="plays"/>
    <n v="0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x v="1"/>
    <s v="plays"/>
    <n v="87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x v="1"/>
    <s v="plays"/>
    <n v="55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x v="1"/>
    <s v="plays"/>
    <n v="0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x v="1"/>
    <s v="plays"/>
    <n v="42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x v="1"/>
    <s v="plays"/>
    <n v="88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x v="1"/>
    <s v="plays"/>
    <n v="129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x v="1"/>
    <s v="plays"/>
    <n v="24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x v="1"/>
    <s v="plays"/>
    <n v="3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x v="1"/>
    <s v="plays"/>
    <n v="57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x v="1"/>
    <s v="plays"/>
    <n v="0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x v="1"/>
    <s v="plays"/>
    <n v="163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x v="1"/>
    <s v="plays"/>
    <n v="15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x v="1"/>
    <s v="plays"/>
    <n v="64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x v="1"/>
    <s v="plays"/>
    <n v="7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x v="1"/>
    <s v="plays"/>
    <n v="25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x v="1"/>
    <s v="plays"/>
    <n v="179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x v="1"/>
    <s v="plays"/>
    <n v="35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x v="1"/>
    <s v="plays"/>
    <n v="33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x v="1"/>
    <s v="plays"/>
    <n v="28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x v="1"/>
    <s v="plays"/>
    <n v="0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x v="1"/>
    <s v="plays"/>
    <n v="2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x v="1"/>
    <s v="plays"/>
    <n v="19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x v="1"/>
    <s v="plays"/>
    <n v="35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x v="1"/>
    <s v="plays"/>
    <n v="44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x v="1"/>
    <s v="plays"/>
    <n v="0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x v="1"/>
    <s v="plays"/>
    <n v="223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x v="1"/>
    <s v="plays"/>
    <n v="0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x v="1"/>
    <s v="plays"/>
    <n v="5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x v="1"/>
    <s v="plays"/>
    <n v="0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x v="1"/>
    <s v="plays"/>
    <n v="29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x v="1"/>
    <s v="plays"/>
    <n v="2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x v="1"/>
    <s v="plays"/>
    <n v="127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x v="1"/>
    <s v="plays"/>
    <n v="10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x v="1"/>
    <s v="plays"/>
    <n v="10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x v="1"/>
    <s v="plays"/>
    <n v="9"/>
    <x v="4086"/>
    <x v="4064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x v="1"/>
    <s v="plays"/>
    <n v="0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x v="1"/>
    <s v="plays"/>
    <n v="72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x v="1"/>
    <s v="plays"/>
    <n v="30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x v="1"/>
    <s v="plays"/>
    <n v="11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x v="1"/>
    <s v="plays"/>
    <n v="2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x v="1"/>
    <s v="plays"/>
    <n v="2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x v="1"/>
    <s v="plays"/>
    <n v="15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x v="1"/>
    <s v="plays"/>
    <n v="91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x v="1"/>
    <s v="plays"/>
    <n v="800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x v="1"/>
    <s v="plays"/>
    <n v="80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x v="1"/>
    <s v="plays"/>
    <n v="0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x v="1"/>
    <s v="plays"/>
    <n v="0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x v="1"/>
    <s v="plays"/>
    <n v="50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x v="1"/>
    <s v="plays"/>
    <n v="0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x v="1"/>
    <s v="plays"/>
    <n v="0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x v="1"/>
    <s v="plays"/>
    <n v="23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x v="1"/>
    <s v="plays"/>
    <n v="17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x v="1"/>
    <s v="plays"/>
    <n v="4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x v="1"/>
    <s v="plays"/>
    <n v="383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x v="1"/>
    <s v="plays"/>
    <n v="107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x v="1"/>
    <s v="plays"/>
    <n v="10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x v="1"/>
    <s v="plays"/>
    <n v="59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x v="1"/>
    <s v="plays"/>
    <n v="0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x v="1"/>
    <s v="plays"/>
    <n v="14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x v="1"/>
    <s v="plays"/>
    <n v="1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x v="1"/>
    <s v="plays"/>
    <n v="1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x v="1"/>
    <s v="plays"/>
    <n v="1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E45E7-E64D-4751-9DF6-AD9EE4F9D961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0281A-E2F7-4716-A2AB-EAB5A11FA946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468C3-0FD6-4A7C-A6A1-723CF33D9FD7}" name="PivotTable7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8E011-2904-40A1-8DA1-B08E91BA3614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1C310-9326-4D1B-AD92-49A721DA4E28}">
  <sheetPr codeName="Sheet1"/>
  <dimension ref="A1:F14"/>
  <sheetViews>
    <sheetView workbookViewId="0">
      <selection activeCell="R15" sqref="R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  <col min="7" max="7" width="10" bestFit="1" customWidth="1"/>
    <col min="8" max="8" width="7.1796875" bestFit="1" customWidth="1"/>
    <col min="9" max="9" width="12.81640625" bestFit="1" customWidth="1"/>
    <col min="10" max="10" width="10.81640625" bestFit="1" customWidth="1"/>
    <col min="11" max="11" width="4.7265625" bestFit="1" customWidth="1"/>
    <col min="12" max="12" width="6.1796875" bestFit="1" customWidth="1"/>
    <col min="13" max="13" width="5.54296875" bestFit="1" customWidth="1"/>
    <col min="14" max="14" width="11.54296875" bestFit="1" customWidth="1"/>
    <col min="15" max="15" width="9.453125" bestFit="1" customWidth="1"/>
    <col min="16" max="16" width="10" bestFit="1" customWidth="1"/>
    <col min="17" max="17" width="7.1796875" bestFit="1" customWidth="1"/>
    <col min="18" max="18" width="10.1796875" bestFit="1" customWidth="1"/>
    <col min="19" max="19" width="5.453125" bestFit="1" customWidth="1"/>
    <col min="20" max="20" width="5.54296875" bestFit="1" customWidth="1"/>
    <col min="21" max="21" width="7.1796875" bestFit="1" customWidth="1"/>
    <col min="22" max="22" width="8.453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54296875" bestFit="1" customWidth="1"/>
    <col min="27" max="27" width="11.54296875" bestFit="1" customWidth="1"/>
    <col min="28" max="28" width="9.453125" bestFit="1" customWidth="1"/>
    <col min="29" max="29" width="10" bestFit="1" customWidth="1"/>
    <col min="30" max="30" width="7.1796875" bestFit="1" customWidth="1"/>
    <col min="31" max="31" width="14" bestFit="1" customWidth="1"/>
    <col min="32" max="32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8320</v>
      </c>
      <c r="B3" s="12" t="s">
        <v>8317</v>
      </c>
    </row>
    <row r="4" spans="1:6" x14ac:dyDescent="0.35">
      <c r="A4" s="12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5">
      <c r="A5" s="14" t="s">
        <v>8266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4" t="s">
        <v>8292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4" t="s">
        <v>8289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4" t="s">
        <v>8287</v>
      </c>
      <c r="B8" s="13">
        <v>23</v>
      </c>
      <c r="C8" s="13"/>
      <c r="D8" s="13"/>
      <c r="E8" s="13"/>
      <c r="F8" s="13">
        <v>23</v>
      </c>
    </row>
    <row r="9" spans="1:6" x14ac:dyDescent="0.35">
      <c r="A9" s="14" t="s">
        <v>8281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4" t="s">
        <v>8294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4" t="s">
        <v>8278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4" t="s">
        <v>8275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4" t="s">
        <v>8273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4" t="s">
        <v>8318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8F785-92E9-4B26-8BC0-6D0987DF8D80}">
  <sheetPr codeName="Sheet2"/>
  <dimension ref="A1:F47"/>
  <sheetViews>
    <sheetView workbookViewId="0">
      <selection activeCell="L25" sqref="L25:L32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2" spans="1:6" x14ac:dyDescent="0.35">
      <c r="A2" s="12" t="s">
        <v>8264</v>
      </c>
      <c r="B2" t="s">
        <v>8319</v>
      </c>
    </row>
    <row r="4" spans="1:6" x14ac:dyDescent="0.35">
      <c r="A4" s="12" t="s">
        <v>8320</v>
      </c>
      <c r="B4" s="12" t="s">
        <v>8317</v>
      </c>
    </row>
    <row r="5" spans="1:6" x14ac:dyDescent="0.35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35">
      <c r="A6" s="14" t="s">
        <v>8272</v>
      </c>
      <c r="B6" s="13"/>
      <c r="C6" s="13">
        <v>78</v>
      </c>
      <c r="D6" s="13"/>
      <c r="E6" s="13"/>
      <c r="F6" s="13">
        <v>78</v>
      </c>
    </row>
    <row r="7" spans="1:6" x14ac:dyDescent="0.35">
      <c r="A7" s="14" t="s">
        <v>8300</v>
      </c>
      <c r="B7" s="13">
        <v>16</v>
      </c>
      <c r="C7" s="13"/>
      <c r="D7" s="13"/>
      <c r="E7" s="13"/>
      <c r="F7" s="13">
        <v>16</v>
      </c>
    </row>
    <row r="8" spans="1:6" x14ac:dyDescent="0.35">
      <c r="A8" s="14" t="s">
        <v>8288</v>
      </c>
      <c r="B8" s="13">
        <v>23</v>
      </c>
      <c r="C8" s="13"/>
      <c r="D8" s="13"/>
      <c r="E8" s="13"/>
      <c r="F8" s="13">
        <v>23</v>
      </c>
    </row>
    <row r="9" spans="1:6" x14ac:dyDescent="0.35">
      <c r="A9" s="14" t="s">
        <v>8314</v>
      </c>
      <c r="B9" s="13"/>
      <c r="C9" s="13">
        <v>32</v>
      </c>
      <c r="D9" s="13"/>
      <c r="E9" s="13"/>
      <c r="F9" s="13">
        <v>32</v>
      </c>
    </row>
    <row r="10" spans="1:6" x14ac:dyDescent="0.35">
      <c r="A10" s="14" t="s">
        <v>8310</v>
      </c>
      <c r="B10" s="13"/>
      <c r="C10" s="13"/>
      <c r="D10" s="13"/>
      <c r="E10" s="13">
        <v>33</v>
      </c>
      <c r="F10" s="13">
        <v>33</v>
      </c>
    </row>
    <row r="11" spans="1:6" x14ac:dyDescent="0.35">
      <c r="A11" s="14" t="s">
        <v>8271</v>
      </c>
      <c r="B11" s="13"/>
      <c r="C11" s="13"/>
      <c r="D11" s="13"/>
      <c r="E11" s="13">
        <v>164</v>
      </c>
      <c r="F11" s="13">
        <v>164</v>
      </c>
    </row>
    <row r="12" spans="1:6" x14ac:dyDescent="0.35">
      <c r="A12" s="14" t="s">
        <v>8270</v>
      </c>
      <c r="B12" s="13"/>
      <c r="C12" s="13">
        <v>52</v>
      </c>
      <c r="D12" s="13"/>
      <c r="E12" s="13"/>
      <c r="F12" s="13">
        <v>52</v>
      </c>
    </row>
    <row r="13" spans="1:6" x14ac:dyDescent="0.35">
      <c r="A13" s="14" t="s">
        <v>8286</v>
      </c>
      <c r="B13" s="13"/>
      <c r="C13" s="13"/>
      <c r="D13" s="13"/>
      <c r="E13" s="13">
        <v>30</v>
      </c>
      <c r="F13" s="13">
        <v>30</v>
      </c>
    </row>
    <row r="14" spans="1:6" x14ac:dyDescent="0.35">
      <c r="A14" s="14" t="s">
        <v>8303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35">
      <c r="A15" s="14" t="s">
        <v>8280</v>
      </c>
      <c r="B15" s="13"/>
      <c r="C15" s="13">
        <v>34</v>
      </c>
      <c r="D15" s="13"/>
      <c r="E15" s="13"/>
      <c r="F15" s="13">
        <v>34</v>
      </c>
    </row>
    <row r="16" spans="1:6" x14ac:dyDescent="0.35">
      <c r="A16" s="14" t="s">
        <v>8293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35">
      <c r="A17" s="14" t="s">
        <v>8304</v>
      </c>
      <c r="B17" s="13"/>
      <c r="C17" s="13">
        <v>13</v>
      </c>
      <c r="D17" s="13"/>
      <c r="E17" s="13"/>
      <c r="F17" s="13">
        <v>13</v>
      </c>
    </row>
    <row r="18" spans="1:6" x14ac:dyDescent="0.35">
      <c r="A18" s="14" t="s">
        <v>8305</v>
      </c>
      <c r="B18" s="13"/>
      <c r="C18" s="13"/>
      <c r="D18" s="13"/>
      <c r="E18" s="13">
        <v>103</v>
      </c>
      <c r="F18" s="13">
        <v>103</v>
      </c>
    </row>
    <row r="19" spans="1:6" x14ac:dyDescent="0.35">
      <c r="A19" s="14" t="s">
        <v>8285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35">
      <c r="A20" s="14" t="s">
        <v>8284</v>
      </c>
      <c r="B20" s="13"/>
      <c r="C20" s="13">
        <v>53</v>
      </c>
      <c r="D20" s="13"/>
      <c r="E20" s="13"/>
      <c r="F20" s="13">
        <v>53</v>
      </c>
    </row>
    <row r="21" spans="1:6" x14ac:dyDescent="0.35">
      <c r="A21" s="14" t="s">
        <v>8312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35">
      <c r="A22" s="14" t="s">
        <v>8283</v>
      </c>
      <c r="B22" s="13"/>
      <c r="C22" s="13"/>
      <c r="D22" s="13"/>
      <c r="E22" s="13">
        <v>14</v>
      </c>
      <c r="F22" s="13">
        <v>14</v>
      </c>
    </row>
    <row r="23" spans="1:6" x14ac:dyDescent="0.35">
      <c r="A23" s="14" t="s">
        <v>8291</v>
      </c>
      <c r="B23" s="13"/>
      <c r="C23" s="13">
        <v>23</v>
      </c>
      <c r="D23" s="13"/>
      <c r="E23" s="13"/>
      <c r="F23" s="13">
        <v>23</v>
      </c>
    </row>
    <row r="24" spans="1:6" x14ac:dyDescent="0.35">
      <c r="A24" s="14" t="s">
        <v>8315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35">
      <c r="A25" s="14" t="s">
        <v>8299</v>
      </c>
      <c r="B25" s="13"/>
      <c r="C25" s="13">
        <v>14</v>
      </c>
      <c r="D25" s="13"/>
      <c r="E25" s="13"/>
      <c r="F25" s="13">
        <v>14</v>
      </c>
    </row>
    <row r="26" spans="1:6" x14ac:dyDescent="0.35">
      <c r="A26" s="14" t="s">
        <v>8279</v>
      </c>
      <c r="B26" s="13"/>
      <c r="C26" s="13"/>
      <c r="D26" s="13"/>
      <c r="E26" s="13">
        <v>49</v>
      </c>
      <c r="F26" s="13">
        <v>49</v>
      </c>
    </row>
    <row r="27" spans="1:6" x14ac:dyDescent="0.35">
      <c r="A27" s="14" t="s">
        <v>8306</v>
      </c>
      <c r="B27" s="13"/>
      <c r="C27" s="13">
        <v>11</v>
      </c>
      <c r="D27" s="13"/>
      <c r="E27" s="13"/>
      <c r="F27" s="13">
        <v>11</v>
      </c>
    </row>
    <row r="28" spans="1:6" x14ac:dyDescent="0.35">
      <c r="A28" s="14" t="s">
        <v>8295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35">
      <c r="A29" s="14" t="s">
        <v>8301</v>
      </c>
      <c r="B29" s="13"/>
      <c r="C29" s="13">
        <v>13</v>
      </c>
      <c r="D29" s="13"/>
      <c r="E29" s="13"/>
      <c r="F29" s="13">
        <v>13</v>
      </c>
    </row>
    <row r="30" spans="1:6" x14ac:dyDescent="0.35">
      <c r="A30" s="14" t="s">
        <v>8274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35">
      <c r="A31" s="14" t="s">
        <v>8302</v>
      </c>
      <c r="B31" s="13"/>
      <c r="C31" s="13"/>
      <c r="D31" s="13"/>
      <c r="E31" s="13">
        <v>35</v>
      </c>
      <c r="F31" s="13">
        <v>35</v>
      </c>
    </row>
    <row r="32" spans="1:6" x14ac:dyDescent="0.35">
      <c r="A32" s="14" t="s">
        <v>8298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4" t="s">
        <v>8309</v>
      </c>
      <c r="B33" s="13"/>
      <c r="C33" s="13">
        <v>14</v>
      </c>
      <c r="D33" s="13"/>
      <c r="E33" s="13"/>
      <c r="F33" s="13">
        <v>14</v>
      </c>
    </row>
    <row r="34" spans="1:6" x14ac:dyDescent="0.35">
      <c r="A34" s="14" t="s">
        <v>8282</v>
      </c>
      <c r="B34" s="13"/>
      <c r="C34" s="13"/>
      <c r="D34" s="13"/>
      <c r="E34" s="13">
        <v>240</v>
      </c>
      <c r="F34" s="13">
        <v>240</v>
      </c>
    </row>
    <row r="35" spans="1:6" x14ac:dyDescent="0.35">
      <c r="A35" s="14" t="s">
        <v>8269</v>
      </c>
      <c r="B35" s="13">
        <v>31</v>
      </c>
      <c r="C35" s="13"/>
      <c r="D35" s="13"/>
      <c r="E35" s="13"/>
      <c r="F35" s="13">
        <v>31</v>
      </c>
    </row>
    <row r="36" spans="1:6" x14ac:dyDescent="0.35">
      <c r="A36" s="14" t="s">
        <v>8268</v>
      </c>
      <c r="B36" s="13"/>
      <c r="C36" s="13"/>
      <c r="D36" s="13"/>
      <c r="E36" s="13">
        <v>48</v>
      </c>
      <c r="F36" s="13">
        <v>48</v>
      </c>
    </row>
    <row r="37" spans="1:6" x14ac:dyDescent="0.35">
      <c r="A37" s="14" t="s">
        <v>8308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35">
      <c r="A38" s="14" t="s">
        <v>8311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35">
      <c r="A39" s="14" t="s">
        <v>8313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35">
      <c r="A40" s="14" t="s">
        <v>8307</v>
      </c>
      <c r="B40" s="13"/>
      <c r="C40" s="13"/>
      <c r="D40" s="13"/>
      <c r="E40" s="13">
        <v>52</v>
      </c>
      <c r="F40" s="13">
        <v>52</v>
      </c>
    </row>
    <row r="41" spans="1:6" x14ac:dyDescent="0.35">
      <c r="A41" s="14" t="s">
        <v>8267</v>
      </c>
      <c r="B41" s="13"/>
      <c r="C41" s="13"/>
      <c r="D41" s="13"/>
      <c r="E41" s="13">
        <v>49</v>
      </c>
      <c r="F41" s="13">
        <v>49</v>
      </c>
    </row>
    <row r="42" spans="1:6" x14ac:dyDescent="0.35">
      <c r="A42" s="14" t="s">
        <v>8297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35">
      <c r="A43" s="14" t="s">
        <v>8290</v>
      </c>
      <c r="B43" s="13"/>
      <c r="C43" s="13">
        <v>73</v>
      </c>
      <c r="D43" s="13"/>
      <c r="E43" s="13"/>
      <c r="F43" s="13">
        <v>73</v>
      </c>
    </row>
    <row r="44" spans="1:6" x14ac:dyDescent="0.35">
      <c r="A44" s="14" t="s">
        <v>8277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35">
      <c r="A45" s="14" t="s">
        <v>8276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35">
      <c r="A46" s="14" t="s">
        <v>8296</v>
      </c>
      <c r="B46" s="13">
        <v>19</v>
      </c>
      <c r="C46" s="13"/>
      <c r="D46" s="13"/>
      <c r="E46" s="13"/>
      <c r="F46" s="13">
        <v>19</v>
      </c>
    </row>
    <row r="47" spans="1:6" x14ac:dyDescent="0.35">
      <c r="A47" s="14" t="s">
        <v>8318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574CF-8733-471D-B979-4DFFC56E3ACF}">
  <sheetPr codeName="Sheet3"/>
  <dimension ref="A2:F19"/>
  <sheetViews>
    <sheetView workbookViewId="0">
      <selection activeCell="D9" sqref="D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8322</v>
      </c>
      <c r="B2" t="s">
        <v>8319</v>
      </c>
    </row>
    <row r="3" spans="1:6" x14ac:dyDescent="0.35">
      <c r="A3" s="12" t="s">
        <v>8337</v>
      </c>
      <c r="B3" t="s">
        <v>8319</v>
      </c>
    </row>
    <row r="5" spans="1:6" x14ac:dyDescent="0.35">
      <c r="A5" s="12" t="s">
        <v>8320</v>
      </c>
      <c r="B5" s="12" t="s">
        <v>8317</v>
      </c>
    </row>
    <row r="6" spans="1:6" x14ac:dyDescent="0.35">
      <c r="A6" s="12" t="s">
        <v>8321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</row>
    <row r="7" spans="1:6" x14ac:dyDescent="0.35">
      <c r="A7" s="16" t="s">
        <v>8331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35">
      <c r="A8" s="16" t="s">
        <v>8332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35">
      <c r="A9" s="16" t="s">
        <v>8333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35">
      <c r="A10" s="16" t="s">
        <v>8334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35">
      <c r="A11" s="16" t="s">
        <v>8325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35">
      <c r="A12" s="16" t="s">
        <v>8335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35">
      <c r="A13" s="16" t="s">
        <v>8326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35">
      <c r="A14" s="16" t="s">
        <v>8327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35">
      <c r="A15" s="16" t="s">
        <v>8328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35">
      <c r="A16" s="16" t="s">
        <v>8329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35">
      <c r="A17" s="16" t="s">
        <v>8330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35">
      <c r="A18" s="16" t="s">
        <v>8336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35">
      <c r="A19" s="16" t="s">
        <v>8318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CD1D1-9FC0-473B-AE03-347A231EDC89}">
  <sheetPr codeName="Sheet4"/>
  <dimension ref="A2:E18"/>
  <sheetViews>
    <sheetView workbookViewId="0">
      <selection activeCell="D15" sqref="D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12" t="s">
        <v>8322</v>
      </c>
      <c r="B2" t="s">
        <v>8273</v>
      </c>
    </row>
    <row r="4" spans="1:5" x14ac:dyDescent="0.35">
      <c r="A4" s="12" t="s">
        <v>8320</v>
      </c>
      <c r="B4" s="12" t="s">
        <v>8317</v>
      </c>
    </row>
    <row r="5" spans="1:5" x14ac:dyDescent="0.35">
      <c r="A5" s="12" t="s">
        <v>8321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35">
      <c r="A6" s="16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8325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8326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8327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8328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8329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8330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8318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3947-560F-417E-92D2-0D3EDE17F380}">
  <sheetPr codeName="Sheet10"/>
  <dimension ref="A1:L13"/>
  <sheetViews>
    <sheetView tabSelected="1" workbookViewId="0">
      <selection activeCell="B2" sqref="B2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12" x14ac:dyDescent="0.35">
      <c r="A1" t="s">
        <v>8340</v>
      </c>
      <c r="B1" t="s">
        <v>8357</v>
      </c>
      <c r="C1" t="s">
        <v>8358</v>
      </c>
      <c r="D1" t="s">
        <v>8375</v>
      </c>
      <c r="E1" t="s">
        <v>8359</v>
      </c>
      <c r="F1" t="s">
        <v>8360</v>
      </c>
      <c r="G1" t="s">
        <v>8361</v>
      </c>
      <c r="H1" t="s">
        <v>8362</v>
      </c>
    </row>
    <row r="2" spans="1:12" x14ac:dyDescent="0.35">
      <c r="A2" t="s">
        <v>8363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>
        <f>ROUND(B2/$E2*100,1)</f>
        <v>71.099999999999994</v>
      </c>
      <c r="G2">
        <f t="shared" ref="G2:H2" si="0">ROUND(C2/$E2*100,1)</f>
        <v>24.9</v>
      </c>
      <c r="H2">
        <f t="shared" si="0"/>
        <v>4</v>
      </c>
      <c r="L2">
        <f>SUM(F2:H2)</f>
        <v>100</v>
      </c>
    </row>
    <row r="3" spans="1:12" x14ac:dyDescent="0.35">
      <c r="A3" t="s">
        <v>8364</v>
      </c>
      <c r="B3">
        <f>COUNTIFS(Kickstarter!$D:$D,"&gt;=1000",Kickstarter!$D:$D,"&lt;=4999",Kickstarter!$F:$F,"successful")</f>
        <v>932</v>
      </c>
      <c r="C3">
        <f>COUNTIFS(Kickstarter!$D:$D,"&gt;=1000",Kickstarter!$D:$D,"&lt;=4999",Kickstarter!$F:$F,"failed")</f>
        <v>420</v>
      </c>
      <c r="D3">
        <f>COUNTIFS(Kickstarter!$D:$D,"&gt;=1000",Kickstarter!$D:$D,"&lt;=4999",Kickstarter!$F:$F,"canceled")</f>
        <v>60</v>
      </c>
      <c r="E3">
        <f>SUM(B3:D3)</f>
        <v>1412</v>
      </c>
      <c r="F3">
        <f t="shared" ref="F3:F13" si="1">ROUND(B3/$E3*100,1)</f>
        <v>66</v>
      </c>
      <c r="G3">
        <f t="shared" ref="G3:G13" si="2">ROUND(C3/$E3*100,1)</f>
        <v>29.7</v>
      </c>
      <c r="H3">
        <f t="shared" ref="H3:H13" si="3">ROUND(D3/$E3*100,1)</f>
        <v>4.2</v>
      </c>
      <c r="L3">
        <f t="shared" ref="L3:L13" si="4">SUM(F3:H3)</f>
        <v>99.9</v>
      </c>
    </row>
    <row r="4" spans="1:12" x14ac:dyDescent="0.35">
      <c r="A4" t="s">
        <v>8365</v>
      </c>
      <c r="B4">
        <f>COUNTIFS(Kickstarter!$D:$D,"&gt;=5000",Kickstarter!$D:$D,"&lt;=9999",Kickstarter!$F:$F,"successful")</f>
        <v>381</v>
      </c>
      <c r="C4">
        <f>COUNTIFS(Kickstarter!$D:$D,"&gt;=5000",Kickstarter!$D:$D,"&lt;=9999",Kickstarter!$F:$F,"failed")</f>
        <v>283</v>
      </c>
      <c r="D4">
        <f>COUNTIFS(Kickstarter!$D:$D,"&gt;=5000",Kickstarter!$D:$D,"&lt;=9999",Kickstarter!$F:$F,"canceled")</f>
        <v>52</v>
      </c>
      <c r="E4">
        <f>SUM(B4:D4)</f>
        <v>716</v>
      </c>
      <c r="F4">
        <f t="shared" si="1"/>
        <v>53.2</v>
      </c>
      <c r="G4">
        <f t="shared" si="2"/>
        <v>39.5</v>
      </c>
      <c r="H4">
        <f t="shared" si="3"/>
        <v>7.3</v>
      </c>
      <c r="L4">
        <f t="shared" si="4"/>
        <v>100</v>
      </c>
    </row>
    <row r="5" spans="1:12" x14ac:dyDescent="0.35">
      <c r="A5" t="s">
        <v>8366</v>
      </c>
      <c r="B5">
        <f>COUNTIFS(Kickstarter!$D:$D,"&gt;=10000",Kickstarter!$D:$D,"&lt;=14999",Kickstarter!$F:$F,"successful")</f>
        <v>168</v>
      </c>
      <c r="C5">
        <f>COUNTIFS(Kickstarter!$D:$D,"&gt;=10000",Kickstarter!$D:$D,"&lt;=14999",Kickstarter!$F:$F,"failed")</f>
        <v>144</v>
      </c>
      <c r="D5">
        <f>COUNTIFS(Kickstarter!$D:$D,"&gt;=10000",Kickstarter!$D:$D,"&lt;=14999",Kickstarter!$F:$F,"canceled")</f>
        <v>40</v>
      </c>
      <c r="E5">
        <f t="shared" ref="E5:E13" si="5">SUM(B5:D5)</f>
        <v>352</v>
      </c>
      <c r="F5">
        <f t="shared" si="1"/>
        <v>47.7</v>
      </c>
      <c r="G5">
        <f t="shared" si="2"/>
        <v>40.9</v>
      </c>
      <c r="H5">
        <f t="shared" si="3"/>
        <v>11.4</v>
      </c>
      <c r="L5">
        <f t="shared" si="4"/>
        <v>100</v>
      </c>
    </row>
    <row r="6" spans="1:12" x14ac:dyDescent="0.35">
      <c r="A6" t="s">
        <v>8367</v>
      </c>
      <c r="B6">
        <f>COUNTIFS(Kickstarter!$D:$D,"&gt;=15000",Kickstarter!$D:$D,"&lt;=19999",Kickstarter!$F:$F,"successful")</f>
        <v>94</v>
      </c>
      <c r="C6">
        <f>COUNTIFS(Kickstarter!$D:$D,"&gt;=15000",Kickstarter!$D:$D,"&lt;=19999",Kickstarter!$F:$F,"failed")</f>
        <v>90</v>
      </c>
      <c r="D6">
        <f>COUNTIFS(Kickstarter!$D:$D,"&gt;=15000",Kickstarter!$D:$D,"&lt;=19999",Kickstarter!$F:$F,"canceled")</f>
        <v>17</v>
      </c>
      <c r="E6">
        <f t="shared" si="5"/>
        <v>201</v>
      </c>
      <c r="F6">
        <f t="shared" si="1"/>
        <v>46.8</v>
      </c>
      <c r="G6">
        <f t="shared" si="2"/>
        <v>44.8</v>
      </c>
      <c r="H6">
        <f t="shared" si="3"/>
        <v>8.5</v>
      </c>
      <c r="L6">
        <f t="shared" si="4"/>
        <v>100.1</v>
      </c>
    </row>
    <row r="7" spans="1:12" x14ac:dyDescent="0.35">
      <c r="A7" t="s">
        <v>8368</v>
      </c>
      <c r="B7">
        <f>COUNTIFS(Kickstarter!$D:$D,"&gt;=20000",Kickstarter!$D:$D,"&lt;=24999",Kickstarter!$F:$F,"successful")</f>
        <v>62</v>
      </c>
      <c r="C7">
        <f>COUNTIFS(Kickstarter!$D:$D,"&gt;=20000",Kickstarter!$D:$D,"&lt;=24999",Kickstarter!$F:$F,"failed")</f>
        <v>72</v>
      </c>
      <c r="D7">
        <f>COUNTIFS(Kickstarter!$D:$D,"&gt;=20000",Kickstarter!$D:$D,"&lt;=24999",Kickstarter!$F:$F,"canceled")</f>
        <v>14</v>
      </c>
      <c r="E7">
        <f t="shared" si="5"/>
        <v>148</v>
      </c>
      <c r="F7">
        <f t="shared" si="1"/>
        <v>41.9</v>
      </c>
      <c r="G7">
        <f t="shared" si="2"/>
        <v>48.6</v>
      </c>
      <c r="H7">
        <f t="shared" si="3"/>
        <v>9.5</v>
      </c>
      <c r="L7">
        <f t="shared" si="4"/>
        <v>100</v>
      </c>
    </row>
    <row r="8" spans="1:12" x14ac:dyDescent="0.35">
      <c r="A8" t="s">
        <v>8369</v>
      </c>
      <c r="B8">
        <f>COUNTIFS(Kickstarter!$D:$D,"&gt;=25000",Kickstarter!$D:$D,"&lt;=29999",Kickstarter!$F:$F,"successful")</f>
        <v>55</v>
      </c>
      <c r="C8">
        <f>COUNTIFS(Kickstarter!$D:$D,"&gt;=25000",Kickstarter!$D:$D,"&lt;=29999",Kickstarter!$F:$F,"failed")</f>
        <v>64</v>
      </c>
      <c r="D8">
        <f>COUNTIFS(Kickstarter!$D:$D,"&gt;=25000",Kickstarter!$D:$D,"&lt;=29999",Kickstarter!$F:$F,"canceled")</f>
        <v>18</v>
      </c>
      <c r="E8">
        <f t="shared" si="5"/>
        <v>137</v>
      </c>
      <c r="F8">
        <f t="shared" si="1"/>
        <v>40.1</v>
      </c>
      <c r="G8">
        <f t="shared" si="2"/>
        <v>46.7</v>
      </c>
      <c r="H8">
        <f t="shared" si="3"/>
        <v>13.1</v>
      </c>
      <c r="L8">
        <f t="shared" si="4"/>
        <v>99.9</v>
      </c>
    </row>
    <row r="9" spans="1:12" x14ac:dyDescent="0.35">
      <c r="A9" t="s">
        <v>8370</v>
      </c>
      <c r="B9">
        <f>COUNTIFS(Kickstarter!$D:$D,"&gt;=30000",Kickstarter!$D:$D,"&lt;=34999",Kickstarter!$F:$F,"successful")</f>
        <v>32</v>
      </c>
      <c r="C9">
        <f>COUNTIFS(Kickstarter!$D:$D,"&gt;=30000",Kickstarter!$D:$D,"&lt;=34999",Kickstarter!$F:$F,"failed")</f>
        <v>37</v>
      </c>
      <c r="D9">
        <f>COUNTIFS(Kickstarter!$D:$D,"&gt;=30000",Kickstarter!$D:$D,"&lt;=34999",Kickstarter!$F:$F,"canceled")</f>
        <v>13</v>
      </c>
      <c r="E9">
        <f t="shared" si="5"/>
        <v>82</v>
      </c>
      <c r="F9">
        <f t="shared" si="1"/>
        <v>39</v>
      </c>
      <c r="G9">
        <f t="shared" si="2"/>
        <v>45.1</v>
      </c>
      <c r="H9">
        <f t="shared" si="3"/>
        <v>15.9</v>
      </c>
      <c r="L9">
        <f t="shared" si="4"/>
        <v>100</v>
      </c>
    </row>
    <row r="10" spans="1:12" x14ac:dyDescent="0.35">
      <c r="A10" t="s">
        <v>8371</v>
      </c>
      <c r="B10">
        <f>COUNTIFS(Kickstarter!$D:$D,"&gt;=35000",Kickstarter!$D:$D,"&lt;=39999",Kickstarter!$F:$F,"successful")</f>
        <v>26</v>
      </c>
      <c r="C10">
        <f>COUNTIFS(Kickstarter!$D:$D,"&gt;=35000",Kickstarter!$D:$D,"&lt;=39999",Kickstarter!$F:$F,"failed")</f>
        <v>22</v>
      </c>
      <c r="D10">
        <f>COUNTIFS(Kickstarter!$D:$D,"&gt;=35000",Kickstarter!$D:$D,"&lt;=39999",Kickstarter!$F:$F,"canceled")</f>
        <v>7</v>
      </c>
      <c r="E10">
        <f t="shared" si="5"/>
        <v>55</v>
      </c>
      <c r="F10">
        <f t="shared" si="1"/>
        <v>47.3</v>
      </c>
      <c r="G10">
        <f t="shared" si="2"/>
        <v>40</v>
      </c>
      <c r="H10">
        <f t="shared" si="3"/>
        <v>12.7</v>
      </c>
      <c r="L10">
        <f t="shared" si="4"/>
        <v>100</v>
      </c>
    </row>
    <row r="11" spans="1:12" x14ac:dyDescent="0.35">
      <c r="A11" t="s">
        <v>8372</v>
      </c>
      <c r="B11">
        <f>COUNTIFS(Kickstarter!$D:$D,"&gt;=40000",Kickstarter!$D:$D,"&lt;=44999",Kickstarter!$F:$F,"successful")</f>
        <v>21</v>
      </c>
      <c r="C11">
        <f>COUNTIFS(Kickstarter!$D:$D,"&gt;=40000",Kickstarter!$D:$D,"&lt;=44999",Kickstarter!$F:$F,"failed")</f>
        <v>16</v>
      </c>
      <c r="D11">
        <f>COUNTIFS(Kickstarter!$D:$D,"&gt;=40000",Kickstarter!$D:$D,"&lt;=44999",Kickstarter!$F:$F,"canceled")</f>
        <v>6</v>
      </c>
      <c r="E11">
        <f t="shared" si="5"/>
        <v>43</v>
      </c>
      <c r="F11">
        <f t="shared" si="1"/>
        <v>48.8</v>
      </c>
      <c r="G11">
        <f t="shared" si="2"/>
        <v>37.200000000000003</v>
      </c>
      <c r="H11">
        <f t="shared" si="3"/>
        <v>14</v>
      </c>
      <c r="L11">
        <f t="shared" si="4"/>
        <v>100</v>
      </c>
    </row>
    <row r="12" spans="1:12" x14ac:dyDescent="0.35">
      <c r="A12" t="s">
        <v>8373</v>
      </c>
      <c r="B12">
        <f>COUNTIFS(Kickstarter!$D:$D,"&gt;=45000",Kickstarter!$D:$D,"&lt;=49999",Kickstarter!$F:$F,"successful")</f>
        <v>6</v>
      </c>
      <c r="C12">
        <f>COUNTIFS(Kickstarter!$D:$D,"&gt;=45000",Kickstarter!$D:$D,"&lt;=49999",Kickstarter!$F:$F,"failed")</f>
        <v>11</v>
      </c>
      <c r="D12">
        <f>COUNTIFS(Kickstarter!$D:$D,"&gt;=45000",Kickstarter!$D:$D,"&lt;=49999",Kickstarter!$F:$F,"canceled")</f>
        <v>4</v>
      </c>
      <c r="E12">
        <f t="shared" si="5"/>
        <v>21</v>
      </c>
      <c r="F12">
        <f t="shared" si="1"/>
        <v>28.6</v>
      </c>
      <c r="G12">
        <f t="shared" si="2"/>
        <v>52.4</v>
      </c>
      <c r="H12">
        <f t="shared" si="3"/>
        <v>19</v>
      </c>
      <c r="L12">
        <f t="shared" si="4"/>
        <v>100</v>
      </c>
    </row>
    <row r="13" spans="1:12" x14ac:dyDescent="0.35">
      <c r="A13" t="s">
        <v>8374</v>
      </c>
      <c r="B13">
        <f>COUNTIFS(Kickstarter!$D:$D,"&gt;50000",Kickstarter!$F:$F,"successful")</f>
        <v>55</v>
      </c>
      <c r="C13">
        <f>COUNTIFS(Kickstarter!$D:$D,"&gt;50000",Kickstarter!$F:$F,"failed")</f>
        <v>198</v>
      </c>
      <c r="D13">
        <f>COUNTIFS(Kickstarter!$D:$D,"&gt;50000",Kickstarter!$F:$F,"canceled")</f>
        <v>83</v>
      </c>
      <c r="E13">
        <f t="shared" si="5"/>
        <v>336</v>
      </c>
      <c r="F13">
        <f t="shared" si="1"/>
        <v>16.399999999999999</v>
      </c>
      <c r="G13">
        <f t="shared" si="2"/>
        <v>58.9</v>
      </c>
      <c r="H13">
        <f t="shared" si="3"/>
        <v>24.7</v>
      </c>
      <c r="L13">
        <f t="shared" si="4"/>
        <v>100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S4115"/>
  <sheetViews>
    <sheetView zoomScaleNormal="100" workbookViewId="0">
      <selection activeCell="E3" sqref="E3"/>
    </sheetView>
  </sheetViews>
  <sheetFormatPr defaultColWidth="8.81640625" defaultRowHeight="14.5" x14ac:dyDescent="0.35"/>
  <cols>
    <col min="2" max="2" width="38.453125" style="9" customWidth="1"/>
    <col min="3" max="3" width="40.453125" style="3" customWidth="1"/>
    <col min="4" max="4" width="15.54296875" style="5" bestFit="1" customWidth="1"/>
    <col min="5" max="5" width="16.453125" style="7" customWidth="1"/>
    <col min="6" max="6" width="21.453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19" bestFit="1" customWidth="1"/>
    <col min="15" max="16" width="15.81640625" bestFit="1" customWidth="1"/>
    <col min="17" max="17" width="22" bestFit="1" customWidth="1"/>
    <col min="18" max="18" width="20.54296875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8322</v>
      </c>
      <c r="O1" s="1" t="s">
        <v>8316</v>
      </c>
      <c r="P1" s="1" t="s">
        <v>8265</v>
      </c>
      <c r="Q1" s="1" t="s">
        <v>8324</v>
      </c>
      <c r="R1" s="1" t="s">
        <v>8323</v>
      </c>
      <c r="S1" s="1" t="s">
        <v>8337</v>
      </c>
    </row>
    <row r="2" spans="1:19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IFERROR(ROUND(E2/L2,0),0)</f>
        <v>64</v>
      </c>
      <c r="Q2" s="15">
        <f>(((J2/60)/60)/24)+DATE(1970,1,1)</f>
        <v>42177.007071759261</v>
      </c>
      <c r="R2" s="15">
        <f>(((I2/60)/60)/24)+DATE(1970,1,1)</f>
        <v>42208.125</v>
      </c>
      <c r="S2">
        <f>YEAR(Q2)</f>
        <v>2015</v>
      </c>
    </row>
    <row r="3" spans="1:19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>IFERROR(ROUND(E3/L3,0),0)</f>
        <v>185</v>
      </c>
      <c r="Q3" s="15">
        <f>(((J3/60)/60)/24)+DATE(1970,1,1)</f>
        <v>42766.600497685184</v>
      </c>
      <c r="R3" s="15">
        <f>(((I3/60)/60)/24)+DATE(1970,1,1)</f>
        <v>42796.600497685184</v>
      </c>
      <c r="S3">
        <f>YEAR(Q3)</f>
        <v>2017</v>
      </c>
    </row>
    <row r="4" spans="1:19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>IFERROR(ROUND(E4/L4,0),0)</f>
        <v>15</v>
      </c>
      <c r="Q4" s="15">
        <f>(((J4/60)/60)/24)+DATE(1970,1,1)</f>
        <v>42405.702349537038</v>
      </c>
      <c r="R4" s="15">
        <f>(((I4/60)/60)/24)+DATE(1970,1,1)</f>
        <v>42415.702349537038</v>
      </c>
      <c r="S4">
        <f>YEAR(Q4)</f>
        <v>2016</v>
      </c>
    </row>
    <row r="5" spans="1:19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>IFERROR(ROUND(E5/L5,0),0)</f>
        <v>69</v>
      </c>
      <c r="Q5" s="15">
        <f>(((J5/60)/60)/24)+DATE(1970,1,1)</f>
        <v>41828.515127314815</v>
      </c>
      <c r="R5" s="15">
        <f>(((I5/60)/60)/24)+DATE(1970,1,1)</f>
        <v>41858.515127314815</v>
      </c>
      <c r="S5">
        <f>YEAR(Q5)</f>
        <v>2014</v>
      </c>
    </row>
    <row r="6" spans="1:19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>IFERROR(ROUND(E6/L6,0),0)</f>
        <v>191</v>
      </c>
      <c r="Q6" s="15">
        <f>(((J6/60)/60)/24)+DATE(1970,1,1)</f>
        <v>42327.834247685183</v>
      </c>
      <c r="R6" s="15">
        <f>(((I6/60)/60)/24)+DATE(1970,1,1)</f>
        <v>42357.834247685183</v>
      </c>
      <c r="S6">
        <f>YEAR(Q6)</f>
        <v>2015</v>
      </c>
    </row>
    <row r="7" spans="1:19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>IFERROR(ROUND(E7/L7,0),0)</f>
        <v>93</v>
      </c>
      <c r="Q7" s="15">
        <f>(((J7/60)/60)/24)+DATE(1970,1,1)</f>
        <v>42563.932951388888</v>
      </c>
      <c r="R7" s="15">
        <f>(((I7/60)/60)/24)+DATE(1970,1,1)</f>
        <v>42580.232638888891</v>
      </c>
      <c r="S7">
        <f>YEAR(Q7)</f>
        <v>2016</v>
      </c>
    </row>
    <row r="8" spans="1:19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>IFERROR(ROUND(E8/L8,0),0)</f>
        <v>147</v>
      </c>
      <c r="Q8" s="15">
        <f>(((J8/60)/60)/24)+DATE(1970,1,1)</f>
        <v>41794.072337962964</v>
      </c>
      <c r="R8" s="15">
        <f>(((I8/60)/60)/24)+DATE(1970,1,1)</f>
        <v>41804.072337962964</v>
      </c>
      <c r="S8">
        <f>YEAR(Q8)</f>
        <v>2014</v>
      </c>
    </row>
    <row r="9" spans="1:19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>IFERROR(ROUND(E9/L9,0),0)</f>
        <v>160</v>
      </c>
      <c r="Q9" s="15">
        <f>(((J9/60)/60)/24)+DATE(1970,1,1)</f>
        <v>42516.047071759262</v>
      </c>
      <c r="R9" s="15">
        <f>(((I9/60)/60)/24)+DATE(1970,1,1)</f>
        <v>42556.047071759262</v>
      </c>
      <c r="S9">
        <f>YEAR(Q9)</f>
        <v>2016</v>
      </c>
    </row>
    <row r="10" spans="1:19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>IFERROR(ROUND(E10/L10,0),0)</f>
        <v>292</v>
      </c>
      <c r="Q10" s="15">
        <f>(((J10/60)/60)/24)+DATE(1970,1,1)</f>
        <v>42468.94458333333</v>
      </c>
      <c r="R10" s="15">
        <f>(((I10/60)/60)/24)+DATE(1970,1,1)</f>
        <v>42475.875</v>
      </c>
      <c r="S10">
        <f>YEAR(Q10)</f>
        <v>2016</v>
      </c>
    </row>
    <row r="11" spans="1:19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>IFERROR(ROUND(E11/L11,0),0)</f>
        <v>31</v>
      </c>
      <c r="Q11" s="15">
        <f>(((J11/60)/60)/24)+DATE(1970,1,1)</f>
        <v>42447.103518518517</v>
      </c>
      <c r="R11" s="15">
        <f>(((I11/60)/60)/24)+DATE(1970,1,1)</f>
        <v>42477.103518518517</v>
      </c>
      <c r="S11">
        <f>YEAR(Q11)</f>
        <v>2016</v>
      </c>
    </row>
    <row r="12" spans="1:19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>IFERROR(ROUND(E12/L12,0),0)</f>
        <v>159</v>
      </c>
      <c r="Q12" s="15">
        <f>(((J12/60)/60)/24)+DATE(1970,1,1)</f>
        <v>41780.068043981482</v>
      </c>
      <c r="R12" s="15">
        <f>(((I12/60)/60)/24)+DATE(1970,1,1)</f>
        <v>41815.068043981482</v>
      </c>
      <c r="S12">
        <f>YEAR(Q12)</f>
        <v>2014</v>
      </c>
    </row>
    <row r="13" spans="1:19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>IFERROR(ROUND(E13/L13,0),0)</f>
        <v>80</v>
      </c>
      <c r="Q13" s="15">
        <f>(((J13/60)/60)/24)+DATE(1970,1,1)</f>
        <v>42572.778495370367</v>
      </c>
      <c r="R13" s="15">
        <f>(((I13/60)/60)/24)+DATE(1970,1,1)</f>
        <v>42604.125</v>
      </c>
      <c r="S13">
        <f>YEAR(Q13)</f>
        <v>2016</v>
      </c>
    </row>
    <row r="14" spans="1:19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>IFERROR(ROUND(E14/L14,0),0)</f>
        <v>60</v>
      </c>
      <c r="Q14" s="15">
        <f>(((J14/60)/60)/24)+DATE(1970,1,1)</f>
        <v>41791.713252314818</v>
      </c>
      <c r="R14" s="15">
        <f>(((I14/60)/60)/24)+DATE(1970,1,1)</f>
        <v>41836.125</v>
      </c>
      <c r="S14">
        <f>YEAR(Q14)</f>
        <v>2014</v>
      </c>
    </row>
    <row r="15" spans="1:19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>IFERROR(ROUND(E15/L15,0),0)</f>
        <v>110</v>
      </c>
      <c r="Q15" s="15">
        <f>(((J15/60)/60)/24)+DATE(1970,1,1)</f>
        <v>42508.677187499998</v>
      </c>
      <c r="R15" s="15">
        <f>(((I15/60)/60)/24)+DATE(1970,1,1)</f>
        <v>42544.852083333331</v>
      </c>
      <c r="S15">
        <f>YEAR(Q15)</f>
        <v>2016</v>
      </c>
    </row>
    <row r="16" spans="1:19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>IFERROR(ROUND(E16/L16,0),0)</f>
        <v>148</v>
      </c>
      <c r="Q16" s="15">
        <f>(((J16/60)/60)/24)+DATE(1970,1,1)</f>
        <v>41808.02648148148</v>
      </c>
      <c r="R16" s="15">
        <f>(((I16/60)/60)/24)+DATE(1970,1,1)</f>
        <v>41833.582638888889</v>
      </c>
      <c r="S16">
        <f>YEAR(Q16)</f>
        <v>2014</v>
      </c>
    </row>
    <row r="17" spans="1:19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>IFERROR(ROUND(E17/L17,0),0)</f>
        <v>22</v>
      </c>
      <c r="Q17" s="15">
        <f>(((J17/60)/60)/24)+DATE(1970,1,1)</f>
        <v>42256.391875000001</v>
      </c>
      <c r="R17" s="15">
        <f>(((I17/60)/60)/24)+DATE(1970,1,1)</f>
        <v>42274.843055555553</v>
      </c>
      <c r="S17">
        <f>YEAR(Q17)</f>
        <v>2015</v>
      </c>
    </row>
    <row r="18" spans="1:19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>IFERROR(ROUND(E18/L18,0),0)</f>
        <v>172</v>
      </c>
      <c r="Q18" s="15">
        <f>(((J18/60)/60)/24)+DATE(1970,1,1)</f>
        <v>41760.796423611115</v>
      </c>
      <c r="R18" s="15">
        <f>(((I18/60)/60)/24)+DATE(1970,1,1)</f>
        <v>41806.229166666664</v>
      </c>
      <c r="S18">
        <f>YEAR(Q18)</f>
        <v>2014</v>
      </c>
    </row>
    <row r="19" spans="1:19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>IFERROR(ROUND(E19/L19,0),0)</f>
        <v>42</v>
      </c>
      <c r="Q19" s="15">
        <f>(((J19/60)/60)/24)+DATE(1970,1,1)</f>
        <v>41917.731736111113</v>
      </c>
      <c r="R19" s="15">
        <f>(((I19/60)/60)/24)+DATE(1970,1,1)</f>
        <v>41947.773402777777</v>
      </c>
      <c r="S19">
        <f>YEAR(Q19)</f>
        <v>2014</v>
      </c>
    </row>
    <row r="20" spans="1:19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>IFERROR(ROUND(E20/L20,0),0)</f>
        <v>93</v>
      </c>
      <c r="Q20" s="15">
        <f>(((J20/60)/60)/24)+DATE(1970,1,1)</f>
        <v>41869.542314814818</v>
      </c>
      <c r="R20" s="15">
        <f>(((I20/60)/60)/24)+DATE(1970,1,1)</f>
        <v>41899.542314814818</v>
      </c>
      <c r="S20">
        <f>YEAR(Q20)</f>
        <v>2014</v>
      </c>
    </row>
    <row r="21" spans="1:19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>IFERROR(ROUND(E21/L21,0),0)</f>
        <v>56</v>
      </c>
      <c r="Q21" s="15">
        <f>(((J21/60)/60)/24)+DATE(1970,1,1)</f>
        <v>42175.816365740742</v>
      </c>
      <c r="R21" s="15">
        <f>(((I21/60)/60)/24)+DATE(1970,1,1)</f>
        <v>42205.816365740742</v>
      </c>
      <c r="S21">
        <f>YEAR(Q21)</f>
        <v>2015</v>
      </c>
    </row>
    <row r="22" spans="1:19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>IFERROR(ROUND(E22/L22,0),0)</f>
        <v>80</v>
      </c>
      <c r="Q22" s="15">
        <f>(((J22/60)/60)/24)+DATE(1970,1,1)</f>
        <v>42200.758240740746</v>
      </c>
      <c r="R22" s="15">
        <f>(((I22/60)/60)/24)+DATE(1970,1,1)</f>
        <v>42260.758240740746</v>
      </c>
      <c r="S22">
        <f>YEAR(Q22)</f>
        <v>2015</v>
      </c>
    </row>
    <row r="23" spans="1:19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>IFERROR(ROUND(E23/L23,0),0)</f>
        <v>200</v>
      </c>
      <c r="Q23" s="15">
        <f>(((J23/60)/60)/24)+DATE(1970,1,1)</f>
        <v>41878.627187500002</v>
      </c>
      <c r="R23" s="15">
        <f>(((I23/60)/60)/24)+DATE(1970,1,1)</f>
        <v>41908.627187500002</v>
      </c>
      <c r="S23">
        <f>YEAR(Q23)</f>
        <v>2014</v>
      </c>
    </row>
    <row r="24" spans="1:19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>IFERROR(ROUND(E24/L24,0),0)</f>
        <v>51</v>
      </c>
      <c r="Q24" s="15">
        <f>(((J24/60)/60)/24)+DATE(1970,1,1)</f>
        <v>41989.91134259259</v>
      </c>
      <c r="R24" s="15">
        <f>(((I24/60)/60)/24)+DATE(1970,1,1)</f>
        <v>42005.332638888889</v>
      </c>
      <c r="S24">
        <f>YEAR(Q24)</f>
        <v>2014</v>
      </c>
    </row>
    <row r="25" spans="1:19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>IFERROR(ROUND(E25/L25,0),0)</f>
        <v>103</v>
      </c>
      <c r="Q25" s="15">
        <f>(((J25/60)/60)/24)+DATE(1970,1,1)</f>
        <v>42097.778946759259</v>
      </c>
      <c r="R25" s="15">
        <f>(((I25/60)/60)/24)+DATE(1970,1,1)</f>
        <v>42124.638888888891</v>
      </c>
      <c r="S25">
        <f>YEAR(Q25)</f>
        <v>2015</v>
      </c>
    </row>
    <row r="26" spans="1:19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>IFERROR(ROUND(E26/L26,0),0)</f>
        <v>66</v>
      </c>
      <c r="Q26" s="15">
        <f>(((J26/60)/60)/24)+DATE(1970,1,1)</f>
        <v>42229.820173611108</v>
      </c>
      <c r="R26" s="15">
        <f>(((I26/60)/60)/24)+DATE(1970,1,1)</f>
        <v>42262.818750000006</v>
      </c>
      <c r="S26">
        <f>YEAR(Q26)</f>
        <v>2015</v>
      </c>
    </row>
    <row r="27" spans="1:19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>IFERROR(ROUND(E27/L27,0),0)</f>
        <v>57</v>
      </c>
      <c r="Q27" s="15">
        <f>(((J27/60)/60)/24)+DATE(1970,1,1)</f>
        <v>42318.025011574078</v>
      </c>
      <c r="R27" s="15">
        <f>(((I27/60)/60)/24)+DATE(1970,1,1)</f>
        <v>42378.025011574078</v>
      </c>
      <c r="S27">
        <f>YEAR(Q27)</f>
        <v>2015</v>
      </c>
    </row>
    <row r="28" spans="1:19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>IFERROR(ROUND(E28/L28,0),0)</f>
        <v>102</v>
      </c>
      <c r="Q28" s="15">
        <f>(((J28/60)/60)/24)+DATE(1970,1,1)</f>
        <v>41828.515555555554</v>
      </c>
      <c r="R28" s="15">
        <f>(((I28/60)/60)/24)+DATE(1970,1,1)</f>
        <v>41868.515555555554</v>
      </c>
      <c r="S28">
        <f>YEAR(Q28)</f>
        <v>2014</v>
      </c>
    </row>
    <row r="29" spans="1:19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>IFERROR(ROUND(E29/L29,0),0)</f>
        <v>149</v>
      </c>
      <c r="Q29" s="15">
        <f>(((J29/60)/60)/24)+DATE(1970,1,1)</f>
        <v>41929.164733796293</v>
      </c>
      <c r="R29" s="15">
        <f>(((I29/60)/60)/24)+DATE(1970,1,1)</f>
        <v>41959.206400462965</v>
      </c>
      <c r="S29">
        <f>YEAR(Q29)</f>
        <v>2014</v>
      </c>
    </row>
    <row r="30" spans="1:19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>IFERROR(ROUND(E30/L30,0),0)</f>
        <v>170</v>
      </c>
      <c r="Q30" s="15">
        <f>(((J30/60)/60)/24)+DATE(1970,1,1)</f>
        <v>42324.96393518518</v>
      </c>
      <c r="R30" s="15">
        <f>(((I30/60)/60)/24)+DATE(1970,1,1)</f>
        <v>42354.96393518518</v>
      </c>
      <c r="S30">
        <f>YEAR(Q30)</f>
        <v>2015</v>
      </c>
    </row>
    <row r="31" spans="1:19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>IFERROR(ROUND(E31/L31,0),0)</f>
        <v>32</v>
      </c>
      <c r="Q31" s="15">
        <f>(((J31/60)/60)/24)+DATE(1970,1,1)</f>
        <v>41812.67324074074</v>
      </c>
      <c r="R31" s="15">
        <f>(((I31/60)/60)/24)+DATE(1970,1,1)</f>
        <v>41842.67324074074</v>
      </c>
      <c r="S31">
        <f>YEAR(Q31)</f>
        <v>2014</v>
      </c>
    </row>
    <row r="32" spans="1:19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>IFERROR(ROUND(E32/L32,0),0)</f>
        <v>76</v>
      </c>
      <c r="Q32" s="15">
        <f>(((J32/60)/60)/24)+DATE(1970,1,1)</f>
        <v>41842.292997685188</v>
      </c>
      <c r="R32" s="15">
        <f>(((I32/60)/60)/24)+DATE(1970,1,1)</f>
        <v>41872.292997685188</v>
      </c>
      <c r="S32">
        <f>YEAR(Q32)</f>
        <v>2014</v>
      </c>
    </row>
    <row r="33" spans="1:19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>IFERROR(ROUND(E33/L33,0),0)</f>
        <v>13</v>
      </c>
      <c r="Q33" s="15">
        <f>(((J33/60)/60)/24)+DATE(1970,1,1)</f>
        <v>42376.79206018518</v>
      </c>
      <c r="R33" s="15">
        <f>(((I33/60)/60)/24)+DATE(1970,1,1)</f>
        <v>42394.79206018518</v>
      </c>
      <c r="S33">
        <f>YEAR(Q33)</f>
        <v>2016</v>
      </c>
    </row>
    <row r="34" spans="1:19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>IFERROR(ROUND(E34/L34,0),0)</f>
        <v>320</v>
      </c>
      <c r="Q34" s="15">
        <f>(((J34/60)/60)/24)+DATE(1970,1,1)</f>
        <v>42461.627511574072</v>
      </c>
      <c r="R34" s="15">
        <f>(((I34/60)/60)/24)+DATE(1970,1,1)</f>
        <v>42503.165972222225</v>
      </c>
      <c r="S34">
        <f>YEAR(Q34)</f>
        <v>2016</v>
      </c>
    </row>
    <row r="35" spans="1:19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>IFERROR(ROUND(E35/L35,0),0)</f>
        <v>84</v>
      </c>
      <c r="Q35" s="15">
        <f>(((J35/60)/60)/24)+DATE(1970,1,1)</f>
        <v>42286.660891203705</v>
      </c>
      <c r="R35" s="15">
        <f>(((I35/60)/60)/24)+DATE(1970,1,1)</f>
        <v>42316.702557870376</v>
      </c>
      <c r="S35">
        <f>YEAR(Q35)</f>
        <v>2015</v>
      </c>
    </row>
    <row r="36" spans="1:19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>IFERROR(ROUND(E36/L36,0),0)</f>
        <v>50</v>
      </c>
      <c r="Q36" s="15">
        <f>(((J36/60)/60)/24)+DATE(1970,1,1)</f>
        <v>41841.321770833332</v>
      </c>
      <c r="R36" s="15">
        <f>(((I36/60)/60)/24)+DATE(1970,1,1)</f>
        <v>41856.321770833332</v>
      </c>
      <c r="S36">
        <f>YEAR(Q36)</f>
        <v>2014</v>
      </c>
    </row>
    <row r="37" spans="1:19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>IFERROR(ROUND(E37/L37,0),0)</f>
        <v>59</v>
      </c>
      <c r="Q37" s="15">
        <f>(((J37/60)/60)/24)+DATE(1970,1,1)</f>
        <v>42098.291828703703</v>
      </c>
      <c r="R37" s="15">
        <f>(((I37/60)/60)/24)+DATE(1970,1,1)</f>
        <v>42122</v>
      </c>
      <c r="S37">
        <f>YEAR(Q37)</f>
        <v>2015</v>
      </c>
    </row>
    <row r="38" spans="1:19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>IFERROR(ROUND(E38/L38,0),0)</f>
        <v>194</v>
      </c>
      <c r="Q38" s="15">
        <f>(((J38/60)/60)/24)+DATE(1970,1,1)</f>
        <v>42068.307002314818</v>
      </c>
      <c r="R38" s="15">
        <f>(((I38/60)/60)/24)+DATE(1970,1,1)</f>
        <v>42098.265335648146</v>
      </c>
      <c r="S38">
        <f>YEAR(Q38)</f>
        <v>2015</v>
      </c>
    </row>
    <row r="39" spans="1:19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>IFERROR(ROUND(E39/L39,0),0)</f>
        <v>160</v>
      </c>
      <c r="Q39" s="15">
        <f>(((J39/60)/60)/24)+DATE(1970,1,1)</f>
        <v>42032.693043981482</v>
      </c>
      <c r="R39" s="15">
        <f>(((I39/60)/60)/24)+DATE(1970,1,1)</f>
        <v>42062.693043981482</v>
      </c>
      <c r="S39">
        <f>YEAR(Q39)</f>
        <v>2015</v>
      </c>
    </row>
    <row r="40" spans="1:19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>IFERROR(ROUND(E40/L40,0),0)</f>
        <v>42</v>
      </c>
      <c r="Q40" s="15">
        <f>(((J40/60)/60)/24)+DATE(1970,1,1)</f>
        <v>41375.057222222218</v>
      </c>
      <c r="R40" s="15">
        <f>(((I40/60)/60)/24)+DATE(1970,1,1)</f>
        <v>41405.057222222218</v>
      </c>
      <c r="S40">
        <f>YEAR(Q40)</f>
        <v>2013</v>
      </c>
    </row>
    <row r="41" spans="1:19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>IFERROR(ROUND(E41/L41,0),0)</f>
        <v>151</v>
      </c>
      <c r="Q41" s="15">
        <f>(((J41/60)/60)/24)+DATE(1970,1,1)</f>
        <v>41754.047083333331</v>
      </c>
      <c r="R41" s="15">
        <f>(((I41/60)/60)/24)+DATE(1970,1,1)</f>
        <v>41784.957638888889</v>
      </c>
      <c r="S41">
        <f>YEAR(Q41)</f>
        <v>2014</v>
      </c>
    </row>
    <row r="42" spans="1:19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>IFERROR(ROUND(E42/L42,0),0)</f>
        <v>127</v>
      </c>
      <c r="Q42" s="15">
        <f>(((J42/60)/60)/24)+DATE(1970,1,1)</f>
        <v>41789.21398148148</v>
      </c>
      <c r="R42" s="15">
        <f>(((I42/60)/60)/24)+DATE(1970,1,1)</f>
        <v>41809.166666666664</v>
      </c>
      <c r="S42">
        <f>YEAR(Q42)</f>
        <v>2014</v>
      </c>
    </row>
    <row r="43" spans="1:19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>IFERROR(ROUND(E43/L43,0),0)</f>
        <v>105</v>
      </c>
      <c r="Q43" s="15">
        <f>(((J43/60)/60)/24)+DATE(1970,1,1)</f>
        <v>41887.568912037037</v>
      </c>
      <c r="R43" s="15">
        <f>(((I43/60)/60)/24)+DATE(1970,1,1)</f>
        <v>41917.568912037037</v>
      </c>
      <c r="S43">
        <f>YEAR(Q43)</f>
        <v>2014</v>
      </c>
    </row>
    <row r="44" spans="1:19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>IFERROR(ROUND(E44/L44,0),0)</f>
        <v>118</v>
      </c>
      <c r="Q44" s="15">
        <f>(((J44/60)/60)/24)+DATE(1970,1,1)</f>
        <v>41971.639189814814</v>
      </c>
      <c r="R44" s="15">
        <f>(((I44/60)/60)/24)+DATE(1970,1,1)</f>
        <v>42001.639189814814</v>
      </c>
      <c r="S44">
        <f>YEAR(Q44)</f>
        <v>2014</v>
      </c>
    </row>
    <row r="45" spans="1:19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>IFERROR(ROUND(E45/L45,0),0)</f>
        <v>117</v>
      </c>
      <c r="Q45" s="15">
        <f>(((J45/60)/60)/24)+DATE(1970,1,1)</f>
        <v>41802.790347222224</v>
      </c>
      <c r="R45" s="15">
        <f>(((I45/60)/60)/24)+DATE(1970,1,1)</f>
        <v>41833</v>
      </c>
      <c r="S45">
        <f>YEAR(Q45)</f>
        <v>2014</v>
      </c>
    </row>
    <row r="46" spans="1:19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>IFERROR(ROUND(E46/L46,0),0)</f>
        <v>133</v>
      </c>
      <c r="Q46" s="15">
        <f>(((J46/60)/60)/24)+DATE(1970,1,1)</f>
        <v>41874.098807870374</v>
      </c>
      <c r="R46" s="15">
        <f>(((I46/60)/60)/24)+DATE(1970,1,1)</f>
        <v>41919.098807870374</v>
      </c>
      <c r="S46">
        <f>YEAR(Q46)</f>
        <v>2014</v>
      </c>
    </row>
    <row r="47" spans="1:19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>IFERROR(ROUND(E47/L47,0),0)</f>
        <v>98</v>
      </c>
      <c r="Q47" s="15">
        <f>(((J47/60)/60)/24)+DATE(1970,1,1)</f>
        <v>42457.623923611114</v>
      </c>
      <c r="R47" s="15">
        <f>(((I47/60)/60)/24)+DATE(1970,1,1)</f>
        <v>42487.623923611114</v>
      </c>
      <c r="S47">
        <f>YEAR(Q47)</f>
        <v>2016</v>
      </c>
    </row>
    <row r="48" spans="1:19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>IFERROR(ROUND(E48/L48,0),0)</f>
        <v>194</v>
      </c>
      <c r="Q48" s="15">
        <f>(((J48/60)/60)/24)+DATE(1970,1,1)</f>
        <v>42323.964976851858</v>
      </c>
      <c r="R48" s="15">
        <f>(((I48/60)/60)/24)+DATE(1970,1,1)</f>
        <v>42353.964976851858</v>
      </c>
      <c r="S48">
        <f>YEAR(Q48)</f>
        <v>2015</v>
      </c>
    </row>
    <row r="49" spans="1:19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>IFERROR(ROUND(E49/L49,0),0)</f>
        <v>77</v>
      </c>
      <c r="Q49" s="15">
        <f>(((J49/60)/60)/24)+DATE(1970,1,1)</f>
        <v>41932.819525462961</v>
      </c>
      <c r="R49" s="15">
        <f>(((I49/60)/60)/24)+DATE(1970,1,1)</f>
        <v>41992.861192129625</v>
      </c>
      <c r="S49">
        <f>YEAR(Q49)</f>
        <v>2014</v>
      </c>
    </row>
    <row r="50" spans="1:19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>IFERROR(ROUND(E50/L50,0),0)</f>
        <v>57</v>
      </c>
      <c r="Q50" s="15">
        <f>(((J50/60)/60)/24)+DATE(1970,1,1)</f>
        <v>42033.516898148147</v>
      </c>
      <c r="R50" s="15">
        <f>(((I50/60)/60)/24)+DATE(1970,1,1)</f>
        <v>42064.5</v>
      </c>
      <c r="S50">
        <f>YEAR(Q50)</f>
        <v>2015</v>
      </c>
    </row>
    <row r="51" spans="1:19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>IFERROR(ROUND(E51/L51,0),0)</f>
        <v>138</v>
      </c>
      <c r="Q51" s="15">
        <f>(((J51/60)/60)/24)+DATE(1970,1,1)</f>
        <v>42271.176446759258</v>
      </c>
      <c r="R51" s="15">
        <f>(((I51/60)/60)/24)+DATE(1970,1,1)</f>
        <v>42301.176446759258</v>
      </c>
      <c r="S51">
        <f>YEAR(Q51)</f>
        <v>2015</v>
      </c>
    </row>
    <row r="52" spans="1:19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>IFERROR(ROUND(E52/L52,0),0)</f>
        <v>27</v>
      </c>
      <c r="Q52" s="15">
        <f>(((J52/60)/60)/24)+DATE(1970,1,1)</f>
        <v>41995.752986111111</v>
      </c>
      <c r="R52" s="15">
        <f>(((I52/60)/60)/24)+DATE(1970,1,1)</f>
        <v>42034.708333333328</v>
      </c>
      <c r="S52">
        <f>YEAR(Q52)</f>
        <v>2014</v>
      </c>
    </row>
    <row r="53" spans="1:19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>IFERROR(ROUND(E53/L53,0),0)</f>
        <v>118</v>
      </c>
      <c r="Q53" s="15">
        <f>(((J53/60)/60)/24)+DATE(1970,1,1)</f>
        <v>42196.928668981483</v>
      </c>
      <c r="R53" s="15">
        <f>(((I53/60)/60)/24)+DATE(1970,1,1)</f>
        <v>42226.928668981483</v>
      </c>
      <c r="S53">
        <f>YEAR(Q53)</f>
        <v>2015</v>
      </c>
    </row>
    <row r="54" spans="1:19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>IFERROR(ROUND(E54/L54,0),0)</f>
        <v>223</v>
      </c>
      <c r="Q54" s="15">
        <f>(((J54/60)/60)/24)+DATE(1970,1,1)</f>
        <v>41807.701921296299</v>
      </c>
      <c r="R54" s="15">
        <f>(((I54/60)/60)/24)+DATE(1970,1,1)</f>
        <v>41837.701921296299</v>
      </c>
      <c r="S54">
        <f>YEAR(Q54)</f>
        <v>2014</v>
      </c>
    </row>
    <row r="55" spans="1:19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>IFERROR(ROUND(E55/L55,0),0)</f>
        <v>28</v>
      </c>
      <c r="Q55" s="15">
        <f>(((J55/60)/60)/24)+DATE(1970,1,1)</f>
        <v>41719.549131944441</v>
      </c>
      <c r="R55" s="15">
        <f>(((I55/60)/60)/24)+DATE(1970,1,1)</f>
        <v>41733.916666666664</v>
      </c>
      <c r="S55">
        <f>YEAR(Q55)</f>
        <v>2014</v>
      </c>
    </row>
    <row r="56" spans="1:19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>IFERROR(ROUND(E56/L56,0),0)</f>
        <v>194</v>
      </c>
      <c r="Q56" s="15">
        <f>(((J56/60)/60)/24)+DATE(1970,1,1)</f>
        <v>42333.713206018518</v>
      </c>
      <c r="R56" s="15">
        <f>(((I56/60)/60)/24)+DATE(1970,1,1)</f>
        <v>42363.713206018518</v>
      </c>
      <c r="S56">
        <f>YEAR(Q56)</f>
        <v>2015</v>
      </c>
    </row>
    <row r="57" spans="1:19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>IFERROR(ROUND(E57/L57,0),0)</f>
        <v>129</v>
      </c>
      <c r="Q57" s="15">
        <f>(((J57/60)/60)/24)+DATE(1970,1,1)</f>
        <v>42496.968935185185</v>
      </c>
      <c r="R57" s="15">
        <f>(((I57/60)/60)/24)+DATE(1970,1,1)</f>
        <v>42517.968935185185</v>
      </c>
      <c r="S57">
        <f>YEAR(Q57)</f>
        <v>2016</v>
      </c>
    </row>
    <row r="58" spans="1:19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>IFERROR(ROUND(E58/L58,0),0)</f>
        <v>49</v>
      </c>
      <c r="Q58" s="15">
        <f>(((J58/60)/60)/24)+DATE(1970,1,1)</f>
        <v>42149.548888888887</v>
      </c>
      <c r="R58" s="15">
        <f>(((I58/60)/60)/24)+DATE(1970,1,1)</f>
        <v>42163.666666666672</v>
      </c>
      <c r="S58">
        <f>YEAR(Q58)</f>
        <v>2015</v>
      </c>
    </row>
    <row r="59" spans="1:19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>IFERROR(ROUND(E59/L59,0),0)</f>
        <v>222</v>
      </c>
      <c r="Q59" s="15">
        <f>(((J59/60)/60)/24)+DATE(1970,1,1)</f>
        <v>42089.83289351852</v>
      </c>
      <c r="R59" s="15">
        <f>(((I59/60)/60)/24)+DATE(1970,1,1)</f>
        <v>42119.83289351852</v>
      </c>
      <c r="S59">
        <f>YEAR(Q59)</f>
        <v>2015</v>
      </c>
    </row>
    <row r="60" spans="1:19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>IFERROR(ROUND(E60/L60,0),0)</f>
        <v>137</v>
      </c>
      <c r="Q60" s="15">
        <f>(((J60/60)/60)/24)+DATE(1970,1,1)</f>
        <v>41932.745046296295</v>
      </c>
      <c r="R60" s="15">
        <f>(((I60/60)/60)/24)+DATE(1970,1,1)</f>
        <v>41962.786712962959</v>
      </c>
      <c r="S60">
        <f>YEAR(Q60)</f>
        <v>2014</v>
      </c>
    </row>
    <row r="61" spans="1:19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>IFERROR(ROUND(E61/L61,0),0)</f>
        <v>607</v>
      </c>
      <c r="Q61" s="15">
        <f>(((J61/60)/60)/24)+DATE(1970,1,1)</f>
        <v>42230.23583333334</v>
      </c>
      <c r="R61" s="15">
        <f>(((I61/60)/60)/24)+DATE(1970,1,1)</f>
        <v>42261.875</v>
      </c>
      <c r="S61">
        <f>YEAR(Q61)</f>
        <v>2015</v>
      </c>
    </row>
    <row r="62" spans="1:19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>IFERROR(ROUND(E62/L62,0),0)</f>
        <v>43</v>
      </c>
      <c r="Q62" s="15">
        <f>(((J62/60)/60)/24)+DATE(1970,1,1)</f>
        <v>41701.901817129627</v>
      </c>
      <c r="R62" s="15">
        <f>(((I62/60)/60)/24)+DATE(1970,1,1)</f>
        <v>41721</v>
      </c>
      <c r="S62">
        <f>YEAR(Q62)</f>
        <v>2014</v>
      </c>
    </row>
    <row r="63" spans="1:19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>IFERROR(ROUND(E63/L63,0),0)</f>
        <v>322</v>
      </c>
      <c r="Q63" s="15">
        <f>(((J63/60)/60)/24)+DATE(1970,1,1)</f>
        <v>41409.814317129632</v>
      </c>
      <c r="R63" s="15">
        <f>(((I63/60)/60)/24)+DATE(1970,1,1)</f>
        <v>41431.814317129632</v>
      </c>
      <c r="S63">
        <f>YEAR(Q63)</f>
        <v>2013</v>
      </c>
    </row>
    <row r="64" spans="1:19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>IFERROR(ROUND(E64/L64,0),0)</f>
        <v>97</v>
      </c>
      <c r="Q64" s="15">
        <f>(((J64/60)/60)/24)+DATE(1970,1,1)</f>
        <v>41311.799513888887</v>
      </c>
      <c r="R64" s="15">
        <f>(((I64/60)/60)/24)+DATE(1970,1,1)</f>
        <v>41336.799513888887</v>
      </c>
      <c r="S64">
        <f>YEAR(Q64)</f>
        <v>2013</v>
      </c>
    </row>
    <row r="65" spans="1:19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>IFERROR(ROUND(E65/L65,0),0)</f>
        <v>35</v>
      </c>
      <c r="Q65" s="15">
        <f>(((J65/60)/60)/24)+DATE(1970,1,1)</f>
        <v>41612.912187499998</v>
      </c>
      <c r="R65" s="15">
        <f>(((I65/60)/60)/24)+DATE(1970,1,1)</f>
        <v>41636.207638888889</v>
      </c>
      <c r="S65">
        <f>YEAR(Q65)</f>
        <v>2013</v>
      </c>
    </row>
    <row r="66" spans="1:19" ht="43.5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>IFERROR(ROUND(E66/L66,0),0)</f>
        <v>87</v>
      </c>
      <c r="Q66" s="15">
        <f>(((J66/60)/60)/24)+DATE(1970,1,1)</f>
        <v>41433.01829861111</v>
      </c>
      <c r="R66" s="15">
        <f>(((I66/60)/60)/24)+DATE(1970,1,1)</f>
        <v>41463.01829861111</v>
      </c>
      <c r="S66">
        <f>YEAR(Q66)</f>
        <v>2013</v>
      </c>
    </row>
    <row r="67" spans="1:19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>IFERROR(ROUND(E67/L67,0),0)</f>
        <v>132</v>
      </c>
      <c r="Q67" s="15">
        <f>(((J67/60)/60)/24)+DATE(1970,1,1)</f>
        <v>41835.821226851855</v>
      </c>
      <c r="R67" s="15">
        <f>(((I67/60)/60)/24)+DATE(1970,1,1)</f>
        <v>41862.249305555553</v>
      </c>
      <c r="S67">
        <f>YEAR(Q67)</f>
        <v>2014</v>
      </c>
    </row>
    <row r="68" spans="1:19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>IFERROR(ROUND(E68/L68,0),0)</f>
        <v>91</v>
      </c>
      <c r="Q68" s="15">
        <f>(((J68/60)/60)/24)+DATE(1970,1,1)</f>
        <v>42539.849768518514</v>
      </c>
      <c r="R68" s="15">
        <f>(((I68/60)/60)/24)+DATE(1970,1,1)</f>
        <v>42569.849768518514</v>
      </c>
      <c r="S68">
        <f>YEAR(Q68)</f>
        <v>2016</v>
      </c>
    </row>
    <row r="69" spans="1:19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>IFERROR(ROUND(E69/L69,0),0)</f>
        <v>116</v>
      </c>
      <c r="Q69" s="15">
        <f>(((J69/60)/60)/24)+DATE(1970,1,1)</f>
        <v>41075.583379629628</v>
      </c>
      <c r="R69" s="15">
        <f>(((I69/60)/60)/24)+DATE(1970,1,1)</f>
        <v>41105.583379629628</v>
      </c>
      <c r="S69">
        <f>YEAR(Q69)</f>
        <v>2012</v>
      </c>
    </row>
    <row r="70" spans="1:19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>IFERROR(ROUND(E70/L70,0),0)</f>
        <v>21</v>
      </c>
      <c r="Q70" s="15">
        <f>(((J70/60)/60)/24)+DATE(1970,1,1)</f>
        <v>41663.569340277776</v>
      </c>
      <c r="R70" s="15">
        <f>(((I70/60)/60)/24)+DATE(1970,1,1)</f>
        <v>41693.569340277776</v>
      </c>
      <c r="S70">
        <f>YEAR(Q70)</f>
        <v>2014</v>
      </c>
    </row>
    <row r="71" spans="1:19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>IFERROR(ROUND(E71/L71,0),0)</f>
        <v>62</v>
      </c>
      <c r="Q71" s="15">
        <f>(((J71/60)/60)/24)+DATE(1970,1,1)</f>
        <v>40786.187789351854</v>
      </c>
      <c r="R71" s="15">
        <f>(((I71/60)/60)/24)+DATE(1970,1,1)</f>
        <v>40818.290972222225</v>
      </c>
      <c r="S71">
        <f>YEAR(Q71)</f>
        <v>2011</v>
      </c>
    </row>
    <row r="72" spans="1:19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>IFERROR(ROUND(E72/L72,0),0)</f>
        <v>37</v>
      </c>
      <c r="Q72" s="15">
        <f>(((J72/60)/60)/24)+DATE(1970,1,1)</f>
        <v>40730.896354166667</v>
      </c>
      <c r="R72" s="15">
        <f>(((I72/60)/60)/24)+DATE(1970,1,1)</f>
        <v>40790.896354166667</v>
      </c>
      <c r="S72">
        <f>YEAR(Q72)</f>
        <v>2011</v>
      </c>
    </row>
    <row r="73" spans="1:19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>IFERROR(ROUND(E73/L73,0),0)</f>
        <v>70</v>
      </c>
      <c r="Q73" s="15">
        <f>(((J73/60)/60)/24)+DATE(1970,1,1)</f>
        <v>40997.271493055552</v>
      </c>
      <c r="R73" s="15">
        <f>(((I73/60)/60)/24)+DATE(1970,1,1)</f>
        <v>41057.271493055552</v>
      </c>
      <c r="S73">
        <f>YEAR(Q73)</f>
        <v>2012</v>
      </c>
    </row>
    <row r="74" spans="1:19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>IFERROR(ROUND(E74/L74,0),0)</f>
        <v>58</v>
      </c>
      <c r="Q74" s="15">
        <f>(((J74/60)/60)/24)+DATE(1970,1,1)</f>
        <v>41208.010196759256</v>
      </c>
      <c r="R74" s="15">
        <f>(((I74/60)/60)/24)+DATE(1970,1,1)</f>
        <v>41228</v>
      </c>
      <c r="S74">
        <f>YEAR(Q74)</f>
        <v>2012</v>
      </c>
    </row>
    <row r="75" spans="1:19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>IFERROR(ROUND(E75/L75,0),0)</f>
        <v>50</v>
      </c>
      <c r="Q75" s="15">
        <f>(((J75/60)/60)/24)+DATE(1970,1,1)</f>
        <v>40587.75675925926</v>
      </c>
      <c r="R75" s="15">
        <f>(((I75/60)/60)/24)+DATE(1970,1,1)</f>
        <v>40666.165972222225</v>
      </c>
      <c r="S75">
        <f>YEAR(Q75)</f>
        <v>2011</v>
      </c>
    </row>
    <row r="76" spans="1:19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>IFERROR(ROUND(E76/L76,0),0)</f>
        <v>19</v>
      </c>
      <c r="Q76" s="15">
        <f>(((J76/60)/60)/24)+DATE(1970,1,1)</f>
        <v>42360.487210648149</v>
      </c>
      <c r="R76" s="15">
        <f>(((I76/60)/60)/24)+DATE(1970,1,1)</f>
        <v>42390.487210648149</v>
      </c>
      <c r="S76">
        <f>YEAR(Q76)</f>
        <v>2015</v>
      </c>
    </row>
    <row r="77" spans="1:19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>IFERROR(ROUND(E77/L77,0),0)</f>
        <v>86</v>
      </c>
      <c r="Q77" s="15">
        <f>(((J77/60)/60)/24)+DATE(1970,1,1)</f>
        <v>41357.209166666667</v>
      </c>
      <c r="R77" s="15">
        <f>(((I77/60)/60)/24)+DATE(1970,1,1)</f>
        <v>41387.209166666667</v>
      </c>
      <c r="S77">
        <f>YEAR(Q77)</f>
        <v>2013</v>
      </c>
    </row>
    <row r="78" spans="1:19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>IFERROR(ROUND(E78/L78,0),0)</f>
        <v>31</v>
      </c>
      <c r="Q78" s="15">
        <f>(((J78/60)/60)/24)+DATE(1970,1,1)</f>
        <v>40844.691643518519</v>
      </c>
      <c r="R78" s="15">
        <f>(((I78/60)/60)/24)+DATE(1970,1,1)</f>
        <v>40904.733310185184</v>
      </c>
      <c r="S78">
        <f>YEAR(Q78)</f>
        <v>2011</v>
      </c>
    </row>
    <row r="79" spans="1:19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>IFERROR(ROUND(E79/L79,0),0)</f>
        <v>60</v>
      </c>
      <c r="Q79" s="15">
        <f>(((J79/60)/60)/24)+DATE(1970,1,1)</f>
        <v>40997.144872685189</v>
      </c>
      <c r="R79" s="15">
        <f>(((I79/60)/60)/24)+DATE(1970,1,1)</f>
        <v>41050.124305555553</v>
      </c>
      <c r="S79">
        <f>YEAR(Q79)</f>
        <v>2012</v>
      </c>
    </row>
    <row r="80" spans="1:19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>IFERROR(ROUND(E80/L80,0),0)</f>
        <v>39</v>
      </c>
      <c r="Q80" s="15">
        <f>(((J80/60)/60)/24)+DATE(1970,1,1)</f>
        <v>42604.730567129634</v>
      </c>
      <c r="R80" s="15">
        <f>(((I80/60)/60)/24)+DATE(1970,1,1)</f>
        <v>42614.730567129634</v>
      </c>
      <c r="S80">
        <f>YEAR(Q80)</f>
        <v>2016</v>
      </c>
    </row>
    <row r="81" spans="1:19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>IFERROR(ROUND(E81/L81,0),0)</f>
        <v>40</v>
      </c>
      <c r="Q81" s="15">
        <f>(((J81/60)/60)/24)+DATE(1970,1,1)</f>
        <v>41724.776539351849</v>
      </c>
      <c r="R81" s="15">
        <f>(((I81/60)/60)/24)+DATE(1970,1,1)</f>
        <v>41754.776539351849</v>
      </c>
      <c r="S81">
        <f>YEAR(Q81)</f>
        <v>2014</v>
      </c>
    </row>
    <row r="82" spans="1:19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>IFERROR(ROUND(E82/L82,0),0)</f>
        <v>274</v>
      </c>
      <c r="Q82" s="15">
        <f>(((J82/60)/60)/24)+DATE(1970,1,1)</f>
        <v>41583.083981481483</v>
      </c>
      <c r="R82" s="15">
        <f>(((I82/60)/60)/24)+DATE(1970,1,1)</f>
        <v>41618.083981481483</v>
      </c>
      <c r="S82">
        <f>YEAR(Q82)</f>
        <v>2013</v>
      </c>
    </row>
    <row r="83" spans="1:19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>IFERROR(ROUND(E83/L83,0),0)</f>
        <v>53</v>
      </c>
      <c r="Q83" s="15">
        <f>(((J83/60)/60)/24)+DATE(1970,1,1)</f>
        <v>41100.158877314818</v>
      </c>
      <c r="R83" s="15">
        <f>(((I83/60)/60)/24)+DATE(1970,1,1)</f>
        <v>41104.126388888886</v>
      </c>
      <c r="S83">
        <f>YEAR(Q83)</f>
        <v>2012</v>
      </c>
    </row>
    <row r="84" spans="1:19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>IFERROR(ROUND(E84/L84,0),0)</f>
        <v>40</v>
      </c>
      <c r="Q84" s="15">
        <f>(((J84/60)/60)/24)+DATE(1970,1,1)</f>
        <v>40795.820150462961</v>
      </c>
      <c r="R84" s="15">
        <f>(((I84/60)/60)/24)+DATE(1970,1,1)</f>
        <v>40825.820150462961</v>
      </c>
      <c r="S84">
        <f>YEAR(Q84)</f>
        <v>2011</v>
      </c>
    </row>
    <row r="85" spans="1:19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>IFERROR(ROUND(E85/L85,0),0)</f>
        <v>16</v>
      </c>
      <c r="Q85" s="15">
        <f>(((J85/60)/60)/24)+DATE(1970,1,1)</f>
        <v>42042.615613425922</v>
      </c>
      <c r="R85" s="15">
        <f>(((I85/60)/60)/24)+DATE(1970,1,1)</f>
        <v>42057.479166666672</v>
      </c>
      <c r="S85">
        <f>YEAR(Q85)</f>
        <v>2015</v>
      </c>
    </row>
    <row r="86" spans="1:19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>IFERROR(ROUND(E86/L86,0),0)</f>
        <v>71</v>
      </c>
      <c r="Q86" s="15">
        <f>(((J86/60)/60)/24)+DATE(1970,1,1)</f>
        <v>40648.757939814815</v>
      </c>
      <c r="R86" s="15">
        <f>(((I86/60)/60)/24)+DATE(1970,1,1)</f>
        <v>40678.757939814815</v>
      </c>
      <c r="S86">
        <f>YEAR(Q86)</f>
        <v>2011</v>
      </c>
    </row>
    <row r="87" spans="1:19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>IFERROR(ROUND(E87/L87,0),0)</f>
        <v>72</v>
      </c>
      <c r="Q87" s="15">
        <f>(((J87/60)/60)/24)+DATE(1970,1,1)</f>
        <v>40779.125428240739</v>
      </c>
      <c r="R87" s="15">
        <f>(((I87/60)/60)/24)+DATE(1970,1,1)</f>
        <v>40809.125428240739</v>
      </c>
      <c r="S87">
        <f>YEAR(Q87)</f>
        <v>2011</v>
      </c>
    </row>
    <row r="88" spans="1:19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>IFERROR(ROUND(E88/L88,0),0)</f>
        <v>376</v>
      </c>
      <c r="Q88" s="15">
        <f>(((J88/60)/60)/24)+DATE(1970,1,1)</f>
        <v>42291.556076388893</v>
      </c>
      <c r="R88" s="15">
        <f>(((I88/60)/60)/24)+DATE(1970,1,1)</f>
        <v>42365.59774305555</v>
      </c>
      <c r="S88">
        <f>YEAR(Q88)</f>
        <v>2015</v>
      </c>
    </row>
    <row r="89" spans="1:19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>IFERROR(ROUND(E89/L89,0),0)</f>
        <v>105</v>
      </c>
      <c r="Q89" s="15">
        <f>(((J89/60)/60)/24)+DATE(1970,1,1)</f>
        <v>40322.53938657407</v>
      </c>
      <c r="R89" s="15">
        <f>(((I89/60)/60)/24)+DATE(1970,1,1)</f>
        <v>40332.070138888892</v>
      </c>
      <c r="S89">
        <f>YEAR(Q89)</f>
        <v>2010</v>
      </c>
    </row>
    <row r="90" spans="1:19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>IFERROR(ROUND(E90/L90,0),0)</f>
        <v>60</v>
      </c>
      <c r="Q90" s="15">
        <f>(((J90/60)/60)/24)+DATE(1970,1,1)</f>
        <v>41786.65892361111</v>
      </c>
      <c r="R90" s="15">
        <f>(((I90/60)/60)/24)+DATE(1970,1,1)</f>
        <v>41812.65892361111</v>
      </c>
      <c r="S90">
        <f>YEAR(Q90)</f>
        <v>2014</v>
      </c>
    </row>
    <row r="91" spans="1:19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>IFERROR(ROUND(E91/L91,0),0)</f>
        <v>123</v>
      </c>
      <c r="Q91" s="15">
        <f>(((J91/60)/60)/24)+DATE(1970,1,1)</f>
        <v>41402.752222222225</v>
      </c>
      <c r="R91" s="15">
        <f>(((I91/60)/60)/24)+DATE(1970,1,1)</f>
        <v>41427.752222222225</v>
      </c>
      <c r="S91">
        <f>YEAR(Q91)</f>
        <v>2013</v>
      </c>
    </row>
    <row r="92" spans="1:19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>IFERROR(ROUND(E92/L92,0),0)</f>
        <v>31</v>
      </c>
      <c r="Q92" s="15">
        <f>(((J92/60)/60)/24)+DATE(1970,1,1)</f>
        <v>40706.297442129631</v>
      </c>
      <c r="R92" s="15">
        <f>(((I92/60)/60)/24)+DATE(1970,1,1)</f>
        <v>40736.297442129631</v>
      </c>
      <c r="S92">
        <f>YEAR(Q92)</f>
        <v>2011</v>
      </c>
    </row>
    <row r="93" spans="1:19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>IFERROR(ROUND(E93/L93,0),0)</f>
        <v>78</v>
      </c>
      <c r="Q93" s="15">
        <f>(((J93/60)/60)/24)+DATE(1970,1,1)</f>
        <v>40619.402361111112</v>
      </c>
      <c r="R93" s="15">
        <f>(((I93/60)/60)/24)+DATE(1970,1,1)</f>
        <v>40680.402361111112</v>
      </c>
      <c r="S93">
        <f>YEAR(Q93)</f>
        <v>2011</v>
      </c>
    </row>
    <row r="94" spans="1:19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>IFERROR(ROUND(E94/L94,0),0)</f>
        <v>122</v>
      </c>
      <c r="Q94" s="15">
        <f>(((J94/60)/60)/24)+DATE(1970,1,1)</f>
        <v>42721.198877314819</v>
      </c>
      <c r="R94" s="15">
        <f>(((I94/60)/60)/24)+DATE(1970,1,1)</f>
        <v>42767.333333333328</v>
      </c>
      <c r="S94">
        <f>YEAR(Q94)</f>
        <v>2016</v>
      </c>
    </row>
    <row r="95" spans="1:19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>IFERROR(ROUND(E95/L95,0),0)</f>
        <v>74</v>
      </c>
      <c r="Q95" s="15">
        <f>(((J95/60)/60)/24)+DATE(1970,1,1)</f>
        <v>41065.858067129629</v>
      </c>
      <c r="R95" s="15">
        <f>(((I95/60)/60)/24)+DATE(1970,1,1)</f>
        <v>41093.875</v>
      </c>
      <c r="S95">
        <f>YEAR(Q95)</f>
        <v>2012</v>
      </c>
    </row>
    <row r="96" spans="1:19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>IFERROR(ROUND(E96/L96,0),0)</f>
        <v>22</v>
      </c>
      <c r="Q96" s="15">
        <f>(((J96/60)/60)/24)+DATE(1970,1,1)</f>
        <v>41716.717847222222</v>
      </c>
      <c r="R96" s="15">
        <f>(((I96/60)/60)/24)+DATE(1970,1,1)</f>
        <v>41736.717847222222</v>
      </c>
      <c r="S96">
        <f>YEAR(Q96)</f>
        <v>2014</v>
      </c>
    </row>
    <row r="97" spans="1:19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>IFERROR(ROUND(E97/L97,0),0)</f>
        <v>22</v>
      </c>
      <c r="Q97" s="15">
        <f>(((J97/60)/60)/24)+DATE(1970,1,1)</f>
        <v>40935.005104166667</v>
      </c>
      <c r="R97" s="15">
        <f>(((I97/60)/60)/24)+DATE(1970,1,1)</f>
        <v>40965.005104166667</v>
      </c>
      <c r="S97">
        <f>YEAR(Q97)</f>
        <v>2012</v>
      </c>
    </row>
    <row r="98" spans="1:19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>IFERROR(ROUND(E98/L98,0),0)</f>
        <v>51</v>
      </c>
      <c r="Q98" s="15">
        <f>(((J98/60)/60)/24)+DATE(1970,1,1)</f>
        <v>40324.662511574075</v>
      </c>
      <c r="R98" s="15">
        <f>(((I98/60)/60)/24)+DATE(1970,1,1)</f>
        <v>40391.125</v>
      </c>
      <c r="S98">
        <f>YEAR(Q98)</f>
        <v>2010</v>
      </c>
    </row>
    <row r="99" spans="1:19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>IFERROR(ROUND(E99/L99,0),0)</f>
        <v>53</v>
      </c>
      <c r="Q99" s="15">
        <f>(((J99/60)/60)/24)+DATE(1970,1,1)</f>
        <v>40706.135208333333</v>
      </c>
      <c r="R99" s="15">
        <f>(((I99/60)/60)/24)+DATE(1970,1,1)</f>
        <v>40736.135208333333</v>
      </c>
      <c r="S99">
        <f>YEAR(Q99)</f>
        <v>2011</v>
      </c>
    </row>
    <row r="100" spans="1:19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>IFERROR(ROUND(E100/L100,0),0)</f>
        <v>57</v>
      </c>
      <c r="Q100" s="15">
        <f>(((J100/60)/60)/24)+DATE(1970,1,1)</f>
        <v>41214.79483796296</v>
      </c>
      <c r="R100" s="15">
        <f>(((I100/60)/60)/24)+DATE(1970,1,1)</f>
        <v>41250.979166666664</v>
      </c>
      <c r="S100">
        <f>YEAR(Q100)</f>
        <v>2012</v>
      </c>
    </row>
    <row r="101" spans="1:19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>IFERROR(ROUND(E101/L101,0),0)</f>
        <v>41</v>
      </c>
      <c r="Q101" s="15">
        <f>(((J101/60)/60)/24)+DATE(1970,1,1)</f>
        <v>41631.902766203704</v>
      </c>
      <c r="R101" s="15">
        <f>(((I101/60)/60)/24)+DATE(1970,1,1)</f>
        <v>41661.902766203704</v>
      </c>
      <c r="S101">
        <f>YEAR(Q101)</f>
        <v>2013</v>
      </c>
    </row>
    <row r="102" spans="1:19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>IFERROR(ROUND(E102/L102,0),0)</f>
        <v>192</v>
      </c>
      <c r="Q102" s="15">
        <f>(((J102/60)/60)/24)+DATE(1970,1,1)</f>
        <v>41197.753310185188</v>
      </c>
      <c r="R102" s="15">
        <f>(((I102/60)/60)/24)+DATE(1970,1,1)</f>
        <v>41217.794976851852</v>
      </c>
      <c r="S102">
        <f>YEAR(Q102)</f>
        <v>2012</v>
      </c>
    </row>
    <row r="103" spans="1:19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>IFERROR(ROUND(E103/L103,0),0)</f>
        <v>100</v>
      </c>
      <c r="Q103" s="15">
        <f>(((J103/60)/60)/24)+DATE(1970,1,1)</f>
        <v>41274.776736111111</v>
      </c>
      <c r="R103" s="15">
        <f>(((I103/60)/60)/24)+DATE(1970,1,1)</f>
        <v>41298.776736111111</v>
      </c>
      <c r="S103">
        <f>YEAR(Q103)</f>
        <v>2012</v>
      </c>
    </row>
    <row r="104" spans="1:19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>IFERROR(ROUND(E104/L104,0),0)</f>
        <v>118</v>
      </c>
      <c r="Q104" s="15">
        <f>(((J104/60)/60)/24)+DATE(1970,1,1)</f>
        <v>40505.131168981483</v>
      </c>
      <c r="R104" s="15">
        <f>(((I104/60)/60)/24)+DATE(1970,1,1)</f>
        <v>40535.131168981483</v>
      </c>
      <c r="S104">
        <f>YEAR(Q104)</f>
        <v>2010</v>
      </c>
    </row>
    <row r="105" spans="1:19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>IFERROR(ROUND(E105/L105,0),0)</f>
        <v>28</v>
      </c>
      <c r="Q105" s="15">
        <f>(((J105/60)/60)/24)+DATE(1970,1,1)</f>
        <v>41682.805902777778</v>
      </c>
      <c r="R105" s="15">
        <f>(((I105/60)/60)/24)+DATE(1970,1,1)</f>
        <v>41705.805902777778</v>
      </c>
      <c r="S105">
        <f>YEAR(Q105)</f>
        <v>2014</v>
      </c>
    </row>
    <row r="106" spans="1:19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>IFERROR(ROUND(E106/L106,0),0)</f>
        <v>60</v>
      </c>
      <c r="Q106" s="15">
        <f>(((J106/60)/60)/24)+DATE(1970,1,1)</f>
        <v>40612.695208333331</v>
      </c>
      <c r="R106" s="15">
        <f>(((I106/60)/60)/24)+DATE(1970,1,1)</f>
        <v>40636.041666666664</v>
      </c>
      <c r="S106">
        <f>YEAR(Q106)</f>
        <v>2011</v>
      </c>
    </row>
    <row r="107" spans="1:19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>IFERROR(ROUND(E107/L107,0),0)</f>
        <v>39</v>
      </c>
      <c r="Q107" s="15">
        <f>(((J107/60)/60)/24)+DATE(1970,1,1)</f>
        <v>42485.724768518514</v>
      </c>
      <c r="R107" s="15">
        <f>(((I107/60)/60)/24)+DATE(1970,1,1)</f>
        <v>42504</v>
      </c>
      <c r="S107">
        <f>YEAR(Q107)</f>
        <v>2016</v>
      </c>
    </row>
    <row r="108" spans="1:19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>IFERROR(ROUND(E108/L108,0),0)</f>
        <v>186</v>
      </c>
      <c r="Q108" s="15">
        <f>(((J108/60)/60)/24)+DATE(1970,1,1)</f>
        <v>40987.776631944449</v>
      </c>
      <c r="R108" s="15">
        <f>(((I108/60)/60)/24)+DATE(1970,1,1)</f>
        <v>41001.776631944449</v>
      </c>
      <c r="S108">
        <f>YEAR(Q108)</f>
        <v>2012</v>
      </c>
    </row>
    <row r="109" spans="1:19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>IFERROR(ROUND(E109/L109,0),0)</f>
        <v>111</v>
      </c>
      <c r="Q109" s="15">
        <f>(((J109/60)/60)/24)+DATE(1970,1,1)</f>
        <v>40635.982488425929</v>
      </c>
      <c r="R109" s="15">
        <f>(((I109/60)/60)/24)+DATE(1970,1,1)</f>
        <v>40657.982488425929</v>
      </c>
      <c r="S109">
        <f>YEAR(Q109)</f>
        <v>2011</v>
      </c>
    </row>
    <row r="110" spans="1:19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>IFERROR(ROUND(E110/L110,0),0)</f>
        <v>79</v>
      </c>
      <c r="Q110" s="15">
        <f>(((J110/60)/60)/24)+DATE(1970,1,1)</f>
        <v>41365.613078703704</v>
      </c>
      <c r="R110" s="15">
        <f>(((I110/60)/60)/24)+DATE(1970,1,1)</f>
        <v>41425.613078703704</v>
      </c>
      <c r="S110">
        <f>YEAR(Q110)</f>
        <v>2013</v>
      </c>
    </row>
    <row r="111" spans="1:19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>IFERROR(ROUND(E111/L111,0),0)</f>
        <v>47</v>
      </c>
      <c r="Q111" s="15">
        <f>(((J111/60)/60)/24)+DATE(1970,1,1)</f>
        <v>40570.025810185187</v>
      </c>
      <c r="R111" s="15">
        <f>(((I111/60)/60)/24)+DATE(1970,1,1)</f>
        <v>40600.025810185187</v>
      </c>
      <c r="S111">
        <f>YEAR(Q111)</f>
        <v>2011</v>
      </c>
    </row>
    <row r="112" spans="1:19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>IFERROR(ROUND(E112/L112,0),0)</f>
        <v>65</v>
      </c>
      <c r="Q112" s="15">
        <f>(((J112/60)/60)/24)+DATE(1970,1,1)</f>
        <v>41557.949687500004</v>
      </c>
      <c r="R112" s="15">
        <f>(((I112/60)/60)/24)+DATE(1970,1,1)</f>
        <v>41592.249305555553</v>
      </c>
      <c r="S112">
        <f>YEAR(Q112)</f>
        <v>2013</v>
      </c>
    </row>
    <row r="113" spans="1:19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>IFERROR(ROUND(E113/L113,0),0)</f>
        <v>102</v>
      </c>
      <c r="Q113" s="15">
        <f>(((J113/60)/60)/24)+DATE(1970,1,1)</f>
        <v>42125.333182870367</v>
      </c>
      <c r="R113" s="15">
        <f>(((I113/60)/60)/24)+DATE(1970,1,1)</f>
        <v>42155.333182870367</v>
      </c>
      <c r="S113">
        <f>YEAR(Q113)</f>
        <v>2015</v>
      </c>
    </row>
    <row r="114" spans="1:19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>IFERROR(ROUND(E114/L114,0),0)</f>
        <v>64</v>
      </c>
      <c r="Q114" s="15">
        <f>(((J114/60)/60)/24)+DATE(1970,1,1)</f>
        <v>41718.043032407404</v>
      </c>
      <c r="R114" s="15">
        <f>(((I114/60)/60)/24)+DATE(1970,1,1)</f>
        <v>41742.083333333336</v>
      </c>
      <c r="S114">
        <f>YEAR(Q114)</f>
        <v>2014</v>
      </c>
    </row>
    <row r="115" spans="1:19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>IFERROR(ROUND(E115/L115,0),0)</f>
        <v>90</v>
      </c>
      <c r="Q115" s="15">
        <f>(((J115/60)/60)/24)+DATE(1970,1,1)</f>
        <v>40753.758425925924</v>
      </c>
      <c r="R115" s="15">
        <f>(((I115/60)/60)/24)+DATE(1970,1,1)</f>
        <v>40761.625</v>
      </c>
      <c r="S115">
        <f>YEAR(Q115)</f>
        <v>2011</v>
      </c>
    </row>
    <row r="116" spans="1:19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>IFERROR(ROUND(E116/L116,0),0)</f>
        <v>89</v>
      </c>
      <c r="Q116" s="15">
        <f>(((J116/60)/60)/24)+DATE(1970,1,1)</f>
        <v>40861.27416666667</v>
      </c>
      <c r="R116" s="15">
        <f>(((I116/60)/60)/24)+DATE(1970,1,1)</f>
        <v>40921.27416666667</v>
      </c>
      <c r="S116">
        <f>YEAR(Q116)</f>
        <v>2011</v>
      </c>
    </row>
    <row r="117" spans="1:19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>IFERROR(ROUND(E117/L117,0),0)</f>
        <v>29</v>
      </c>
      <c r="Q117" s="15">
        <f>(((J117/60)/60)/24)+DATE(1970,1,1)</f>
        <v>40918.738935185182</v>
      </c>
      <c r="R117" s="15">
        <f>(((I117/60)/60)/24)+DATE(1970,1,1)</f>
        <v>40943.738935185182</v>
      </c>
      <c r="S117">
        <f>YEAR(Q117)</f>
        <v>2012</v>
      </c>
    </row>
    <row r="118" spans="1:19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>IFERROR(ROUND(E118/L118,0),0)</f>
        <v>70</v>
      </c>
      <c r="Q118" s="15">
        <f>(((J118/60)/60)/24)+DATE(1970,1,1)</f>
        <v>40595.497164351851</v>
      </c>
      <c r="R118" s="15">
        <f>(((I118/60)/60)/24)+DATE(1970,1,1)</f>
        <v>40641.455497685187</v>
      </c>
      <c r="S118">
        <f>YEAR(Q118)</f>
        <v>2011</v>
      </c>
    </row>
    <row r="119" spans="1:19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>IFERROR(ROUND(E119/L119,0),0)</f>
        <v>167</v>
      </c>
      <c r="Q119" s="15">
        <f>(((J119/60)/60)/24)+DATE(1970,1,1)</f>
        <v>40248.834999999999</v>
      </c>
      <c r="R119" s="15">
        <f>(((I119/60)/60)/24)+DATE(1970,1,1)</f>
        <v>40338.791666666664</v>
      </c>
      <c r="S119">
        <f>YEAR(Q119)</f>
        <v>2010</v>
      </c>
    </row>
    <row r="120" spans="1:19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>IFERROR(ROUND(E120/L120,0),0)</f>
        <v>145</v>
      </c>
      <c r="Q120" s="15">
        <f>(((J120/60)/60)/24)+DATE(1970,1,1)</f>
        <v>40723.053657407407</v>
      </c>
      <c r="R120" s="15">
        <f>(((I120/60)/60)/24)+DATE(1970,1,1)</f>
        <v>40753.053657407407</v>
      </c>
      <c r="S120">
        <f>YEAR(Q120)</f>
        <v>2011</v>
      </c>
    </row>
    <row r="121" spans="1:19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>IFERROR(ROUND(E121/L121,0),0)</f>
        <v>92</v>
      </c>
      <c r="Q121" s="15">
        <f>(((J121/60)/60)/24)+DATE(1970,1,1)</f>
        <v>40739.069282407407</v>
      </c>
      <c r="R121" s="15">
        <f>(((I121/60)/60)/24)+DATE(1970,1,1)</f>
        <v>40768.958333333336</v>
      </c>
      <c r="S121">
        <f>YEAR(Q121)</f>
        <v>2011</v>
      </c>
    </row>
    <row r="122" spans="1:19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>IFERROR(ROUND(E122/L122,0),0)</f>
        <v>10</v>
      </c>
      <c r="Q122" s="15">
        <f>(((J122/60)/60)/24)+DATE(1970,1,1)</f>
        <v>42616.049849537041</v>
      </c>
      <c r="R122" s="15">
        <f>(((I122/60)/60)/24)+DATE(1970,1,1)</f>
        <v>42646.049849537041</v>
      </c>
      <c r="S122">
        <f>YEAR(Q122)</f>
        <v>2016</v>
      </c>
    </row>
    <row r="123" spans="1:19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>IFERROR(ROUND(E123/L123,0),0)</f>
        <v>1</v>
      </c>
      <c r="Q123" s="15">
        <f>(((J123/60)/60)/24)+DATE(1970,1,1)</f>
        <v>42096.704976851848</v>
      </c>
      <c r="R123" s="15">
        <f>(((I123/60)/60)/24)+DATE(1970,1,1)</f>
        <v>42112.427777777775</v>
      </c>
      <c r="S123">
        <f>YEAR(Q123)</f>
        <v>2015</v>
      </c>
    </row>
    <row r="124" spans="1:19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>IFERROR(ROUND(E124/L124,0),0)</f>
        <v>0</v>
      </c>
      <c r="Q124" s="15">
        <f>(((J124/60)/60)/24)+DATE(1970,1,1)</f>
        <v>42593.431793981479</v>
      </c>
      <c r="R124" s="15">
        <f>(((I124/60)/60)/24)+DATE(1970,1,1)</f>
        <v>42653.431793981479</v>
      </c>
      <c r="S124">
        <f>YEAR(Q124)</f>
        <v>2016</v>
      </c>
    </row>
    <row r="125" spans="1:19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>IFERROR(ROUND(E125/L125,0),0)</f>
        <v>25</v>
      </c>
      <c r="Q125" s="15">
        <f>(((J125/60)/60)/24)+DATE(1970,1,1)</f>
        <v>41904.781990740739</v>
      </c>
      <c r="R125" s="15">
        <f>(((I125/60)/60)/24)+DATE(1970,1,1)</f>
        <v>41940.916666666664</v>
      </c>
      <c r="S125">
        <f>YEAR(Q125)</f>
        <v>2014</v>
      </c>
    </row>
    <row r="126" spans="1:19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>IFERROR(ROUND(E126/L126,0),0)</f>
        <v>0</v>
      </c>
      <c r="Q126" s="15">
        <f>(((J126/60)/60)/24)+DATE(1970,1,1)</f>
        <v>42114.928726851853</v>
      </c>
      <c r="R126" s="15">
        <f>(((I126/60)/60)/24)+DATE(1970,1,1)</f>
        <v>42139.928726851853</v>
      </c>
      <c r="S126">
        <f>YEAR(Q126)</f>
        <v>2015</v>
      </c>
    </row>
    <row r="127" spans="1:19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>IFERROR(ROUND(E127/L127,0),0)</f>
        <v>12</v>
      </c>
      <c r="Q127" s="15">
        <f>(((J127/60)/60)/24)+DATE(1970,1,1)</f>
        <v>42709.993981481486</v>
      </c>
      <c r="R127" s="15">
        <f>(((I127/60)/60)/24)+DATE(1970,1,1)</f>
        <v>42769.993981481486</v>
      </c>
      <c r="S127">
        <f>YEAR(Q127)</f>
        <v>2016</v>
      </c>
    </row>
    <row r="128" spans="1:19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>IFERROR(ROUND(E128/L128,0),0)</f>
        <v>107</v>
      </c>
      <c r="Q128" s="15">
        <f>(((J128/60)/60)/24)+DATE(1970,1,1)</f>
        <v>42135.589548611111</v>
      </c>
      <c r="R128" s="15">
        <f>(((I128/60)/60)/24)+DATE(1970,1,1)</f>
        <v>42166.083333333328</v>
      </c>
      <c r="S128">
        <f>YEAR(Q128)</f>
        <v>2015</v>
      </c>
    </row>
    <row r="129" spans="1:19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>IFERROR(ROUND(E129/L129,0),0)</f>
        <v>48</v>
      </c>
      <c r="Q129" s="15">
        <f>(((J129/60)/60)/24)+DATE(1970,1,1)</f>
        <v>42067.62431712963</v>
      </c>
      <c r="R129" s="15">
        <f>(((I129/60)/60)/24)+DATE(1970,1,1)</f>
        <v>42097.582650462966</v>
      </c>
      <c r="S129">
        <f>YEAR(Q129)</f>
        <v>2015</v>
      </c>
    </row>
    <row r="130" spans="1:19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>IFERROR(ROUND(E130/L130,0),0)</f>
        <v>311</v>
      </c>
      <c r="Q130" s="15">
        <f>(((J130/60)/60)/24)+DATE(1970,1,1)</f>
        <v>42628.22792824074</v>
      </c>
      <c r="R130" s="15">
        <f>(((I130/60)/60)/24)+DATE(1970,1,1)</f>
        <v>42663.22792824074</v>
      </c>
      <c r="S130">
        <f>YEAR(Q130)</f>
        <v>2016</v>
      </c>
    </row>
    <row r="131" spans="1:19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>IFERROR(ROUND(E131/L131,0),0)</f>
        <v>0</v>
      </c>
      <c r="Q131" s="15">
        <f>(((J131/60)/60)/24)+DATE(1970,1,1)</f>
        <v>41882.937303240738</v>
      </c>
      <c r="R131" s="15">
        <f>(((I131/60)/60)/24)+DATE(1970,1,1)</f>
        <v>41942.937303240738</v>
      </c>
      <c r="S131">
        <f>YEAR(Q131)</f>
        <v>2014</v>
      </c>
    </row>
    <row r="132" spans="1:19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>IFERROR(ROUND(E132/L132,0),0)</f>
        <v>0</v>
      </c>
      <c r="Q132" s="15">
        <f>(((J132/60)/60)/24)+DATE(1970,1,1)</f>
        <v>41778.915416666663</v>
      </c>
      <c r="R132" s="15">
        <f>(((I132/60)/60)/24)+DATE(1970,1,1)</f>
        <v>41806.844444444447</v>
      </c>
      <c r="S132">
        <f>YEAR(Q132)</f>
        <v>2014</v>
      </c>
    </row>
    <row r="133" spans="1:19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>IFERROR(ROUND(E133/L133,0),0)</f>
        <v>0</v>
      </c>
      <c r="Q133" s="15">
        <f>(((J133/60)/60)/24)+DATE(1970,1,1)</f>
        <v>42541.837511574078</v>
      </c>
      <c r="R133" s="15">
        <f>(((I133/60)/60)/24)+DATE(1970,1,1)</f>
        <v>42557</v>
      </c>
      <c r="S133">
        <f>YEAR(Q133)</f>
        <v>2016</v>
      </c>
    </row>
    <row r="134" spans="1:19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>IFERROR(ROUND(E134/L134,0),0)</f>
        <v>95</v>
      </c>
      <c r="Q134" s="15">
        <f>(((J134/60)/60)/24)+DATE(1970,1,1)</f>
        <v>41905.812581018516</v>
      </c>
      <c r="R134" s="15">
        <f>(((I134/60)/60)/24)+DATE(1970,1,1)</f>
        <v>41950.854247685187</v>
      </c>
      <c r="S134">
        <f>YEAR(Q134)</f>
        <v>2014</v>
      </c>
    </row>
    <row r="135" spans="1:19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>IFERROR(ROUND(E135/L135,0),0)</f>
        <v>0</v>
      </c>
      <c r="Q135" s="15">
        <f>(((J135/60)/60)/24)+DATE(1970,1,1)</f>
        <v>42491.80768518518</v>
      </c>
      <c r="R135" s="15">
        <f>(((I135/60)/60)/24)+DATE(1970,1,1)</f>
        <v>42521.729861111111</v>
      </c>
      <c r="S135">
        <f>YEAR(Q135)</f>
        <v>2016</v>
      </c>
    </row>
    <row r="136" spans="1:19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>IFERROR(ROUND(E136/L136,0),0)</f>
        <v>0</v>
      </c>
      <c r="Q136" s="15">
        <f>(((J136/60)/60)/24)+DATE(1970,1,1)</f>
        <v>42221.909930555557</v>
      </c>
      <c r="R136" s="15">
        <f>(((I136/60)/60)/24)+DATE(1970,1,1)</f>
        <v>42251.708333333328</v>
      </c>
      <c r="S136">
        <f>YEAR(Q136)</f>
        <v>2015</v>
      </c>
    </row>
    <row r="137" spans="1:19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>IFERROR(ROUND(E137/L137,0),0)</f>
        <v>81</v>
      </c>
      <c r="Q137" s="15">
        <f>(((J137/60)/60)/24)+DATE(1970,1,1)</f>
        <v>41788.381909722222</v>
      </c>
      <c r="R137" s="15">
        <f>(((I137/60)/60)/24)+DATE(1970,1,1)</f>
        <v>41821.791666666664</v>
      </c>
      <c r="S137">
        <f>YEAR(Q137)</f>
        <v>2014</v>
      </c>
    </row>
    <row r="138" spans="1:19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>IFERROR(ROUND(E138/L138,0),0)</f>
        <v>0</v>
      </c>
      <c r="Q138" s="15">
        <f>(((J138/60)/60)/24)+DATE(1970,1,1)</f>
        <v>42096.410115740742</v>
      </c>
      <c r="R138" s="15">
        <f>(((I138/60)/60)/24)+DATE(1970,1,1)</f>
        <v>42140.427777777775</v>
      </c>
      <c r="S138">
        <f>YEAR(Q138)</f>
        <v>2015</v>
      </c>
    </row>
    <row r="139" spans="1:19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>IFERROR(ROUND(E139/L139,0),0)</f>
        <v>0</v>
      </c>
      <c r="Q139" s="15">
        <f>(((J139/60)/60)/24)+DATE(1970,1,1)</f>
        <v>42239.573993055557</v>
      </c>
      <c r="R139" s="15">
        <f>(((I139/60)/60)/24)+DATE(1970,1,1)</f>
        <v>42289.573993055557</v>
      </c>
      <c r="S139">
        <f>YEAR(Q139)</f>
        <v>2015</v>
      </c>
    </row>
    <row r="140" spans="1:19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>IFERROR(ROUND(E140/L140,0),0)</f>
        <v>81</v>
      </c>
      <c r="Q140" s="15">
        <f>(((J140/60)/60)/24)+DATE(1970,1,1)</f>
        <v>42186.257418981477</v>
      </c>
      <c r="R140" s="15">
        <f>(((I140/60)/60)/24)+DATE(1970,1,1)</f>
        <v>42217.207638888889</v>
      </c>
      <c r="S140">
        <f>YEAR(Q140)</f>
        <v>2015</v>
      </c>
    </row>
    <row r="141" spans="1:19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>IFERROR(ROUND(E141/L141,0),0)</f>
        <v>500</v>
      </c>
      <c r="Q141" s="15">
        <f>(((J141/60)/60)/24)+DATE(1970,1,1)</f>
        <v>42187.920972222222</v>
      </c>
      <c r="R141" s="15">
        <f>(((I141/60)/60)/24)+DATE(1970,1,1)</f>
        <v>42197.920972222222</v>
      </c>
      <c r="S141">
        <f>YEAR(Q141)</f>
        <v>2015</v>
      </c>
    </row>
    <row r="142" spans="1:19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>IFERROR(ROUND(E142/L142,0),0)</f>
        <v>0</v>
      </c>
      <c r="Q142" s="15">
        <f>(((J142/60)/60)/24)+DATE(1970,1,1)</f>
        <v>42053.198287037041</v>
      </c>
      <c r="R142" s="15">
        <f>(((I142/60)/60)/24)+DATE(1970,1,1)</f>
        <v>42083.15662037037</v>
      </c>
      <c r="S142">
        <f>YEAR(Q142)</f>
        <v>2015</v>
      </c>
    </row>
    <row r="143" spans="1:19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>IFERROR(ROUND(E143/L143,0),0)</f>
        <v>46</v>
      </c>
      <c r="Q143" s="15">
        <f>(((J143/60)/60)/24)+DATE(1970,1,1)</f>
        <v>42110.153043981481</v>
      </c>
      <c r="R143" s="15">
        <f>(((I143/60)/60)/24)+DATE(1970,1,1)</f>
        <v>42155.153043981481</v>
      </c>
      <c r="S143">
        <f>YEAR(Q143)</f>
        <v>2015</v>
      </c>
    </row>
    <row r="144" spans="1:19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>IFERROR(ROUND(E144/L144,0),0)</f>
        <v>10</v>
      </c>
      <c r="Q144" s="15">
        <f>(((J144/60)/60)/24)+DATE(1970,1,1)</f>
        <v>41938.893263888887</v>
      </c>
      <c r="R144" s="15">
        <f>(((I144/60)/60)/24)+DATE(1970,1,1)</f>
        <v>41959.934930555552</v>
      </c>
      <c r="S144">
        <f>YEAR(Q144)</f>
        <v>2014</v>
      </c>
    </row>
    <row r="145" spans="1:19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>IFERROR(ROUND(E145/L145,0),0)</f>
        <v>0</v>
      </c>
      <c r="Q145" s="15">
        <f>(((J145/60)/60)/24)+DATE(1970,1,1)</f>
        <v>42559.064143518524</v>
      </c>
      <c r="R145" s="15">
        <f>(((I145/60)/60)/24)+DATE(1970,1,1)</f>
        <v>42616.246527777781</v>
      </c>
      <c r="S145">
        <f>YEAR(Q145)</f>
        <v>2016</v>
      </c>
    </row>
    <row r="146" spans="1:19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>IFERROR(ROUND(E146/L146,0),0)</f>
        <v>56</v>
      </c>
      <c r="Q146" s="15">
        <f>(((J146/60)/60)/24)+DATE(1970,1,1)</f>
        <v>42047.762407407412</v>
      </c>
      <c r="R146" s="15">
        <f>(((I146/60)/60)/24)+DATE(1970,1,1)</f>
        <v>42107.72074074074</v>
      </c>
      <c r="S146">
        <f>YEAR(Q146)</f>
        <v>2015</v>
      </c>
    </row>
    <row r="147" spans="1:19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>IFERROR(ROUND(E147/L147,0),0)</f>
        <v>38</v>
      </c>
      <c r="Q147" s="15">
        <f>(((J147/60)/60)/24)+DATE(1970,1,1)</f>
        <v>42200.542268518519</v>
      </c>
      <c r="R147" s="15">
        <f>(((I147/60)/60)/24)+DATE(1970,1,1)</f>
        <v>42227.542268518519</v>
      </c>
      <c r="S147">
        <f>YEAR(Q147)</f>
        <v>2015</v>
      </c>
    </row>
    <row r="148" spans="1:19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>IFERROR(ROUND(E148/L148,0),0)</f>
        <v>38</v>
      </c>
      <c r="Q148" s="15">
        <f>(((J148/60)/60)/24)+DATE(1970,1,1)</f>
        <v>42693.016180555554</v>
      </c>
      <c r="R148" s="15">
        <f>(((I148/60)/60)/24)+DATE(1970,1,1)</f>
        <v>42753.016180555554</v>
      </c>
      <c r="S148">
        <f>YEAR(Q148)</f>
        <v>2016</v>
      </c>
    </row>
    <row r="149" spans="1:19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>IFERROR(ROUND(E149/L149,0),0)</f>
        <v>0</v>
      </c>
      <c r="Q149" s="15">
        <f>(((J149/60)/60)/24)+DATE(1970,1,1)</f>
        <v>41969.767824074079</v>
      </c>
      <c r="R149" s="15">
        <f>(((I149/60)/60)/24)+DATE(1970,1,1)</f>
        <v>42012.762499999997</v>
      </c>
      <c r="S149">
        <f>YEAR(Q149)</f>
        <v>2014</v>
      </c>
    </row>
    <row r="150" spans="1:19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>IFERROR(ROUND(E150/L150,0),0)</f>
        <v>20</v>
      </c>
      <c r="Q150" s="15">
        <f>(((J150/60)/60)/24)+DATE(1970,1,1)</f>
        <v>42397.281666666662</v>
      </c>
      <c r="R150" s="15">
        <f>(((I150/60)/60)/24)+DATE(1970,1,1)</f>
        <v>42427.281666666662</v>
      </c>
      <c r="S150">
        <f>YEAR(Q150)</f>
        <v>2016</v>
      </c>
    </row>
    <row r="151" spans="1:19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>IFERROR(ROUND(E151/L151,0),0)</f>
        <v>15</v>
      </c>
      <c r="Q151" s="15">
        <f>(((J151/60)/60)/24)+DATE(1970,1,1)</f>
        <v>41968.172106481477</v>
      </c>
      <c r="R151" s="15">
        <f>(((I151/60)/60)/24)+DATE(1970,1,1)</f>
        <v>41998.333333333328</v>
      </c>
      <c r="S151">
        <f>YEAR(Q151)</f>
        <v>2014</v>
      </c>
    </row>
    <row r="152" spans="1:19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>IFERROR(ROUND(E152/L152,0),0)</f>
        <v>449</v>
      </c>
      <c r="Q152" s="15">
        <f>(((J152/60)/60)/24)+DATE(1970,1,1)</f>
        <v>42090.161828703705</v>
      </c>
      <c r="R152" s="15">
        <f>(((I152/60)/60)/24)+DATE(1970,1,1)</f>
        <v>42150.161828703705</v>
      </c>
      <c r="S152">
        <f>YEAR(Q152)</f>
        <v>2015</v>
      </c>
    </row>
    <row r="153" spans="1:19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>IFERROR(ROUND(E153/L153,0),0)</f>
        <v>28</v>
      </c>
      <c r="Q153" s="15">
        <f>(((J153/60)/60)/24)+DATE(1970,1,1)</f>
        <v>42113.550821759258</v>
      </c>
      <c r="R153" s="15">
        <f>(((I153/60)/60)/24)+DATE(1970,1,1)</f>
        <v>42173.550821759258</v>
      </c>
      <c r="S153">
        <f>YEAR(Q153)</f>
        <v>2015</v>
      </c>
    </row>
    <row r="154" spans="1:19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>IFERROR(ROUND(E154/L154,0),0)</f>
        <v>15</v>
      </c>
      <c r="Q154" s="15">
        <f>(((J154/60)/60)/24)+DATE(1970,1,1)</f>
        <v>41875.077546296299</v>
      </c>
      <c r="R154" s="15">
        <f>(((I154/60)/60)/24)+DATE(1970,1,1)</f>
        <v>41905.077546296299</v>
      </c>
      <c r="S154">
        <f>YEAR(Q154)</f>
        <v>2014</v>
      </c>
    </row>
    <row r="155" spans="1:19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>IFERROR(ROUND(E155/L155,0),0)</f>
        <v>36</v>
      </c>
      <c r="Q155" s="15">
        <f>(((J155/60)/60)/24)+DATE(1970,1,1)</f>
        <v>41933.586157407408</v>
      </c>
      <c r="R155" s="15">
        <f>(((I155/60)/60)/24)+DATE(1970,1,1)</f>
        <v>41975.627824074079</v>
      </c>
      <c r="S155">
        <f>YEAR(Q155)</f>
        <v>2014</v>
      </c>
    </row>
    <row r="156" spans="1:19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>IFERROR(ROUND(E156/L156,0),0)</f>
        <v>13</v>
      </c>
      <c r="Q156" s="15">
        <f>(((J156/60)/60)/24)+DATE(1970,1,1)</f>
        <v>42115.547395833331</v>
      </c>
      <c r="R156" s="15">
        <f>(((I156/60)/60)/24)+DATE(1970,1,1)</f>
        <v>42158.547395833331</v>
      </c>
      <c r="S156">
        <f>YEAR(Q156)</f>
        <v>2015</v>
      </c>
    </row>
    <row r="157" spans="1:19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>IFERROR(ROUND(E157/L157,0),0)</f>
        <v>20</v>
      </c>
      <c r="Q157" s="15">
        <f>(((J157/60)/60)/24)+DATE(1970,1,1)</f>
        <v>42168.559432870374</v>
      </c>
      <c r="R157" s="15">
        <f>(((I157/60)/60)/24)+DATE(1970,1,1)</f>
        <v>42208.559432870374</v>
      </c>
      <c r="S157">
        <f>YEAR(Q157)</f>
        <v>2015</v>
      </c>
    </row>
    <row r="158" spans="1:19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>IFERROR(ROUND(E158/L158,0),0)</f>
        <v>119</v>
      </c>
      <c r="Q158" s="15">
        <f>(((J158/60)/60)/24)+DATE(1970,1,1)</f>
        <v>41794.124953703707</v>
      </c>
      <c r="R158" s="15">
        <f>(((I158/60)/60)/24)+DATE(1970,1,1)</f>
        <v>41854.124953703707</v>
      </c>
      <c r="S158">
        <f>YEAR(Q158)</f>
        <v>2014</v>
      </c>
    </row>
    <row r="159" spans="1:19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>IFERROR(ROUND(E159/L159,0),0)</f>
        <v>4</v>
      </c>
      <c r="Q159" s="15">
        <f>(((J159/60)/60)/24)+DATE(1970,1,1)</f>
        <v>42396.911712962959</v>
      </c>
      <c r="R159" s="15">
        <f>(((I159/60)/60)/24)+DATE(1970,1,1)</f>
        <v>42426.911712962959</v>
      </c>
      <c r="S159">
        <f>YEAR(Q159)</f>
        <v>2016</v>
      </c>
    </row>
    <row r="160" spans="1:19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>IFERROR(ROUND(E160/L160,0),0)</f>
        <v>0</v>
      </c>
      <c r="Q160" s="15">
        <f>(((J160/60)/60)/24)+DATE(1970,1,1)</f>
        <v>41904.07671296296</v>
      </c>
      <c r="R160" s="15">
        <f>(((I160/60)/60)/24)+DATE(1970,1,1)</f>
        <v>41934.07671296296</v>
      </c>
      <c r="S160">
        <f>YEAR(Q160)</f>
        <v>2014</v>
      </c>
    </row>
    <row r="161" spans="1:19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>IFERROR(ROUND(E161/L161,0),0)</f>
        <v>10</v>
      </c>
      <c r="Q161" s="15">
        <f>(((J161/60)/60)/24)+DATE(1970,1,1)</f>
        <v>42514.434548611112</v>
      </c>
      <c r="R161" s="15">
        <f>(((I161/60)/60)/24)+DATE(1970,1,1)</f>
        <v>42554.434548611112</v>
      </c>
      <c r="S161">
        <f>YEAR(Q161)</f>
        <v>2016</v>
      </c>
    </row>
    <row r="162" spans="1:19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>IFERROR(ROUND(E162/L162,0),0)</f>
        <v>0</v>
      </c>
      <c r="Q162" s="15">
        <f>(((J162/60)/60)/24)+DATE(1970,1,1)</f>
        <v>42171.913090277783</v>
      </c>
      <c r="R162" s="15">
        <f>(((I162/60)/60)/24)+DATE(1970,1,1)</f>
        <v>42231.913090277783</v>
      </c>
      <c r="S162">
        <f>YEAR(Q162)</f>
        <v>2015</v>
      </c>
    </row>
    <row r="163" spans="1:19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>IFERROR(ROUND(E163/L163,0),0)</f>
        <v>5</v>
      </c>
      <c r="Q163" s="15">
        <f>(((J163/60)/60)/24)+DATE(1970,1,1)</f>
        <v>41792.687442129631</v>
      </c>
      <c r="R163" s="15">
        <f>(((I163/60)/60)/24)+DATE(1970,1,1)</f>
        <v>41822.687442129631</v>
      </c>
      <c r="S163">
        <f>YEAR(Q163)</f>
        <v>2014</v>
      </c>
    </row>
    <row r="164" spans="1:19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>IFERROR(ROUND(E164/L164,0),0)</f>
        <v>44</v>
      </c>
      <c r="Q164" s="15">
        <f>(((J164/60)/60)/24)+DATE(1970,1,1)</f>
        <v>41835.126805555556</v>
      </c>
      <c r="R164" s="15">
        <f>(((I164/60)/60)/24)+DATE(1970,1,1)</f>
        <v>41867.987500000003</v>
      </c>
      <c r="S164">
        <f>YEAR(Q164)</f>
        <v>2014</v>
      </c>
    </row>
    <row r="165" spans="1:19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>IFERROR(ROUND(E165/L165,0),0)</f>
        <v>0</v>
      </c>
      <c r="Q165" s="15">
        <f>(((J165/60)/60)/24)+DATE(1970,1,1)</f>
        <v>42243.961273148147</v>
      </c>
      <c r="R165" s="15">
        <f>(((I165/60)/60)/24)+DATE(1970,1,1)</f>
        <v>42278</v>
      </c>
      <c r="S165">
        <f>YEAR(Q165)</f>
        <v>2015</v>
      </c>
    </row>
    <row r="166" spans="1:19" ht="43.5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>IFERROR(ROUND(E166/L166,0),0)</f>
        <v>91</v>
      </c>
      <c r="Q166" s="15">
        <f>(((J166/60)/60)/24)+DATE(1970,1,1)</f>
        <v>41841.762743055559</v>
      </c>
      <c r="R166" s="15">
        <f>(((I166/60)/60)/24)+DATE(1970,1,1)</f>
        <v>41901.762743055559</v>
      </c>
      <c r="S166">
        <f>YEAR(Q166)</f>
        <v>2014</v>
      </c>
    </row>
    <row r="167" spans="1:19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>IFERROR(ROUND(E167/L167,0),0)</f>
        <v>0</v>
      </c>
      <c r="Q167" s="15">
        <f>(((J167/60)/60)/24)+DATE(1970,1,1)</f>
        <v>42351.658842592587</v>
      </c>
      <c r="R167" s="15">
        <f>(((I167/60)/60)/24)+DATE(1970,1,1)</f>
        <v>42381.658842592587</v>
      </c>
      <c r="S167">
        <f>YEAR(Q167)</f>
        <v>2015</v>
      </c>
    </row>
    <row r="168" spans="1:19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>IFERROR(ROUND(E168/L168,0),0)</f>
        <v>3000</v>
      </c>
      <c r="Q168" s="15">
        <f>(((J168/60)/60)/24)+DATE(1970,1,1)</f>
        <v>42721.075949074075</v>
      </c>
      <c r="R168" s="15">
        <f>(((I168/60)/60)/24)+DATE(1970,1,1)</f>
        <v>42751.075949074075</v>
      </c>
      <c r="S168">
        <f>YEAR(Q168)</f>
        <v>2016</v>
      </c>
    </row>
    <row r="169" spans="1:19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>IFERROR(ROUND(E169/L169,0),0)</f>
        <v>6</v>
      </c>
      <c r="Q169" s="15">
        <f>(((J169/60)/60)/24)+DATE(1970,1,1)</f>
        <v>42160.927488425921</v>
      </c>
      <c r="R169" s="15">
        <f>(((I169/60)/60)/24)+DATE(1970,1,1)</f>
        <v>42220.927488425921</v>
      </c>
      <c r="S169">
        <f>YEAR(Q169)</f>
        <v>2015</v>
      </c>
    </row>
    <row r="170" spans="1:19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>IFERROR(ROUND(E170/L170,0),0)</f>
        <v>108</v>
      </c>
      <c r="Q170" s="15">
        <f>(((J170/60)/60)/24)+DATE(1970,1,1)</f>
        <v>42052.83530092593</v>
      </c>
      <c r="R170" s="15">
        <f>(((I170/60)/60)/24)+DATE(1970,1,1)</f>
        <v>42082.793634259258</v>
      </c>
      <c r="S170">
        <f>YEAR(Q170)</f>
        <v>2015</v>
      </c>
    </row>
    <row r="171" spans="1:19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>IFERROR(ROUND(E171/L171,0),0)</f>
        <v>56</v>
      </c>
      <c r="Q171" s="15">
        <f>(((J171/60)/60)/24)+DATE(1970,1,1)</f>
        <v>41900.505312499998</v>
      </c>
      <c r="R171" s="15">
        <f>(((I171/60)/60)/24)+DATE(1970,1,1)</f>
        <v>41930.505312499998</v>
      </c>
      <c r="S171">
        <f>YEAR(Q171)</f>
        <v>2014</v>
      </c>
    </row>
    <row r="172" spans="1:19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>IFERROR(ROUND(E172/L172,0),0)</f>
        <v>33</v>
      </c>
      <c r="Q172" s="15">
        <f>(((J172/60)/60)/24)+DATE(1970,1,1)</f>
        <v>42216.977812500001</v>
      </c>
      <c r="R172" s="15">
        <f>(((I172/60)/60)/24)+DATE(1970,1,1)</f>
        <v>42246.227777777778</v>
      </c>
      <c r="S172">
        <f>YEAR(Q172)</f>
        <v>2015</v>
      </c>
    </row>
    <row r="173" spans="1:19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>IFERROR(ROUND(E173/L173,0),0)</f>
        <v>1</v>
      </c>
      <c r="Q173" s="15">
        <f>(((J173/60)/60)/24)+DATE(1970,1,1)</f>
        <v>42534.180717592593</v>
      </c>
      <c r="R173" s="15">
        <f>(((I173/60)/60)/24)+DATE(1970,1,1)</f>
        <v>42594.180717592593</v>
      </c>
      <c r="S173">
        <f>YEAR(Q173)</f>
        <v>2016</v>
      </c>
    </row>
    <row r="174" spans="1:19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>IFERROR(ROUND(E174/L174,0),0)</f>
        <v>0</v>
      </c>
      <c r="Q174" s="15">
        <f>(((J174/60)/60)/24)+DATE(1970,1,1)</f>
        <v>42047.394942129627</v>
      </c>
      <c r="R174" s="15">
        <f>(((I174/60)/60)/24)+DATE(1970,1,1)</f>
        <v>42082.353275462956</v>
      </c>
      <c r="S174">
        <f>YEAR(Q174)</f>
        <v>2015</v>
      </c>
    </row>
    <row r="175" spans="1:19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>IFERROR(ROUND(E175/L175,0),0)</f>
        <v>0</v>
      </c>
      <c r="Q175" s="15">
        <f>(((J175/60)/60)/24)+DATE(1970,1,1)</f>
        <v>42033.573009259257</v>
      </c>
      <c r="R175" s="15">
        <f>(((I175/60)/60)/24)+DATE(1970,1,1)</f>
        <v>42063.573009259257</v>
      </c>
      <c r="S175">
        <f>YEAR(Q175)</f>
        <v>2015</v>
      </c>
    </row>
    <row r="176" spans="1:19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>IFERROR(ROUND(E176/L176,0),0)</f>
        <v>0</v>
      </c>
      <c r="Q176" s="15">
        <f>(((J176/60)/60)/24)+DATE(1970,1,1)</f>
        <v>42072.758981481486</v>
      </c>
      <c r="R176" s="15">
        <f>(((I176/60)/60)/24)+DATE(1970,1,1)</f>
        <v>42132.758981481486</v>
      </c>
      <c r="S176">
        <f>YEAR(Q176)</f>
        <v>2015</v>
      </c>
    </row>
    <row r="177" spans="1:19" ht="43.5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>IFERROR(ROUND(E177/L177,0),0)</f>
        <v>50</v>
      </c>
      <c r="Q177" s="15">
        <f>(((J177/60)/60)/24)+DATE(1970,1,1)</f>
        <v>41855.777905092589</v>
      </c>
      <c r="R177" s="15">
        <f>(((I177/60)/60)/24)+DATE(1970,1,1)</f>
        <v>41880.777905092589</v>
      </c>
      <c r="S177">
        <f>YEAR(Q177)</f>
        <v>2014</v>
      </c>
    </row>
    <row r="178" spans="1:19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>IFERROR(ROUND(E178/L178,0),0)</f>
        <v>0</v>
      </c>
      <c r="Q178" s="15">
        <f>(((J178/60)/60)/24)+DATE(1970,1,1)</f>
        <v>42191.824062500003</v>
      </c>
      <c r="R178" s="15">
        <f>(((I178/60)/60)/24)+DATE(1970,1,1)</f>
        <v>42221.824062500003</v>
      </c>
      <c r="S178">
        <f>YEAR(Q178)</f>
        <v>2015</v>
      </c>
    </row>
    <row r="179" spans="1:19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>IFERROR(ROUND(E179/L179,0),0)</f>
        <v>26</v>
      </c>
      <c r="Q179" s="15">
        <f>(((J179/60)/60)/24)+DATE(1970,1,1)</f>
        <v>42070.047754629632</v>
      </c>
      <c r="R179" s="15">
        <f>(((I179/60)/60)/24)+DATE(1970,1,1)</f>
        <v>42087.00608796296</v>
      </c>
      <c r="S179">
        <f>YEAR(Q179)</f>
        <v>2015</v>
      </c>
    </row>
    <row r="180" spans="1:19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>IFERROR(ROUND(E180/L180,0),0)</f>
        <v>0</v>
      </c>
      <c r="Q180" s="15">
        <f>(((J180/60)/60)/24)+DATE(1970,1,1)</f>
        <v>42304.955381944441</v>
      </c>
      <c r="R180" s="15">
        <f>(((I180/60)/60)/24)+DATE(1970,1,1)</f>
        <v>42334.997048611112</v>
      </c>
      <c r="S180">
        <f>YEAR(Q180)</f>
        <v>2015</v>
      </c>
    </row>
    <row r="181" spans="1:19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>IFERROR(ROUND(E181/L181,0),0)</f>
        <v>100</v>
      </c>
      <c r="Q181" s="15">
        <f>(((J181/60)/60)/24)+DATE(1970,1,1)</f>
        <v>42403.080497685187</v>
      </c>
      <c r="R181" s="15">
        <f>(((I181/60)/60)/24)+DATE(1970,1,1)</f>
        <v>42433.080497685187</v>
      </c>
      <c r="S181">
        <f>YEAR(Q181)</f>
        <v>2016</v>
      </c>
    </row>
    <row r="182" spans="1:19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>IFERROR(ROUND(E182/L182,0),0)</f>
        <v>31</v>
      </c>
      <c r="Q182" s="15">
        <f>(((J182/60)/60)/24)+DATE(1970,1,1)</f>
        <v>42067.991238425922</v>
      </c>
      <c r="R182" s="15">
        <f>(((I182/60)/60)/24)+DATE(1970,1,1)</f>
        <v>42107.791666666672</v>
      </c>
      <c r="S182">
        <f>YEAR(Q182)</f>
        <v>2015</v>
      </c>
    </row>
    <row r="183" spans="1:19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>IFERROR(ROUND(E183/L183,0),0)</f>
        <v>181</v>
      </c>
      <c r="Q183" s="15">
        <f>(((J183/60)/60)/24)+DATE(1970,1,1)</f>
        <v>42147.741840277777</v>
      </c>
      <c r="R183" s="15">
        <f>(((I183/60)/60)/24)+DATE(1970,1,1)</f>
        <v>42177.741840277777</v>
      </c>
      <c r="S183">
        <f>YEAR(Q183)</f>
        <v>2015</v>
      </c>
    </row>
    <row r="184" spans="1:19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>IFERROR(ROUND(E184/L184,0),0)</f>
        <v>0</v>
      </c>
      <c r="Q184" s="15">
        <f>(((J184/60)/60)/24)+DATE(1970,1,1)</f>
        <v>42712.011944444443</v>
      </c>
      <c r="R184" s="15">
        <f>(((I184/60)/60)/24)+DATE(1970,1,1)</f>
        <v>42742.011944444443</v>
      </c>
      <c r="S184">
        <f>YEAR(Q184)</f>
        <v>2016</v>
      </c>
    </row>
    <row r="185" spans="1:19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>IFERROR(ROUND(E185/L185,0),0)</f>
        <v>374</v>
      </c>
      <c r="Q185" s="15">
        <f>(((J185/60)/60)/24)+DATE(1970,1,1)</f>
        <v>41939.810300925928</v>
      </c>
      <c r="R185" s="15">
        <f>(((I185/60)/60)/24)+DATE(1970,1,1)</f>
        <v>41969.851967592593</v>
      </c>
      <c r="S185">
        <f>YEAR(Q185)</f>
        <v>2014</v>
      </c>
    </row>
    <row r="186" spans="1:19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>IFERROR(ROUND(E186/L186,0),0)</f>
        <v>26</v>
      </c>
      <c r="Q186" s="15">
        <f>(((J186/60)/60)/24)+DATE(1970,1,1)</f>
        <v>41825.791226851856</v>
      </c>
      <c r="R186" s="15">
        <f>(((I186/60)/60)/24)+DATE(1970,1,1)</f>
        <v>41883.165972222225</v>
      </c>
      <c r="S186">
        <f>YEAR(Q186)</f>
        <v>2014</v>
      </c>
    </row>
    <row r="187" spans="1:19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>IFERROR(ROUND(E187/L187,0),0)</f>
        <v>220</v>
      </c>
      <c r="Q187" s="15">
        <f>(((J187/60)/60)/24)+DATE(1970,1,1)</f>
        <v>42570.91133101852</v>
      </c>
      <c r="R187" s="15">
        <f>(((I187/60)/60)/24)+DATE(1970,1,1)</f>
        <v>42600.91133101852</v>
      </c>
      <c r="S187">
        <f>YEAR(Q187)</f>
        <v>2016</v>
      </c>
    </row>
    <row r="188" spans="1:19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>IFERROR(ROUND(E188/L188,0),0)</f>
        <v>0</v>
      </c>
      <c r="Q188" s="15">
        <f>(((J188/60)/60)/24)+DATE(1970,1,1)</f>
        <v>42767.812893518523</v>
      </c>
      <c r="R188" s="15">
        <f>(((I188/60)/60)/24)+DATE(1970,1,1)</f>
        <v>42797.833333333328</v>
      </c>
      <c r="S188">
        <f>YEAR(Q188)</f>
        <v>2017</v>
      </c>
    </row>
    <row r="189" spans="1:19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>IFERROR(ROUND(E189/L189,0),0)</f>
        <v>160</v>
      </c>
      <c r="Q189" s="15">
        <f>(((J189/60)/60)/24)+DATE(1970,1,1)</f>
        <v>42182.234456018516</v>
      </c>
      <c r="R189" s="15">
        <f>(((I189/60)/60)/24)+DATE(1970,1,1)</f>
        <v>42206.290972222225</v>
      </c>
      <c r="S189">
        <f>YEAR(Q189)</f>
        <v>2015</v>
      </c>
    </row>
    <row r="190" spans="1:19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>IFERROR(ROUND(E190/L190,0),0)</f>
        <v>0</v>
      </c>
      <c r="Q190" s="15">
        <f>(((J190/60)/60)/24)+DATE(1970,1,1)</f>
        <v>41857.18304398148</v>
      </c>
      <c r="R190" s="15">
        <f>(((I190/60)/60)/24)+DATE(1970,1,1)</f>
        <v>41887.18304398148</v>
      </c>
      <c r="S190">
        <f>YEAR(Q190)</f>
        <v>2014</v>
      </c>
    </row>
    <row r="191" spans="1:19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>IFERROR(ROUND(E191/L191,0),0)</f>
        <v>69</v>
      </c>
      <c r="Q191" s="15">
        <f>(((J191/60)/60)/24)+DATE(1970,1,1)</f>
        <v>42556.690706018519</v>
      </c>
      <c r="R191" s="15">
        <f>(((I191/60)/60)/24)+DATE(1970,1,1)</f>
        <v>42616.690706018519</v>
      </c>
      <c r="S191">
        <f>YEAR(Q191)</f>
        <v>2016</v>
      </c>
    </row>
    <row r="192" spans="1:19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>IFERROR(ROUND(E192/L192,0),0)</f>
        <v>50</v>
      </c>
      <c r="Q192" s="15">
        <f>(((J192/60)/60)/24)+DATE(1970,1,1)</f>
        <v>42527.650995370372</v>
      </c>
      <c r="R192" s="15">
        <f>(((I192/60)/60)/24)+DATE(1970,1,1)</f>
        <v>42537.650995370372</v>
      </c>
      <c r="S192">
        <f>YEAR(Q192)</f>
        <v>2016</v>
      </c>
    </row>
    <row r="193" spans="1:19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>IFERROR(ROUND(E193/L193,0),0)</f>
        <v>83</v>
      </c>
      <c r="Q193" s="15">
        <f>(((J193/60)/60)/24)+DATE(1970,1,1)</f>
        <v>42239.441412037035</v>
      </c>
      <c r="R193" s="15">
        <f>(((I193/60)/60)/24)+DATE(1970,1,1)</f>
        <v>42279.441412037035</v>
      </c>
      <c r="S193">
        <f>YEAR(Q193)</f>
        <v>2015</v>
      </c>
    </row>
    <row r="194" spans="1:19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>IFERROR(ROUND(E194/L194,0),0)</f>
        <v>6</v>
      </c>
      <c r="Q194" s="15">
        <f>(((J194/60)/60)/24)+DATE(1970,1,1)</f>
        <v>41899.792037037041</v>
      </c>
      <c r="R194" s="15">
        <f>(((I194/60)/60)/24)+DATE(1970,1,1)</f>
        <v>41929.792037037041</v>
      </c>
      <c r="S194">
        <f>YEAR(Q194)</f>
        <v>2014</v>
      </c>
    </row>
    <row r="195" spans="1:19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>IFERROR(ROUND(E195/L195,0),0)</f>
        <v>0</v>
      </c>
      <c r="Q195" s="15">
        <f>(((J195/60)/60)/24)+DATE(1970,1,1)</f>
        <v>41911.934791666667</v>
      </c>
      <c r="R195" s="15">
        <f>(((I195/60)/60)/24)+DATE(1970,1,1)</f>
        <v>41971.976458333331</v>
      </c>
      <c r="S195">
        <f>YEAR(Q195)</f>
        <v>2014</v>
      </c>
    </row>
    <row r="196" spans="1:19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>IFERROR(ROUND(E196/L196,0),0)</f>
        <v>1</v>
      </c>
      <c r="Q196" s="15">
        <f>(((J196/60)/60)/24)+DATE(1970,1,1)</f>
        <v>42375.996886574074</v>
      </c>
      <c r="R196" s="15">
        <f>(((I196/60)/60)/24)+DATE(1970,1,1)</f>
        <v>42435.996886574074</v>
      </c>
      <c r="S196">
        <f>YEAR(Q196)</f>
        <v>2016</v>
      </c>
    </row>
    <row r="197" spans="1:19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>IFERROR(ROUND(E197/L197,0),0)</f>
        <v>0</v>
      </c>
      <c r="Q197" s="15">
        <f>(((J197/60)/60)/24)+DATE(1970,1,1)</f>
        <v>42135.67050925926</v>
      </c>
      <c r="R197" s="15">
        <f>(((I197/60)/60)/24)+DATE(1970,1,1)</f>
        <v>42195.67050925926</v>
      </c>
      <c r="S197">
        <f>YEAR(Q197)</f>
        <v>2015</v>
      </c>
    </row>
    <row r="198" spans="1:19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>IFERROR(ROUND(E198/L198,0),0)</f>
        <v>77</v>
      </c>
      <c r="Q198" s="15">
        <f>(((J198/60)/60)/24)+DATE(1970,1,1)</f>
        <v>42259.542800925927</v>
      </c>
      <c r="R198" s="15">
        <f>(((I198/60)/60)/24)+DATE(1970,1,1)</f>
        <v>42287.875</v>
      </c>
      <c r="S198">
        <f>YEAR(Q198)</f>
        <v>2015</v>
      </c>
    </row>
    <row r="199" spans="1:19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>IFERROR(ROUND(E199/L199,0),0)</f>
        <v>33</v>
      </c>
      <c r="Q199" s="15">
        <f>(((J199/60)/60)/24)+DATE(1970,1,1)</f>
        <v>42741.848379629635</v>
      </c>
      <c r="R199" s="15">
        <f>(((I199/60)/60)/24)+DATE(1970,1,1)</f>
        <v>42783.875</v>
      </c>
      <c r="S199">
        <f>YEAR(Q199)</f>
        <v>2017</v>
      </c>
    </row>
    <row r="200" spans="1:19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>IFERROR(ROUND(E200/L200,0),0)</f>
        <v>47</v>
      </c>
      <c r="Q200" s="15">
        <f>(((J200/60)/60)/24)+DATE(1970,1,1)</f>
        <v>41887.383356481485</v>
      </c>
      <c r="R200" s="15">
        <f>(((I200/60)/60)/24)+DATE(1970,1,1)</f>
        <v>41917.383356481485</v>
      </c>
      <c r="S200">
        <f>YEAR(Q200)</f>
        <v>2014</v>
      </c>
    </row>
    <row r="201" spans="1:19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>IFERROR(ROUND(E201/L201,0),0)</f>
        <v>0</v>
      </c>
      <c r="Q201" s="15">
        <f>(((J201/60)/60)/24)+DATE(1970,1,1)</f>
        <v>42584.123865740738</v>
      </c>
      <c r="R201" s="15">
        <f>(((I201/60)/60)/24)+DATE(1970,1,1)</f>
        <v>42614.123865740738</v>
      </c>
      <c r="S201">
        <f>YEAR(Q201)</f>
        <v>2016</v>
      </c>
    </row>
    <row r="202" spans="1:19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>IFERROR(ROUND(E202/L202,0),0)</f>
        <v>87</v>
      </c>
      <c r="Q202" s="15">
        <f>(((J202/60)/60)/24)+DATE(1970,1,1)</f>
        <v>41867.083368055559</v>
      </c>
      <c r="R202" s="15">
        <f>(((I202/60)/60)/24)+DATE(1970,1,1)</f>
        <v>41897.083368055559</v>
      </c>
      <c r="S202">
        <f>YEAR(Q202)</f>
        <v>2014</v>
      </c>
    </row>
    <row r="203" spans="1:19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>IFERROR(ROUND(E203/L203,0),0)</f>
        <v>54</v>
      </c>
      <c r="Q203" s="15">
        <f>(((J203/60)/60)/24)+DATE(1970,1,1)</f>
        <v>42023.818622685183</v>
      </c>
      <c r="R203" s="15">
        <f>(((I203/60)/60)/24)+DATE(1970,1,1)</f>
        <v>42043.818622685183</v>
      </c>
      <c r="S203">
        <f>YEAR(Q203)</f>
        <v>2015</v>
      </c>
    </row>
    <row r="204" spans="1:19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>IFERROR(ROUND(E204/L204,0),0)</f>
        <v>0</v>
      </c>
      <c r="Q204" s="15">
        <f>(((J204/60)/60)/24)+DATE(1970,1,1)</f>
        <v>42255.927824074075</v>
      </c>
      <c r="R204" s="15">
        <f>(((I204/60)/60)/24)+DATE(1970,1,1)</f>
        <v>42285.874305555553</v>
      </c>
      <c r="S204">
        <f>YEAR(Q204)</f>
        <v>2015</v>
      </c>
    </row>
    <row r="205" spans="1:19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>IFERROR(ROUND(E205/L205,0),0)</f>
        <v>93</v>
      </c>
      <c r="Q205" s="15">
        <f>(((J205/60)/60)/24)+DATE(1970,1,1)</f>
        <v>41973.847962962958</v>
      </c>
      <c r="R205" s="15">
        <f>(((I205/60)/60)/24)+DATE(1970,1,1)</f>
        <v>42033.847962962958</v>
      </c>
      <c r="S205">
        <f>YEAR(Q205)</f>
        <v>2014</v>
      </c>
    </row>
    <row r="206" spans="1:19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>IFERROR(ROUND(E206/L206,0),0)</f>
        <v>118</v>
      </c>
      <c r="Q206" s="15">
        <f>(((J206/60)/60)/24)+DATE(1970,1,1)</f>
        <v>42556.583368055552</v>
      </c>
      <c r="R206" s="15">
        <f>(((I206/60)/60)/24)+DATE(1970,1,1)</f>
        <v>42586.583368055552</v>
      </c>
      <c r="S206">
        <f>YEAR(Q206)</f>
        <v>2016</v>
      </c>
    </row>
    <row r="207" spans="1:19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>IFERROR(ROUND(E207/L207,0),0)</f>
        <v>76</v>
      </c>
      <c r="Q207" s="15">
        <f>(((J207/60)/60)/24)+DATE(1970,1,1)</f>
        <v>42248.632199074069</v>
      </c>
      <c r="R207" s="15">
        <f>(((I207/60)/60)/24)+DATE(1970,1,1)</f>
        <v>42283.632199074069</v>
      </c>
      <c r="S207">
        <f>YEAR(Q207)</f>
        <v>2015</v>
      </c>
    </row>
    <row r="208" spans="1:19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>IFERROR(ROUND(E208/L208,0),0)</f>
        <v>0</v>
      </c>
      <c r="Q208" s="15">
        <f>(((J208/60)/60)/24)+DATE(1970,1,1)</f>
        <v>42567.004432870366</v>
      </c>
      <c r="R208" s="15">
        <f>(((I208/60)/60)/24)+DATE(1970,1,1)</f>
        <v>42588.004432870366</v>
      </c>
      <c r="S208">
        <f>YEAR(Q208)</f>
        <v>2016</v>
      </c>
    </row>
    <row r="209" spans="1:19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>IFERROR(ROUND(E209/L209,0),0)</f>
        <v>164</v>
      </c>
      <c r="Q209" s="15">
        <f>(((J209/60)/60)/24)+DATE(1970,1,1)</f>
        <v>41978.197199074071</v>
      </c>
      <c r="R209" s="15">
        <f>(((I209/60)/60)/24)+DATE(1970,1,1)</f>
        <v>42008.197199074071</v>
      </c>
      <c r="S209">
        <f>YEAR(Q209)</f>
        <v>2014</v>
      </c>
    </row>
    <row r="210" spans="1:19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>IFERROR(ROUND(E210/L210,0),0)</f>
        <v>0</v>
      </c>
      <c r="Q210" s="15">
        <f>(((J210/60)/60)/24)+DATE(1970,1,1)</f>
        <v>41959.369988425926</v>
      </c>
      <c r="R210" s="15">
        <f>(((I210/60)/60)/24)+DATE(1970,1,1)</f>
        <v>41989.369988425926</v>
      </c>
      <c r="S210">
        <f>YEAR(Q210)</f>
        <v>2014</v>
      </c>
    </row>
    <row r="211" spans="1:19" ht="43.5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>IFERROR(ROUND(E211/L211,0),0)</f>
        <v>0</v>
      </c>
      <c r="Q211" s="15">
        <f>(((J211/60)/60)/24)+DATE(1970,1,1)</f>
        <v>42165.922858796301</v>
      </c>
      <c r="R211" s="15">
        <f>(((I211/60)/60)/24)+DATE(1970,1,1)</f>
        <v>42195.922858796301</v>
      </c>
      <c r="S211">
        <f>YEAR(Q211)</f>
        <v>2015</v>
      </c>
    </row>
    <row r="212" spans="1:19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>IFERROR(ROUND(E212/L212,0),0)</f>
        <v>92</v>
      </c>
      <c r="Q212" s="15">
        <f>(((J212/60)/60)/24)+DATE(1970,1,1)</f>
        <v>42249.064722222218</v>
      </c>
      <c r="R212" s="15">
        <f>(((I212/60)/60)/24)+DATE(1970,1,1)</f>
        <v>42278.208333333328</v>
      </c>
      <c r="S212">
        <f>YEAR(Q212)</f>
        <v>2015</v>
      </c>
    </row>
    <row r="213" spans="1:19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>IFERROR(ROUND(E213/L213,0),0)</f>
        <v>186</v>
      </c>
      <c r="Q213" s="15">
        <f>(((J213/60)/60)/24)+DATE(1970,1,1)</f>
        <v>42236.159918981488</v>
      </c>
      <c r="R213" s="15">
        <f>(((I213/60)/60)/24)+DATE(1970,1,1)</f>
        <v>42266.159918981488</v>
      </c>
      <c r="S213">
        <f>YEAR(Q213)</f>
        <v>2015</v>
      </c>
    </row>
    <row r="214" spans="1:19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>IFERROR(ROUND(E214/L214,0),0)</f>
        <v>1</v>
      </c>
      <c r="Q214" s="15">
        <f>(((J214/60)/60)/24)+DATE(1970,1,1)</f>
        <v>42416.881018518514</v>
      </c>
      <c r="R214" s="15">
        <f>(((I214/60)/60)/24)+DATE(1970,1,1)</f>
        <v>42476.839351851857</v>
      </c>
      <c r="S214">
        <f>YEAR(Q214)</f>
        <v>2016</v>
      </c>
    </row>
    <row r="215" spans="1:19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>IFERROR(ROUND(E215/L215,0),0)</f>
        <v>20</v>
      </c>
      <c r="Q215" s="15">
        <f>(((J215/60)/60)/24)+DATE(1970,1,1)</f>
        <v>42202.594293981485</v>
      </c>
      <c r="R215" s="15">
        <f>(((I215/60)/60)/24)+DATE(1970,1,1)</f>
        <v>42232.587974537033</v>
      </c>
      <c r="S215">
        <f>YEAR(Q215)</f>
        <v>2015</v>
      </c>
    </row>
    <row r="216" spans="1:19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>IFERROR(ROUND(E216/L216,0),0)</f>
        <v>1</v>
      </c>
      <c r="Q216" s="15">
        <f>(((J216/60)/60)/24)+DATE(1970,1,1)</f>
        <v>42009.64061342593</v>
      </c>
      <c r="R216" s="15">
        <f>(((I216/60)/60)/24)+DATE(1970,1,1)</f>
        <v>42069.64061342593</v>
      </c>
      <c r="S216">
        <f>YEAR(Q216)</f>
        <v>2015</v>
      </c>
    </row>
    <row r="217" spans="1:19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>IFERROR(ROUND(E217/L217,0),0)</f>
        <v>10</v>
      </c>
      <c r="Q217" s="15">
        <f>(((J217/60)/60)/24)+DATE(1970,1,1)</f>
        <v>42375.230115740742</v>
      </c>
      <c r="R217" s="15">
        <f>(((I217/60)/60)/24)+DATE(1970,1,1)</f>
        <v>42417.999305555553</v>
      </c>
      <c r="S217">
        <f>YEAR(Q217)</f>
        <v>2016</v>
      </c>
    </row>
    <row r="218" spans="1:19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>IFERROR(ROUND(E218/L218,0),0)</f>
        <v>332</v>
      </c>
      <c r="Q218" s="15">
        <f>(((J218/60)/60)/24)+DATE(1970,1,1)</f>
        <v>42066.958761574075</v>
      </c>
      <c r="R218" s="15">
        <f>(((I218/60)/60)/24)+DATE(1970,1,1)</f>
        <v>42116.917094907403</v>
      </c>
      <c r="S218">
        <f>YEAR(Q218)</f>
        <v>2015</v>
      </c>
    </row>
    <row r="219" spans="1:19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>IFERROR(ROUND(E219/L219,0),0)</f>
        <v>314</v>
      </c>
      <c r="Q219" s="15">
        <f>(((J219/60)/60)/24)+DATE(1970,1,1)</f>
        <v>41970.64061342593</v>
      </c>
      <c r="R219" s="15">
        <f>(((I219/60)/60)/24)+DATE(1970,1,1)</f>
        <v>42001.64061342593</v>
      </c>
      <c r="S219">
        <f>YEAR(Q219)</f>
        <v>2014</v>
      </c>
    </row>
    <row r="220" spans="1:19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>IFERROR(ROUND(E220/L220,0),0)</f>
        <v>100</v>
      </c>
      <c r="Q220" s="15">
        <f>(((J220/60)/60)/24)+DATE(1970,1,1)</f>
        <v>42079.628344907411</v>
      </c>
      <c r="R220" s="15">
        <f>(((I220/60)/60)/24)+DATE(1970,1,1)</f>
        <v>42139.628344907411</v>
      </c>
      <c r="S220">
        <f>YEAR(Q220)</f>
        <v>2015</v>
      </c>
    </row>
    <row r="221" spans="1:19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>IFERROR(ROUND(E221/L221,0),0)</f>
        <v>116</v>
      </c>
      <c r="Q221" s="15">
        <f>(((J221/60)/60)/24)+DATE(1970,1,1)</f>
        <v>42429.326678240745</v>
      </c>
      <c r="R221" s="15">
        <f>(((I221/60)/60)/24)+DATE(1970,1,1)</f>
        <v>42461.290972222225</v>
      </c>
      <c r="S221">
        <f>YEAR(Q221)</f>
        <v>2016</v>
      </c>
    </row>
    <row r="222" spans="1:19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>IFERROR(ROUND(E222/L222,0),0)</f>
        <v>120</v>
      </c>
      <c r="Q222" s="15">
        <f>(((J222/60)/60)/24)+DATE(1970,1,1)</f>
        <v>42195.643865740742</v>
      </c>
      <c r="R222" s="15">
        <f>(((I222/60)/60)/24)+DATE(1970,1,1)</f>
        <v>42236.837499999994</v>
      </c>
      <c r="S222">
        <f>YEAR(Q222)</f>
        <v>2015</v>
      </c>
    </row>
    <row r="223" spans="1:19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>IFERROR(ROUND(E223/L223,0),0)</f>
        <v>0</v>
      </c>
      <c r="Q223" s="15">
        <f>(((J223/60)/60)/24)+DATE(1970,1,1)</f>
        <v>42031.837546296301</v>
      </c>
      <c r="R223" s="15">
        <f>(((I223/60)/60)/24)+DATE(1970,1,1)</f>
        <v>42091.79587962963</v>
      </c>
      <c r="S223">
        <f>YEAR(Q223)</f>
        <v>2015</v>
      </c>
    </row>
    <row r="224" spans="1:19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>IFERROR(ROUND(E224/L224,0),0)</f>
        <v>65</v>
      </c>
      <c r="Q224" s="15">
        <f>(((J224/60)/60)/24)+DATE(1970,1,1)</f>
        <v>42031.769884259258</v>
      </c>
      <c r="R224" s="15">
        <f>(((I224/60)/60)/24)+DATE(1970,1,1)</f>
        <v>42090.110416666663</v>
      </c>
      <c r="S224">
        <f>YEAR(Q224)</f>
        <v>2015</v>
      </c>
    </row>
    <row r="225" spans="1:19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>IFERROR(ROUND(E225/L225,0),0)</f>
        <v>0</v>
      </c>
      <c r="Q225" s="15">
        <f>(((J225/60)/60)/24)+DATE(1970,1,1)</f>
        <v>42482.048032407409</v>
      </c>
      <c r="R225" s="15">
        <f>(((I225/60)/60)/24)+DATE(1970,1,1)</f>
        <v>42512.045138888891</v>
      </c>
      <c r="S225">
        <f>YEAR(Q225)</f>
        <v>2016</v>
      </c>
    </row>
    <row r="226" spans="1:19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>IFERROR(ROUND(E226/L226,0),0)</f>
        <v>0</v>
      </c>
      <c r="Q226" s="15">
        <f>(((J226/60)/60)/24)+DATE(1970,1,1)</f>
        <v>42135.235254629632</v>
      </c>
      <c r="R226" s="15">
        <f>(((I226/60)/60)/24)+DATE(1970,1,1)</f>
        <v>42195.235254629632</v>
      </c>
      <c r="S226">
        <f>YEAR(Q226)</f>
        <v>2015</v>
      </c>
    </row>
    <row r="227" spans="1:19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>IFERROR(ROUND(E227/L227,0),0)</f>
        <v>0</v>
      </c>
      <c r="Q227" s="15">
        <f>(((J227/60)/60)/24)+DATE(1970,1,1)</f>
        <v>42438.961273148147</v>
      </c>
      <c r="R227" s="15">
        <f>(((I227/60)/60)/24)+DATE(1970,1,1)</f>
        <v>42468.919606481482</v>
      </c>
      <c r="S227">
        <f>YEAR(Q227)</f>
        <v>2016</v>
      </c>
    </row>
    <row r="228" spans="1:19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>IFERROR(ROUND(E228/L228,0),0)</f>
        <v>125</v>
      </c>
      <c r="Q228" s="15">
        <f>(((J228/60)/60)/24)+DATE(1970,1,1)</f>
        <v>42106.666018518517</v>
      </c>
      <c r="R228" s="15">
        <f>(((I228/60)/60)/24)+DATE(1970,1,1)</f>
        <v>42155.395138888889</v>
      </c>
      <c r="S228">
        <f>YEAR(Q228)</f>
        <v>2015</v>
      </c>
    </row>
    <row r="229" spans="1:19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>IFERROR(ROUND(E229/L229,0),0)</f>
        <v>0</v>
      </c>
      <c r="Q229" s="15">
        <f>(((J229/60)/60)/24)+DATE(1970,1,1)</f>
        <v>42164.893993055557</v>
      </c>
      <c r="R229" s="15">
        <f>(((I229/60)/60)/24)+DATE(1970,1,1)</f>
        <v>42194.893993055557</v>
      </c>
      <c r="S229">
        <f>YEAR(Q229)</f>
        <v>2015</v>
      </c>
    </row>
    <row r="230" spans="1:19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>IFERROR(ROUND(E230/L230,0),0)</f>
        <v>0</v>
      </c>
      <c r="Q230" s="15">
        <f>(((J230/60)/60)/24)+DATE(1970,1,1)</f>
        <v>42096.686400462961</v>
      </c>
      <c r="R230" s="15">
        <f>(((I230/60)/60)/24)+DATE(1970,1,1)</f>
        <v>42156.686400462961</v>
      </c>
      <c r="S230">
        <f>YEAR(Q230)</f>
        <v>2015</v>
      </c>
    </row>
    <row r="231" spans="1:19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>IFERROR(ROUND(E231/L231,0),0)</f>
        <v>0</v>
      </c>
      <c r="Q231" s="15">
        <f>(((J231/60)/60)/24)+DATE(1970,1,1)</f>
        <v>42383.933993055558</v>
      </c>
      <c r="R231" s="15">
        <f>(((I231/60)/60)/24)+DATE(1970,1,1)</f>
        <v>42413.933993055558</v>
      </c>
      <c r="S231">
        <f>YEAR(Q231)</f>
        <v>2016</v>
      </c>
    </row>
    <row r="232" spans="1:19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>IFERROR(ROUND(E232/L232,0),0)</f>
        <v>30</v>
      </c>
      <c r="Q232" s="15">
        <f>(((J232/60)/60)/24)+DATE(1970,1,1)</f>
        <v>42129.777210648142</v>
      </c>
      <c r="R232" s="15">
        <f>(((I232/60)/60)/24)+DATE(1970,1,1)</f>
        <v>42159.777210648142</v>
      </c>
      <c r="S232">
        <f>YEAR(Q232)</f>
        <v>2015</v>
      </c>
    </row>
    <row r="233" spans="1:19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>IFERROR(ROUND(E233/L233,0),0)</f>
        <v>0</v>
      </c>
      <c r="Q233" s="15">
        <f>(((J233/60)/60)/24)+DATE(1970,1,1)</f>
        <v>42341.958923611113</v>
      </c>
      <c r="R233" s="15">
        <f>(((I233/60)/60)/24)+DATE(1970,1,1)</f>
        <v>42371.958923611113</v>
      </c>
      <c r="S233">
        <f>YEAR(Q233)</f>
        <v>2015</v>
      </c>
    </row>
    <row r="234" spans="1:19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>IFERROR(ROUND(E234/L234,0),0)</f>
        <v>16</v>
      </c>
      <c r="Q234" s="15">
        <f>(((J234/60)/60)/24)+DATE(1970,1,1)</f>
        <v>42032.82576388889</v>
      </c>
      <c r="R234" s="15">
        <f>(((I234/60)/60)/24)+DATE(1970,1,1)</f>
        <v>42062.82576388889</v>
      </c>
      <c r="S234">
        <f>YEAR(Q234)</f>
        <v>2015</v>
      </c>
    </row>
    <row r="235" spans="1:19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>IFERROR(ROUND(E235/L235,0),0)</f>
        <v>0</v>
      </c>
      <c r="Q235" s="15">
        <f>(((J235/60)/60)/24)+DATE(1970,1,1)</f>
        <v>42612.911712962959</v>
      </c>
      <c r="R235" s="15">
        <f>(((I235/60)/60)/24)+DATE(1970,1,1)</f>
        <v>42642.911712962959</v>
      </c>
      <c r="S235">
        <f>YEAR(Q235)</f>
        <v>2016</v>
      </c>
    </row>
    <row r="236" spans="1:19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>IFERROR(ROUND(E236/L236,0),0)</f>
        <v>80</v>
      </c>
      <c r="Q236" s="15">
        <f>(((J236/60)/60)/24)+DATE(1970,1,1)</f>
        <v>42136.035405092596</v>
      </c>
      <c r="R236" s="15">
        <f>(((I236/60)/60)/24)+DATE(1970,1,1)</f>
        <v>42176.035405092596</v>
      </c>
      <c r="S236">
        <f>YEAR(Q236)</f>
        <v>2015</v>
      </c>
    </row>
    <row r="237" spans="1:19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>IFERROR(ROUND(E237/L237,0),0)</f>
        <v>0</v>
      </c>
      <c r="Q237" s="15">
        <f>(((J237/60)/60)/24)+DATE(1970,1,1)</f>
        <v>42164.908530092594</v>
      </c>
      <c r="R237" s="15">
        <f>(((I237/60)/60)/24)+DATE(1970,1,1)</f>
        <v>42194.908530092594</v>
      </c>
      <c r="S237">
        <f>YEAR(Q237)</f>
        <v>2015</v>
      </c>
    </row>
    <row r="238" spans="1:19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>IFERROR(ROUND(E238/L238,0),0)</f>
        <v>0</v>
      </c>
      <c r="Q238" s="15">
        <f>(((J238/60)/60)/24)+DATE(1970,1,1)</f>
        <v>42321.08447916666</v>
      </c>
      <c r="R238" s="15">
        <f>(((I238/60)/60)/24)+DATE(1970,1,1)</f>
        <v>42374</v>
      </c>
      <c r="S238">
        <f>YEAR(Q238)</f>
        <v>2015</v>
      </c>
    </row>
    <row r="239" spans="1:19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>IFERROR(ROUND(E239/L239,0),0)</f>
        <v>50</v>
      </c>
      <c r="Q239" s="15">
        <f>(((J239/60)/60)/24)+DATE(1970,1,1)</f>
        <v>42377.577187499999</v>
      </c>
      <c r="R239" s="15">
        <f>(((I239/60)/60)/24)+DATE(1970,1,1)</f>
        <v>42437.577187499999</v>
      </c>
      <c r="S239">
        <f>YEAR(Q239)</f>
        <v>2016</v>
      </c>
    </row>
    <row r="240" spans="1:19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>IFERROR(ROUND(E240/L240,0),0)</f>
        <v>0</v>
      </c>
      <c r="Q240" s="15">
        <f>(((J240/60)/60)/24)+DATE(1970,1,1)</f>
        <v>42713.962499999994</v>
      </c>
      <c r="R240" s="15">
        <f>(((I240/60)/60)/24)+DATE(1970,1,1)</f>
        <v>42734.375</v>
      </c>
      <c r="S240">
        <f>YEAR(Q240)</f>
        <v>2016</v>
      </c>
    </row>
    <row r="241" spans="1:19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>IFERROR(ROUND(E241/L241,0),0)</f>
        <v>50</v>
      </c>
      <c r="Q241" s="15">
        <f>(((J241/60)/60)/24)+DATE(1970,1,1)</f>
        <v>42297.110300925924</v>
      </c>
      <c r="R241" s="15">
        <f>(((I241/60)/60)/24)+DATE(1970,1,1)</f>
        <v>42316.5</v>
      </c>
      <c r="S241">
        <f>YEAR(Q241)</f>
        <v>2015</v>
      </c>
    </row>
    <row r="242" spans="1:19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>IFERROR(ROUND(E242/L242,0),0)</f>
        <v>118</v>
      </c>
      <c r="Q242" s="15">
        <f>(((J242/60)/60)/24)+DATE(1970,1,1)</f>
        <v>41354.708460648151</v>
      </c>
      <c r="R242" s="15">
        <f>(((I242/60)/60)/24)+DATE(1970,1,1)</f>
        <v>41399.708460648151</v>
      </c>
      <c r="S242">
        <f>YEAR(Q242)</f>
        <v>2013</v>
      </c>
    </row>
    <row r="243" spans="1:19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>IFERROR(ROUND(E243/L243,0),0)</f>
        <v>109</v>
      </c>
      <c r="Q243" s="15">
        <f>(((J243/60)/60)/24)+DATE(1970,1,1)</f>
        <v>41949.697962962964</v>
      </c>
      <c r="R243" s="15">
        <f>(((I243/60)/60)/24)+DATE(1970,1,1)</f>
        <v>41994.697962962964</v>
      </c>
      <c r="S243">
        <f>YEAR(Q243)</f>
        <v>2014</v>
      </c>
    </row>
    <row r="244" spans="1:19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>IFERROR(ROUND(E244/L244,0),0)</f>
        <v>73</v>
      </c>
      <c r="Q244" s="15">
        <f>(((J244/60)/60)/24)+DATE(1970,1,1)</f>
        <v>40862.492939814816</v>
      </c>
      <c r="R244" s="15">
        <f>(((I244/60)/60)/24)+DATE(1970,1,1)</f>
        <v>40897.492939814816</v>
      </c>
      <c r="S244">
        <f>YEAR(Q244)</f>
        <v>2011</v>
      </c>
    </row>
    <row r="245" spans="1:19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>IFERROR(ROUND(E245/L245,0),0)</f>
        <v>78</v>
      </c>
      <c r="Q245" s="15">
        <f>(((J245/60)/60)/24)+DATE(1970,1,1)</f>
        <v>41662.047500000001</v>
      </c>
      <c r="R245" s="15">
        <f>(((I245/60)/60)/24)+DATE(1970,1,1)</f>
        <v>41692.047500000001</v>
      </c>
      <c r="S245">
        <f>YEAR(Q245)</f>
        <v>2014</v>
      </c>
    </row>
    <row r="246" spans="1:19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>IFERROR(ROUND(E246/L246,0),0)</f>
        <v>47</v>
      </c>
      <c r="Q246" s="15">
        <f>(((J246/60)/60)/24)+DATE(1970,1,1)</f>
        <v>40213.323599537034</v>
      </c>
      <c r="R246" s="15">
        <f>(((I246/60)/60)/24)+DATE(1970,1,1)</f>
        <v>40253.29583333333</v>
      </c>
      <c r="S246">
        <f>YEAR(Q246)</f>
        <v>2010</v>
      </c>
    </row>
    <row r="247" spans="1:19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>IFERROR(ROUND(E247/L247,0),0)</f>
        <v>54</v>
      </c>
      <c r="Q247" s="15">
        <f>(((J247/60)/60)/24)+DATE(1970,1,1)</f>
        <v>41107.053067129629</v>
      </c>
      <c r="R247" s="15">
        <f>(((I247/60)/60)/24)+DATE(1970,1,1)</f>
        <v>41137.053067129629</v>
      </c>
      <c r="S247">
        <f>YEAR(Q247)</f>
        <v>2012</v>
      </c>
    </row>
    <row r="248" spans="1:19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>IFERROR(ROUND(E248/L248,0),0)</f>
        <v>68</v>
      </c>
      <c r="Q248" s="15">
        <f>(((J248/60)/60)/24)+DATE(1970,1,1)</f>
        <v>40480.363483796296</v>
      </c>
      <c r="R248" s="15">
        <f>(((I248/60)/60)/24)+DATE(1970,1,1)</f>
        <v>40530.405150462961</v>
      </c>
      <c r="S248">
        <f>YEAR(Q248)</f>
        <v>2010</v>
      </c>
    </row>
    <row r="249" spans="1:19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>IFERROR(ROUND(E249/L249,0),0)</f>
        <v>108</v>
      </c>
      <c r="Q249" s="15">
        <f>(((J249/60)/60)/24)+DATE(1970,1,1)</f>
        <v>40430.604328703703</v>
      </c>
      <c r="R249" s="15">
        <f>(((I249/60)/60)/24)+DATE(1970,1,1)</f>
        <v>40467.152083333334</v>
      </c>
      <c r="S249">
        <f>YEAR(Q249)</f>
        <v>2010</v>
      </c>
    </row>
    <row r="250" spans="1:19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>IFERROR(ROUND(E250/L250,0),0)</f>
        <v>590</v>
      </c>
      <c r="Q250" s="15">
        <f>(((J250/60)/60)/24)+DATE(1970,1,1)</f>
        <v>40870.774409722224</v>
      </c>
      <c r="R250" s="15">
        <f>(((I250/60)/60)/24)+DATE(1970,1,1)</f>
        <v>40915.774409722224</v>
      </c>
      <c r="S250">
        <f>YEAR(Q250)</f>
        <v>2011</v>
      </c>
    </row>
    <row r="251" spans="1:19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>IFERROR(ROUND(E251/L251,0),0)</f>
        <v>48</v>
      </c>
      <c r="Q251" s="15">
        <f>(((J251/60)/60)/24)+DATE(1970,1,1)</f>
        <v>40332.923842592594</v>
      </c>
      <c r="R251" s="15">
        <f>(((I251/60)/60)/24)+DATE(1970,1,1)</f>
        <v>40412.736111111109</v>
      </c>
      <c r="S251">
        <f>YEAR(Q251)</f>
        <v>2010</v>
      </c>
    </row>
    <row r="252" spans="1:19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>IFERROR(ROUND(E252/L252,0),0)</f>
        <v>72</v>
      </c>
      <c r="Q252" s="15">
        <f>(((J252/60)/60)/24)+DATE(1970,1,1)</f>
        <v>41401.565868055557</v>
      </c>
      <c r="R252" s="15">
        <f>(((I252/60)/60)/24)+DATE(1970,1,1)</f>
        <v>41431.565868055557</v>
      </c>
      <c r="S252">
        <f>YEAR(Q252)</f>
        <v>2013</v>
      </c>
    </row>
    <row r="253" spans="1:19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>IFERROR(ROUND(E253/L253,0),0)</f>
        <v>57</v>
      </c>
      <c r="Q253" s="15">
        <f>(((J253/60)/60)/24)+DATE(1970,1,1)</f>
        <v>41013.787569444445</v>
      </c>
      <c r="R253" s="15">
        <f>(((I253/60)/60)/24)+DATE(1970,1,1)</f>
        <v>41045.791666666664</v>
      </c>
      <c r="S253">
        <f>YEAR(Q253)</f>
        <v>2012</v>
      </c>
    </row>
    <row r="254" spans="1:19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>IFERROR(ROUND(E254/L254,0),0)</f>
        <v>85</v>
      </c>
      <c r="Q254" s="15">
        <f>(((J254/60)/60)/24)+DATE(1970,1,1)</f>
        <v>40266.662708333337</v>
      </c>
      <c r="R254" s="15">
        <f>(((I254/60)/60)/24)+DATE(1970,1,1)</f>
        <v>40330.165972222225</v>
      </c>
      <c r="S254">
        <f>YEAR(Q254)</f>
        <v>2010</v>
      </c>
    </row>
    <row r="255" spans="1:19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>IFERROR(ROUND(E255/L255,0),0)</f>
        <v>216</v>
      </c>
      <c r="Q255" s="15">
        <f>(((J255/60)/60)/24)+DATE(1970,1,1)</f>
        <v>40924.650868055556</v>
      </c>
      <c r="R255" s="15">
        <f>(((I255/60)/60)/24)+DATE(1970,1,1)</f>
        <v>40954.650868055556</v>
      </c>
      <c r="S255">
        <f>YEAR(Q255)</f>
        <v>2012</v>
      </c>
    </row>
    <row r="256" spans="1:19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>IFERROR(ROUND(E256/L256,0),0)</f>
        <v>89</v>
      </c>
      <c r="Q256" s="15">
        <f>(((J256/60)/60)/24)+DATE(1970,1,1)</f>
        <v>42263.952662037031</v>
      </c>
      <c r="R256" s="15">
        <f>(((I256/60)/60)/24)+DATE(1970,1,1)</f>
        <v>42294.083333333328</v>
      </c>
      <c r="S256">
        <f>YEAR(Q256)</f>
        <v>2015</v>
      </c>
    </row>
    <row r="257" spans="1:19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>IFERROR(ROUND(E257/L257,0),0)</f>
        <v>45</v>
      </c>
      <c r="Q257" s="15">
        <f>(((J257/60)/60)/24)+DATE(1970,1,1)</f>
        <v>40588.526412037041</v>
      </c>
      <c r="R257" s="15">
        <f>(((I257/60)/60)/24)+DATE(1970,1,1)</f>
        <v>40618.48474537037</v>
      </c>
      <c r="S257">
        <f>YEAR(Q257)</f>
        <v>2011</v>
      </c>
    </row>
    <row r="258" spans="1:19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>IFERROR(ROUND(E258/L258,0),0)</f>
        <v>66</v>
      </c>
      <c r="Q258" s="15">
        <f>(((J258/60)/60)/24)+DATE(1970,1,1)</f>
        <v>41319.769293981481</v>
      </c>
      <c r="R258" s="15">
        <f>(((I258/60)/60)/24)+DATE(1970,1,1)</f>
        <v>41349.769293981481</v>
      </c>
      <c r="S258">
        <f>YEAR(Q258)</f>
        <v>2013</v>
      </c>
    </row>
    <row r="259" spans="1:19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>IFERROR(ROUND(E259/L259,0),0)</f>
        <v>67</v>
      </c>
      <c r="Q259" s="15">
        <f>(((J259/60)/60)/24)+DATE(1970,1,1)</f>
        <v>42479.626875000002</v>
      </c>
      <c r="R259" s="15">
        <f>(((I259/60)/60)/24)+DATE(1970,1,1)</f>
        <v>42509.626875000002</v>
      </c>
      <c r="S259">
        <f>YEAR(Q259)</f>
        <v>2016</v>
      </c>
    </row>
    <row r="260" spans="1:19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>IFERROR(ROUND(E260/L260,0),0)</f>
        <v>83</v>
      </c>
      <c r="Q260" s="15">
        <f>(((J260/60)/60)/24)+DATE(1970,1,1)</f>
        <v>40682.051689814813</v>
      </c>
      <c r="R260" s="15">
        <f>(((I260/60)/60)/24)+DATE(1970,1,1)</f>
        <v>40712.051689814813</v>
      </c>
      <c r="S260">
        <f>YEAR(Q260)</f>
        <v>2011</v>
      </c>
    </row>
    <row r="261" spans="1:19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>IFERROR(ROUND(E261/L261,0),0)</f>
        <v>105</v>
      </c>
      <c r="Q261" s="15">
        <f>(((J261/60)/60)/24)+DATE(1970,1,1)</f>
        <v>42072.738067129627</v>
      </c>
      <c r="R261" s="15">
        <f>(((I261/60)/60)/24)+DATE(1970,1,1)</f>
        <v>42102.738067129627</v>
      </c>
      <c r="S261">
        <f>YEAR(Q261)</f>
        <v>2015</v>
      </c>
    </row>
    <row r="262" spans="1:19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>IFERROR(ROUND(E262/L262,0),0)</f>
        <v>121</v>
      </c>
      <c r="Q262" s="15">
        <f>(((J262/60)/60)/24)+DATE(1970,1,1)</f>
        <v>40330.755543981482</v>
      </c>
      <c r="R262" s="15">
        <f>(((I262/60)/60)/24)+DATE(1970,1,1)</f>
        <v>40376.415972222225</v>
      </c>
      <c r="S262">
        <f>YEAR(Q262)</f>
        <v>2010</v>
      </c>
    </row>
    <row r="263" spans="1:19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>IFERROR(ROUND(E263/L263,0),0)</f>
        <v>98</v>
      </c>
      <c r="Q263" s="15">
        <f>(((J263/60)/60)/24)+DATE(1970,1,1)</f>
        <v>41017.885462962964</v>
      </c>
      <c r="R263" s="15">
        <f>(((I263/60)/60)/24)+DATE(1970,1,1)</f>
        <v>41067.621527777781</v>
      </c>
      <c r="S263">
        <f>YEAR(Q263)</f>
        <v>2012</v>
      </c>
    </row>
    <row r="264" spans="1:19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>IFERROR(ROUND(E264/L264,0),0)</f>
        <v>41</v>
      </c>
      <c r="Q264" s="15">
        <f>(((J264/60)/60)/24)+DATE(1970,1,1)</f>
        <v>40555.24800925926</v>
      </c>
      <c r="R264" s="15">
        <f>(((I264/60)/60)/24)+DATE(1970,1,1)</f>
        <v>40600.24800925926</v>
      </c>
      <c r="S264">
        <f>YEAR(Q264)</f>
        <v>2011</v>
      </c>
    </row>
    <row r="265" spans="1:19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>IFERROR(ROUND(E265/L265,0),0)</f>
        <v>31</v>
      </c>
      <c r="Q265" s="15">
        <f>(((J265/60)/60)/24)+DATE(1970,1,1)</f>
        <v>41149.954791666663</v>
      </c>
      <c r="R265" s="15">
        <f>(((I265/60)/60)/24)+DATE(1970,1,1)</f>
        <v>41179.954791666663</v>
      </c>
      <c r="S265">
        <f>YEAR(Q265)</f>
        <v>2012</v>
      </c>
    </row>
    <row r="266" spans="1:19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>IFERROR(ROUND(E266/L266,0),0)</f>
        <v>65</v>
      </c>
      <c r="Q266" s="15">
        <f>(((J266/60)/60)/24)+DATE(1970,1,1)</f>
        <v>41010.620312500003</v>
      </c>
      <c r="R266" s="15">
        <f>(((I266/60)/60)/24)+DATE(1970,1,1)</f>
        <v>41040.620312500003</v>
      </c>
      <c r="S266">
        <f>YEAR(Q266)</f>
        <v>2012</v>
      </c>
    </row>
    <row r="267" spans="1:19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>IFERROR(ROUND(E267/L267,0),0)</f>
        <v>96</v>
      </c>
      <c r="Q267" s="15">
        <f>(((J267/60)/60)/24)+DATE(1970,1,1)</f>
        <v>40267.245717592588</v>
      </c>
      <c r="R267" s="15">
        <f>(((I267/60)/60)/24)+DATE(1970,1,1)</f>
        <v>40308.844444444447</v>
      </c>
      <c r="S267">
        <f>YEAR(Q267)</f>
        <v>2010</v>
      </c>
    </row>
    <row r="268" spans="1:19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>IFERROR(ROUND(E268/L268,0),0)</f>
        <v>40</v>
      </c>
      <c r="Q268" s="15">
        <f>(((J268/60)/60)/24)+DATE(1970,1,1)</f>
        <v>40205.174849537041</v>
      </c>
      <c r="R268" s="15">
        <f>(((I268/60)/60)/24)+DATE(1970,1,1)</f>
        <v>40291.160416666666</v>
      </c>
      <c r="S268">
        <f>YEAR(Q268)</f>
        <v>2010</v>
      </c>
    </row>
    <row r="269" spans="1:19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>IFERROR(ROUND(E269/L269,0),0)</f>
        <v>79</v>
      </c>
      <c r="Q269" s="15">
        <f>(((J269/60)/60)/24)+DATE(1970,1,1)</f>
        <v>41785.452534722222</v>
      </c>
      <c r="R269" s="15">
        <f>(((I269/60)/60)/24)+DATE(1970,1,1)</f>
        <v>41815.452534722222</v>
      </c>
      <c r="S269">
        <f>YEAR(Q269)</f>
        <v>2014</v>
      </c>
    </row>
    <row r="270" spans="1:19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>IFERROR(ROUND(E270/L270,0),0)</f>
        <v>50</v>
      </c>
      <c r="Q270" s="15">
        <f>(((J270/60)/60)/24)+DATE(1970,1,1)</f>
        <v>40809.15252314815</v>
      </c>
      <c r="R270" s="15">
        <f>(((I270/60)/60)/24)+DATE(1970,1,1)</f>
        <v>40854.194189814814</v>
      </c>
      <c r="S270">
        <f>YEAR(Q270)</f>
        <v>2011</v>
      </c>
    </row>
    <row r="271" spans="1:19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>IFERROR(ROUND(E271/L271,0),0)</f>
        <v>92</v>
      </c>
      <c r="Q271" s="15">
        <f>(((J271/60)/60)/24)+DATE(1970,1,1)</f>
        <v>42758.197013888886</v>
      </c>
      <c r="R271" s="15">
        <f>(((I271/60)/60)/24)+DATE(1970,1,1)</f>
        <v>42788.197013888886</v>
      </c>
      <c r="S271">
        <f>YEAR(Q271)</f>
        <v>2017</v>
      </c>
    </row>
    <row r="272" spans="1:19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>IFERROR(ROUND(E272/L272,0),0)</f>
        <v>58</v>
      </c>
      <c r="Q272" s="15">
        <f>(((J272/60)/60)/24)+DATE(1970,1,1)</f>
        <v>40637.866550925923</v>
      </c>
      <c r="R272" s="15">
        <f>(((I272/60)/60)/24)+DATE(1970,1,1)</f>
        <v>40688.166666666664</v>
      </c>
      <c r="S272">
        <f>YEAR(Q272)</f>
        <v>2011</v>
      </c>
    </row>
    <row r="273" spans="1:19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>IFERROR(ROUND(E273/L273,0),0)</f>
        <v>109</v>
      </c>
      <c r="Q273" s="15">
        <f>(((J273/60)/60)/24)+DATE(1970,1,1)</f>
        <v>41612.10024305556</v>
      </c>
      <c r="R273" s="15">
        <f>(((I273/60)/60)/24)+DATE(1970,1,1)</f>
        <v>41641.333333333336</v>
      </c>
      <c r="S273">
        <f>YEAR(Q273)</f>
        <v>2013</v>
      </c>
    </row>
    <row r="274" spans="1:19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>IFERROR(ROUND(E274/L274,0),0)</f>
        <v>82</v>
      </c>
      <c r="Q274" s="15">
        <f>(((J274/60)/60)/24)+DATE(1970,1,1)</f>
        <v>40235.900358796294</v>
      </c>
      <c r="R274" s="15">
        <f>(((I274/60)/60)/24)+DATE(1970,1,1)</f>
        <v>40296.78402777778</v>
      </c>
      <c r="S274">
        <f>YEAR(Q274)</f>
        <v>2010</v>
      </c>
    </row>
    <row r="275" spans="1:19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>IFERROR(ROUND(E275/L275,0),0)</f>
        <v>46</v>
      </c>
      <c r="Q275" s="15">
        <f>(((J275/60)/60)/24)+DATE(1970,1,1)</f>
        <v>40697.498449074075</v>
      </c>
      <c r="R275" s="15">
        <f>(((I275/60)/60)/24)+DATE(1970,1,1)</f>
        <v>40727.498449074075</v>
      </c>
      <c r="S275">
        <f>YEAR(Q275)</f>
        <v>2011</v>
      </c>
    </row>
    <row r="276" spans="1:19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>IFERROR(ROUND(E276/L276,0),0)</f>
        <v>55</v>
      </c>
      <c r="Q276" s="15">
        <f>(((J276/60)/60)/24)+DATE(1970,1,1)</f>
        <v>40969.912372685183</v>
      </c>
      <c r="R276" s="15">
        <f>(((I276/60)/60)/24)+DATE(1970,1,1)</f>
        <v>41004.290972222225</v>
      </c>
      <c r="S276">
        <f>YEAR(Q276)</f>
        <v>2012</v>
      </c>
    </row>
    <row r="277" spans="1:19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>IFERROR(ROUND(E277/L277,0),0)</f>
        <v>65</v>
      </c>
      <c r="Q277" s="15">
        <f>(((J277/60)/60)/24)+DATE(1970,1,1)</f>
        <v>41193.032013888893</v>
      </c>
      <c r="R277" s="15">
        <f>(((I277/60)/60)/24)+DATE(1970,1,1)</f>
        <v>41223.073680555557</v>
      </c>
      <c r="S277">
        <f>YEAR(Q277)</f>
        <v>2012</v>
      </c>
    </row>
    <row r="278" spans="1:19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>IFERROR(ROUND(E278/L278,0),0)</f>
        <v>95</v>
      </c>
      <c r="Q278" s="15">
        <f>(((J278/60)/60)/24)+DATE(1970,1,1)</f>
        <v>40967.081874999996</v>
      </c>
      <c r="R278" s="15">
        <f>(((I278/60)/60)/24)+DATE(1970,1,1)</f>
        <v>41027.040208333332</v>
      </c>
      <c r="S278">
        <f>YEAR(Q278)</f>
        <v>2012</v>
      </c>
    </row>
    <row r="279" spans="1:19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>IFERROR(ROUND(E279/L279,0),0)</f>
        <v>75</v>
      </c>
      <c r="Q279" s="15">
        <f>(((J279/60)/60)/24)+DATE(1970,1,1)</f>
        <v>42117.891423611116</v>
      </c>
      <c r="R279" s="15">
        <f>(((I279/60)/60)/24)+DATE(1970,1,1)</f>
        <v>42147.891423611116</v>
      </c>
      <c r="S279">
        <f>YEAR(Q279)</f>
        <v>2015</v>
      </c>
    </row>
    <row r="280" spans="1:19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>IFERROR(ROUND(E280/L280,0),0)</f>
        <v>98</v>
      </c>
      <c r="Q280" s="15">
        <f>(((J280/60)/60)/24)+DATE(1970,1,1)</f>
        <v>41164.040960648148</v>
      </c>
      <c r="R280" s="15">
        <f>(((I280/60)/60)/24)+DATE(1970,1,1)</f>
        <v>41194.040960648148</v>
      </c>
      <c r="S280">
        <f>YEAR(Q280)</f>
        <v>2012</v>
      </c>
    </row>
    <row r="281" spans="1:19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>IFERROR(ROUND(E281/L281,0),0)</f>
        <v>88</v>
      </c>
      <c r="Q281" s="15">
        <f>(((J281/60)/60)/24)+DATE(1970,1,1)</f>
        <v>42759.244166666671</v>
      </c>
      <c r="R281" s="15">
        <f>(((I281/60)/60)/24)+DATE(1970,1,1)</f>
        <v>42793.084027777775</v>
      </c>
      <c r="S281">
        <f>YEAR(Q281)</f>
        <v>2017</v>
      </c>
    </row>
    <row r="282" spans="1:19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>IFERROR(ROUND(E282/L282,0),0)</f>
        <v>55</v>
      </c>
      <c r="Q282" s="15">
        <f>(((J282/60)/60)/24)+DATE(1970,1,1)</f>
        <v>41744.590682870366</v>
      </c>
      <c r="R282" s="15">
        <f>(((I282/60)/60)/24)+DATE(1970,1,1)</f>
        <v>41789.590682870366</v>
      </c>
      <c r="S282">
        <f>YEAR(Q282)</f>
        <v>2014</v>
      </c>
    </row>
    <row r="283" spans="1:19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>IFERROR(ROUND(E283/L283,0),0)</f>
        <v>84</v>
      </c>
      <c r="Q283" s="15">
        <f>(((J283/60)/60)/24)+DATE(1970,1,1)</f>
        <v>39950.163344907407</v>
      </c>
      <c r="R283" s="15">
        <f>(((I283/60)/60)/24)+DATE(1970,1,1)</f>
        <v>40035.80972222222</v>
      </c>
      <c r="S283">
        <f>YEAR(Q283)</f>
        <v>2009</v>
      </c>
    </row>
    <row r="284" spans="1:19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>IFERROR(ROUND(E284/L284,0),0)</f>
        <v>254</v>
      </c>
      <c r="Q284" s="15">
        <f>(((J284/60)/60)/24)+DATE(1970,1,1)</f>
        <v>40194.920046296298</v>
      </c>
      <c r="R284" s="15">
        <f>(((I284/60)/60)/24)+DATE(1970,1,1)</f>
        <v>40231.916666666664</v>
      </c>
      <c r="S284">
        <f>YEAR(Q284)</f>
        <v>2010</v>
      </c>
    </row>
    <row r="285" spans="1:19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>IFERROR(ROUND(E285/L285,0),0)</f>
        <v>102</v>
      </c>
      <c r="Q285" s="15">
        <f>(((J285/60)/60)/24)+DATE(1970,1,1)</f>
        <v>40675.71</v>
      </c>
      <c r="R285" s="15">
        <f>(((I285/60)/60)/24)+DATE(1970,1,1)</f>
        <v>40695.207638888889</v>
      </c>
      <c r="S285">
        <f>YEAR(Q285)</f>
        <v>2011</v>
      </c>
    </row>
    <row r="286" spans="1:19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>IFERROR(ROUND(E286/L286,0),0)</f>
        <v>55</v>
      </c>
      <c r="Q286" s="15">
        <f>(((J286/60)/60)/24)+DATE(1970,1,1)</f>
        <v>40904.738194444442</v>
      </c>
      <c r="R286" s="15">
        <f>(((I286/60)/60)/24)+DATE(1970,1,1)</f>
        <v>40929.738194444442</v>
      </c>
      <c r="S286">
        <f>YEAR(Q286)</f>
        <v>2011</v>
      </c>
    </row>
    <row r="287" spans="1:19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>IFERROR(ROUND(E287/L287,0),0)</f>
        <v>57</v>
      </c>
      <c r="Q287" s="15">
        <f>(((J287/60)/60)/24)+DATE(1970,1,1)</f>
        <v>41506.756111111114</v>
      </c>
      <c r="R287" s="15">
        <f>(((I287/60)/60)/24)+DATE(1970,1,1)</f>
        <v>41536.756111111114</v>
      </c>
      <c r="S287">
        <f>YEAR(Q287)</f>
        <v>2013</v>
      </c>
    </row>
    <row r="288" spans="1:19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>IFERROR(ROUND(E288/L288,0),0)</f>
        <v>121</v>
      </c>
      <c r="Q288" s="15">
        <f>(((J288/60)/60)/24)+DATE(1970,1,1)</f>
        <v>41313.816249999996</v>
      </c>
      <c r="R288" s="15">
        <f>(((I288/60)/60)/24)+DATE(1970,1,1)</f>
        <v>41358.774583333332</v>
      </c>
      <c r="S288">
        <f>YEAR(Q288)</f>
        <v>2013</v>
      </c>
    </row>
    <row r="289" spans="1:19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>IFERROR(ROUND(E289/L289,0),0)</f>
        <v>91</v>
      </c>
      <c r="Q289" s="15">
        <f>(((J289/60)/60)/24)+DATE(1970,1,1)</f>
        <v>41184.277986111112</v>
      </c>
      <c r="R289" s="15">
        <f>(((I289/60)/60)/24)+DATE(1970,1,1)</f>
        <v>41215.166666666664</v>
      </c>
      <c r="S289">
        <f>YEAR(Q289)</f>
        <v>2012</v>
      </c>
    </row>
    <row r="290" spans="1:19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>IFERROR(ROUND(E290/L290,0),0)</f>
        <v>115</v>
      </c>
      <c r="Q290" s="15">
        <f>(((J290/60)/60)/24)+DATE(1970,1,1)</f>
        <v>41051.168900462959</v>
      </c>
      <c r="R290" s="15">
        <f>(((I290/60)/60)/24)+DATE(1970,1,1)</f>
        <v>41086.168900462959</v>
      </c>
      <c r="S290">
        <f>YEAR(Q290)</f>
        <v>2012</v>
      </c>
    </row>
    <row r="291" spans="1:19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>IFERROR(ROUND(E291/L291,0),0)</f>
        <v>68</v>
      </c>
      <c r="Q291" s="15">
        <f>(((J291/60)/60)/24)+DATE(1970,1,1)</f>
        <v>41550.456412037034</v>
      </c>
      <c r="R291" s="15">
        <f>(((I291/60)/60)/24)+DATE(1970,1,1)</f>
        <v>41580.456412037034</v>
      </c>
      <c r="S291">
        <f>YEAR(Q291)</f>
        <v>2013</v>
      </c>
    </row>
    <row r="292" spans="1:19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>IFERROR(ROUND(E292/L292,0),0)</f>
        <v>29</v>
      </c>
      <c r="Q292" s="15">
        <f>(((J292/60)/60)/24)+DATE(1970,1,1)</f>
        <v>40526.36917824074</v>
      </c>
      <c r="R292" s="15">
        <f>(((I292/60)/60)/24)+DATE(1970,1,1)</f>
        <v>40576.332638888889</v>
      </c>
      <c r="S292">
        <f>YEAR(Q292)</f>
        <v>2010</v>
      </c>
    </row>
    <row r="293" spans="1:19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>IFERROR(ROUND(E293/L293,0),0)</f>
        <v>47</v>
      </c>
      <c r="Q293" s="15">
        <f>(((J293/60)/60)/24)+DATE(1970,1,1)</f>
        <v>41376.769050925926</v>
      </c>
      <c r="R293" s="15">
        <f>(((I293/60)/60)/24)+DATE(1970,1,1)</f>
        <v>41395.000694444447</v>
      </c>
      <c r="S293">
        <f>YEAR(Q293)</f>
        <v>2013</v>
      </c>
    </row>
    <row r="294" spans="1:19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>IFERROR(ROUND(E294/L294,0),0)</f>
        <v>154</v>
      </c>
      <c r="Q294" s="15">
        <f>(((J294/60)/60)/24)+DATE(1970,1,1)</f>
        <v>40812.803229166668</v>
      </c>
      <c r="R294" s="15">
        <f>(((I294/60)/60)/24)+DATE(1970,1,1)</f>
        <v>40845.165972222225</v>
      </c>
      <c r="S294">
        <f>YEAR(Q294)</f>
        <v>2011</v>
      </c>
    </row>
    <row r="295" spans="1:19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>IFERROR(ROUND(E295/L295,0),0)</f>
        <v>201</v>
      </c>
      <c r="Q295" s="15">
        <f>(((J295/60)/60)/24)+DATE(1970,1,1)</f>
        <v>41719.667986111112</v>
      </c>
      <c r="R295" s="15">
        <f>(((I295/60)/60)/24)+DATE(1970,1,1)</f>
        <v>41749.667986111112</v>
      </c>
      <c r="S295">
        <f>YEAR(Q295)</f>
        <v>2014</v>
      </c>
    </row>
    <row r="296" spans="1:19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>IFERROR(ROUND(E296/L296,0),0)</f>
        <v>100</v>
      </c>
      <c r="Q296" s="15">
        <f>(((J296/60)/60)/24)+DATE(1970,1,1)</f>
        <v>40343.084421296298</v>
      </c>
      <c r="R296" s="15">
        <f>(((I296/60)/60)/24)+DATE(1970,1,1)</f>
        <v>40378.666666666664</v>
      </c>
      <c r="S296">
        <f>YEAR(Q296)</f>
        <v>2010</v>
      </c>
    </row>
    <row r="297" spans="1:19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>IFERROR(ROUND(E297/L297,0),0)</f>
        <v>100</v>
      </c>
      <c r="Q297" s="15">
        <f>(((J297/60)/60)/24)+DATE(1970,1,1)</f>
        <v>41519.004733796297</v>
      </c>
      <c r="R297" s="15">
        <f>(((I297/60)/60)/24)+DATE(1970,1,1)</f>
        <v>41579</v>
      </c>
      <c r="S297">
        <f>YEAR(Q297)</f>
        <v>2013</v>
      </c>
    </row>
    <row r="298" spans="1:19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>IFERROR(ROUND(E298/L298,0),0)</f>
        <v>230</v>
      </c>
      <c r="Q298" s="15">
        <f>(((J298/60)/60)/24)+DATE(1970,1,1)</f>
        <v>41134.475497685184</v>
      </c>
      <c r="R298" s="15">
        <f>(((I298/60)/60)/24)+DATE(1970,1,1)</f>
        <v>41159.475497685184</v>
      </c>
      <c r="S298">
        <f>YEAR(Q298)</f>
        <v>2012</v>
      </c>
    </row>
    <row r="299" spans="1:19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>IFERROR(ROUND(E299/L299,0),0)</f>
        <v>142</v>
      </c>
      <c r="Q299" s="15">
        <f>(((J299/60)/60)/24)+DATE(1970,1,1)</f>
        <v>42089.72802083334</v>
      </c>
      <c r="R299" s="15">
        <f>(((I299/60)/60)/24)+DATE(1970,1,1)</f>
        <v>42125.165972222225</v>
      </c>
      <c r="S299">
        <f>YEAR(Q299)</f>
        <v>2015</v>
      </c>
    </row>
    <row r="300" spans="1:19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>IFERROR(ROUND(E300/L300,0),0)</f>
        <v>56</v>
      </c>
      <c r="Q300" s="15">
        <f>(((J300/60)/60)/24)+DATE(1970,1,1)</f>
        <v>41709.463518518518</v>
      </c>
      <c r="R300" s="15">
        <f>(((I300/60)/60)/24)+DATE(1970,1,1)</f>
        <v>41768.875</v>
      </c>
      <c r="S300">
        <f>YEAR(Q300)</f>
        <v>2014</v>
      </c>
    </row>
    <row r="301" spans="1:19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>IFERROR(ROUND(E301/L301,0),0)</f>
        <v>73</v>
      </c>
      <c r="Q301" s="15">
        <f>(((J301/60)/60)/24)+DATE(1970,1,1)</f>
        <v>40469.225231481483</v>
      </c>
      <c r="R301" s="15">
        <f>(((I301/60)/60)/24)+DATE(1970,1,1)</f>
        <v>40499.266898148147</v>
      </c>
      <c r="S301">
        <f>YEAR(Q301)</f>
        <v>2010</v>
      </c>
    </row>
    <row r="302" spans="1:19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>IFERROR(ROUND(E302/L302,0),0)</f>
        <v>85</v>
      </c>
      <c r="Q302" s="15">
        <f>(((J302/60)/60)/24)+DATE(1970,1,1)</f>
        <v>40626.959930555553</v>
      </c>
      <c r="R302" s="15">
        <f>(((I302/60)/60)/24)+DATE(1970,1,1)</f>
        <v>40657.959930555553</v>
      </c>
      <c r="S302">
        <f>YEAR(Q302)</f>
        <v>2011</v>
      </c>
    </row>
    <row r="303" spans="1:19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>IFERROR(ROUND(E303/L303,0),0)</f>
        <v>61</v>
      </c>
      <c r="Q303" s="15">
        <f>(((J303/60)/60)/24)+DATE(1970,1,1)</f>
        <v>41312.737673611111</v>
      </c>
      <c r="R303" s="15">
        <f>(((I303/60)/60)/24)+DATE(1970,1,1)</f>
        <v>41352.696006944447</v>
      </c>
      <c r="S303">
        <f>YEAR(Q303)</f>
        <v>2013</v>
      </c>
    </row>
    <row r="304" spans="1:19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>IFERROR(ROUND(E304/L304,0),0)</f>
        <v>93</v>
      </c>
      <c r="Q304" s="15">
        <f>(((J304/60)/60)/24)+DATE(1970,1,1)</f>
        <v>40933.856921296298</v>
      </c>
      <c r="R304" s="15">
        <f>(((I304/60)/60)/24)+DATE(1970,1,1)</f>
        <v>40963.856921296298</v>
      </c>
      <c r="S304">
        <f>YEAR(Q304)</f>
        <v>2012</v>
      </c>
    </row>
    <row r="305" spans="1:19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>IFERROR(ROUND(E305/L305,0),0)</f>
        <v>50</v>
      </c>
      <c r="Q305" s="15">
        <f>(((J305/60)/60)/24)+DATE(1970,1,1)</f>
        <v>41032.071134259262</v>
      </c>
      <c r="R305" s="15">
        <f>(((I305/60)/60)/24)+DATE(1970,1,1)</f>
        <v>41062.071134259262</v>
      </c>
      <c r="S305">
        <f>YEAR(Q305)</f>
        <v>2012</v>
      </c>
    </row>
    <row r="306" spans="1:19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>IFERROR(ROUND(E306/L306,0),0)</f>
        <v>106</v>
      </c>
      <c r="Q306" s="15">
        <f>(((J306/60)/60)/24)+DATE(1970,1,1)</f>
        <v>41114.094872685186</v>
      </c>
      <c r="R306" s="15">
        <f>(((I306/60)/60)/24)+DATE(1970,1,1)</f>
        <v>41153.083333333336</v>
      </c>
      <c r="S306">
        <f>YEAR(Q306)</f>
        <v>2012</v>
      </c>
    </row>
    <row r="307" spans="1:19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>IFERROR(ROUND(E307/L307,0),0)</f>
        <v>52</v>
      </c>
      <c r="Q307" s="15">
        <f>(((J307/60)/60)/24)+DATE(1970,1,1)</f>
        <v>40948.630196759259</v>
      </c>
      <c r="R307" s="15">
        <f>(((I307/60)/60)/24)+DATE(1970,1,1)</f>
        <v>40978.630196759259</v>
      </c>
      <c r="S307">
        <f>YEAR(Q307)</f>
        <v>2012</v>
      </c>
    </row>
    <row r="308" spans="1:19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>IFERROR(ROUND(E308/L308,0),0)</f>
        <v>37</v>
      </c>
      <c r="Q308" s="15">
        <f>(((J308/60)/60)/24)+DATE(1970,1,1)</f>
        <v>41333.837187500001</v>
      </c>
      <c r="R308" s="15">
        <f>(((I308/60)/60)/24)+DATE(1970,1,1)</f>
        <v>41353.795520833337</v>
      </c>
      <c r="S308">
        <f>YEAR(Q308)</f>
        <v>2013</v>
      </c>
    </row>
    <row r="309" spans="1:19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>IFERROR(ROUND(E309/L309,0),0)</f>
        <v>43</v>
      </c>
      <c r="Q309" s="15">
        <f>(((J309/60)/60)/24)+DATE(1970,1,1)</f>
        <v>41282.944456018515</v>
      </c>
      <c r="R309" s="15">
        <f>(((I309/60)/60)/24)+DATE(1970,1,1)</f>
        <v>41312.944456018515</v>
      </c>
      <c r="S309">
        <f>YEAR(Q309)</f>
        <v>2013</v>
      </c>
    </row>
    <row r="310" spans="1:19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>IFERROR(ROUND(E310/L310,0),0)</f>
        <v>63</v>
      </c>
      <c r="Q310" s="15">
        <f>(((J310/60)/60)/24)+DATE(1970,1,1)</f>
        <v>40567.694560185184</v>
      </c>
      <c r="R310" s="15">
        <f>(((I310/60)/60)/24)+DATE(1970,1,1)</f>
        <v>40612.694560185184</v>
      </c>
      <c r="S310">
        <f>YEAR(Q310)</f>
        <v>2011</v>
      </c>
    </row>
    <row r="311" spans="1:19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>IFERROR(ROUND(E311/L311,0),0)</f>
        <v>90</v>
      </c>
      <c r="Q311" s="15">
        <f>(((J311/60)/60)/24)+DATE(1970,1,1)</f>
        <v>41134.751550925925</v>
      </c>
      <c r="R311" s="15">
        <f>(((I311/60)/60)/24)+DATE(1970,1,1)</f>
        <v>41155.751550925925</v>
      </c>
      <c r="S311">
        <f>YEAR(Q311)</f>
        <v>2012</v>
      </c>
    </row>
    <row r="312" spans="1:19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>IFERROR(ROUND(E312/L312,0),0)</f>
        <v>29</v>
      </c>
      <c r="Q312" s="15">
        <f>(((J312/60)/60)/24)+DATE(1970,1,1)</f>
        <v>40821.183136574073</v>
      </c>
      <c r="R312" s="15">
        <f>(((I312/60)/60)/24)+DATE(1970,1,1)</f>
        <v>40836.083333333336</v>
      </c>
      <c r="S312">
        <f>YEAR(Q312)</f>
        <v>2011</v>
      </c>
    </row>
    <row r="313" spans="1:19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>IFERROR(ROUND(E313/L313,0),0)</f>
        <v>139</v>
      </c>
      <c r="Q313" s="15">
        <f>(((J313/60)/60)/24)+DATE(1970,1,1)</f>
        <v>40868.219814814816</v>
      </c>
      <c r="R313" s="15">
        <f>(((I313/60)/60)/24)+DATE(1970,1,1)</f>
        <v>40909.332638888889</v>
      </c>
      <c r="S313">
        <f>YEAR(Q313)</f>
        <v>2011</v>
      </c>
    </row>
    <row r="314" spans="1:19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>IFERROR(ROUND(E314/L314,0),0)</f>
        <v>61</v>
      </c>
      <c r="Q314" s="15">
        <f>(((J314/60)/60)/24)+DATE(1970,1,1)</f>
        <v>41348.877685185187</v>
      </c>
      <c r="R314" s="15">
        <f>(((I314/60)/60)/24)+DATE(1970,1,1)</f>
        <v>41378.877685185187</v>
      </c>
      <c r="S314">
        <f>YEAR(Q314)</f>
        <v>2013</v>
      </c>
    </row>
    <row r="315" spans="1:19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>IFERROR(ROUND(E315/L315,0),0)</f>
        <v>80</v>
      </c>
      <c r="Q315" s="15">
        <f>(((J315/60)/60)/24)+DATE(1970,1,1)</f>
        <v>40357.227939814817</v>
      </c>
      <c r="R315" s="15">
        <f>(((I315/60)/60)/24)+DATE(1970,1,1)</f>
        <v>40401.665972222225</v>
      </c>
      <c r="S315">
        <f>YEAR(Q315)</f>
        <v>2010</v>
      </c>
    </row>
    <row r="316" spans="1:19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>IFERROR(ROUND(E316/L316,0),0)</f>
        <v>32</v>
      </c>
      <c r="Q316" s="15">
        <f>(((J316/60)/60)/24)+DATE(1970,1,1)</f>
        <v>41304.833194444444</v>
      </c>
      <c r="R316" s="15">
        <f>(((I316/60)/60)/24)+DATE(1970,1,1)</f>
        <v>41334.833194444444</v>
      </c>
      <c r="S316">
        <f>YEAR(Q316)</f>
        <v>2013</v>
      </c>
    </row>
    <row r="317" spans="1:19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>IFERROR(ROUND(E317/L317,0),0)</f>
        <v>201</v>
      </c>
      <c r="Q317" s="15">
        <f>(((J317/60)/60)/24)+DATE(1970,1,1)</f>
        <v>41113.77238425926</v>
      </c>
      <c r="R317" s="15">
        <f>(((I317/60)/60)/24)+DATE(1970,1,1)</f>
        <v>41143.77238425926</v>
      </c>
      <c r="S317">
        <f>YEAR(Q317)</f>
        <v>2012</v>
      </c>
    </row>
    <row r="318" spans="1:19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>IFERROR(ROUND(E318/L318,0),0)</f>
        <v>108</v>
      </c>
      <c r="Q318" s="15">
        <f>(((J318/60)/60)/24)+DATE(1970,1,1)</f>
        <v>41950.923576388886</v>
      </c>
      <c r="R318" s="15">
        <f>(((I318/60)/60)/24)+DATE(1970,1,1)</f>
        <v>41984.207638888889</v>
      </c>
      <c r="S318">
        <f>YEAR(Q318)</f>
        <v>2014</v>
      </c>
    </row>
    <row r="319" spans="1:19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>IFERROR(ROUND(E319/L319,0),0)</f>
        <v>96</v>
      </c>
      <c r="Q319" s="15">
        <f>(((J319/60)/60)/24)+DATE(1970,1,1)</f>
        <v>41589.676886574074</v>
      </c>
      <c r="R319" s="15">
        <f>(((I319/60)/60)/24)+DATE(1970,1,1)</f>
        <v>41619.676886574074</v>
      </c>
      <c r="S319">
        <f>YEAR(Q319)</f>
        <v>2013</v>
      </c>
    </row>
    <row r="320" spans="1:19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>IFERROR(ROUND(E320/L320,0),0)</f>
        <v>50</v>
      </c>
      <c r="Q320" s="15">
        <f>(((J320/60)/60)/24)+DATE(1970,1,1)</f>
        <v>41330.038784722223</v>
      </c>
      <c r="R320" s="15">
        <f>(((I320/60)/60)/24)+DATE(1970,1,1)</f>
        <v>41359.997118055559</v>
      </c>
      <c r="S320">
        <f>YEAR(Q320)</f>
        <v>2013</v>
      </c>
    </row>
    <row r="321" spans="1:19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>IFERROR(ROUND(E321/L321,0),0)</f>
        <v>110</v>
      </c>
      <c r="Q321" s="15">
        <f>(((J321/60)/60)/24)+DATE(1970,1,1)</f>
        <v>40123.83829861111</v>
      </c>
      <c r="R321" s="15">
        <f>(((I321/60)/60)/24)+DATE(1970,1,1)</f>
        <v>40211.332638888889</v>
      </c>
      <c r="S321">
        <f>YEAR(Q321)</f>
        <v>2009</v>
      </c>
    </row>
    <row r="322" spans="1:19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>IFERROR(ROUND(E322/L322,0),0)</f>
        <v>135</v>
      </c>
      <c r="Q322" s="15">
        <f>(((J322/60)/60)/24)+DATE(1970,1,1)</f>
        <v>42331.551307870366</v>
      </c>
      <c r="R322" s="15">
        <f>(((I322/60)/60)/24)+DATE(1970,1,1)</f>
        <v>42360.958333333328</v>
      </c>
      <c r="S322">
        <f>YEAR(Q322)</f>
        <v>2015</v>
      </c>
    </row>
    <row r="323" spans="1:19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>IFERROR(ROUND(E323/L323,0),0)</f>
        <v>107</v>
      </c>
      <c r="Q323" s="15">
        <f>(((J323/60)/60)/24)+DATE(1970,1,1)</f>
        <v>42647.446597222224</v>
      </c>
      <c r="R323" s="15">
        <f>(((I323/60)/60)/24)+DATE(1970,1,1)</f>
        <v>42682.488263888896</v>
      </c>
      <c r="S323">
        <f>YEAR(Q323)</f>
        <v>2016</v>
      </c>
    </row>
    <row r="324" spans="1:19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>IFERROR(ROUND(E324/L324,0),0)</f>
        <v>145</v>
      </c>
      <c r="Q324" s="15">
        <f>(((J324/60)/60)/24)+DATE(1970,1,1)</f>
        <v>42473.57</v>
      </c>
      <c r="R324" s="15">
        <f>(((I324/60)/60)/24)+DATE(1970,1,1)</f>
        <v>42503.57</v>
      </c>
      <c r="S324">
        <f>YEAR(Q324)</f>
        <v>2016</v>
      </c>
    </row>
    <row r="325" spans="1:19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>IFERROR(ROUND(E325/L325,0),0)</f>
        <v>115</v>
      </c>
      <c r="Q325" s="15">
        <f>(((J325/60)/60)/24)+DATE(1970,1,1)</f>
        <v>42697.32136574074</v>
      </c>
      <c r="R325" s="15">
        <f>(((I325/60)/60)/24)+DATE(1970,1,1)</f>
        <v>42725.332638888889</v>
      </c>
      <c r="S325">
        <f>YEAR(Q325)</f>
        <v>2016</v>
      </c>
    </row>
    <row r="326" spans="1:19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>IFERROR(ROUND(E326/L326,0),0)</f>
        <v>105</v>
      </c>
      <c r="Q326" s="15">
        <f>(((J326/60)/60)/24)+DATE(1970,1,1)</f>
        <v>42184.626250000001</v>
      </c>
      <c r="R326" s="15">
        <f>(((I326/60)/60)/24)+DATE(1970,1,1)</f>
        <v>42217.626250000001</v>
      </c>
      <c r="S326">
        <f>YEAR(Q326)</f>
        <v>2015</v>
      </c>
    </row>
    <row r="327" spans="1:19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>IFERROR(ROUND(E327/L327,0),0)</f>
        <v>71</v>
      </c>
      <c r="Q327" s="15">
        <f>(((J327/60)/60)/24)+DATE(1970,1,1)</f>
        <v>42689.187881944439</v>
      </c>
      <c r="R327" s="15">
        <f>(((I327/60)/60)/24)+DATE(1970,1,1)</f>
        <v>42724.187881944439</v>
      </c>
      <c r="S327">
        <f>YEAR(Q327)</f>
        <v>2016</v>
      </c>
    </row>
    <row r="328" spans="1:19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>IFERROR(ROUND(E328/L328,0),0)</f>
        <v>147</v>
      </c>
      <c r="Q328" s="15">
        <f>(((J328/60)/60)/24)+DATE(1970,1,1)</f>
        <v>42775.314884259264</v>
      </c>
      <c r="R328" s="15">
        <f>(((I328/60)/60)/24)+DATE(1970,1,1)</f>
        <v>42808.956250000003</v>
      </c>
      <c r="S328">
        <f>YEAR(Q328)</f>
        <v>2017</v>
      </c>
    </row>
    <row r="329" spans="1:19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>IFERROR(ROUND(E329/L329,0),0)</f>
        <v>160</v>
      </c>
      <c r="Q329" s="15">
        <f>(((J329/60)/60)/24)+DATE(1970,1,1)</f>
        <v>42058.235289351855</v>
      </c>
      <c r="R329" s="15">
        <f>(((I329/60)/60)/24)+DATE(1970,1,1)</f>
        <v>42085.333333333328</v>
      </c>
      <c r="S329">
        <f>YEAR(Q329)</f>
        <v>2015</v>
      </c>
    </row>
    <row r="330" spans="1:19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>IFERROR(ROUND(E330/L330,0),0)</f>
        <v>156</v>
      </c>
      <c r="Q330" s="15">
        <f>(((J330/60)/60)/24)+DATE(1970,1,1)</f>
        <v>42278.946620370371</v>
      </c>
      <c r="R330" s="15">
        <f>(((I330/60)/60)/24)+DATE(1970,1,1)</f>
        <v>42309.166666666672</v>
      </c>
      <c r="S330">
        <f>YEAR(Q330)</f>
        <v>2015</v>
      </c>
    </row>
    <row r="331" spans="1:19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>IFERROR(ROUND(E331/L331,0),0)</f>
        <v>63</v>
      </c>
      <c r="Q331" s="15">
        <f>(((J331/60)/60)/24)+DATE(1970,1,1)</f>
        <v>42291.46674768519</v>
      </c>
      <c r="R331" s="15">
        <f>(((I331/60)/60)/24)+DATE(1970,1,1)</f>
        <v>42315.166666666672</v>
      </c>
      <c r="S331">
        <f>YEAR(Q331)</f>
        <v>2015</v>
      </c>
    </row>
    <row r="332" spans="1:19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>IFERROR(ROUND(E332/L332,0),0)</f>
        <v>105</v>
      </c>
      <c r="Q332" s="15">
        <f>(((J332/60)/60)/24)+DATE(1970,1,1)</f>
        <v>41379.515775462962</v>
      </c>
      <c r="R332" s="15">
        <f>(((I332/60)/60)/24)+DATE(1970,1,1)</f>
        <v>41411.165972222225</v>
      </c>
      <c r="S332">
        <f>YEAR(Q332)</f>
        <v>2013</v>
      </c>
    </row>
    <row r="333" spans="1:19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>IFERROR(ROUND(E333/L333,0),0)</f>
        <v>97</v>
      </c>
      <c r="Q333" s="15">
        <f>(((J333/60)/60)/24)+DATE(1970,1,1)</f>
        <v>42507.581412037034</v>
      </c>
      <c r="R333" s="15">
        <f>(((I333/60)/60)/24)+DATE(1970,1,1)</f>
        <v>42538.581412037034</v>
      </c>
      <c r="S333">
        <f>YEAR(Q333)</f>
        <v>2016</v>
      </c>
    </row>
    <row r="334" spans="1:19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>IFERROR(ROUND(E334/L334,0),0)</f>
        <v>204</v>
      </c>
      <c r="Q334" s="15">
        <f>(((J334/60)/60)/24)+DATE(1970,1,1)</f>
        <v>42263.680289351847</v>
      </c>
      <c r="R334" s="15">
        <f>(((I334/60)/60)/24)+DATE(1970,1,1)</f>
        <v>42305.333333333328</v>
      </c>
      <c r="S334">
        <f>YEAR(Q334)</f>
        <v>2015</v>
      </c>
    </row>
    <row r="335" spans="1:19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>IFERROR(ROUND(E335/L335,0),0)</f>
        <v>188</v>
      </c>
      <c r="Q335" s="15">
        <f>(((J335/60)/60)/24)+DATE(1970,1,1)</f>
        <v>42437.636469907404</v>
      </c>
      <c r="R335" s="15">
        <f>(((I335/60)/60)/24)+DATE(1970,1,1)</f>
        <v>42467.59480324074</v>
      </c>
      <c r="S335">
        <f>YEAR(Q335)</f>
        <v>2016</v>
      </c>
    </row>
    <row r="336" spans="1:19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>IFERROR(ROUND(E336/L336,0),0)</f>
        <v>147</v>
      </c>
      <c r="Q336" s="15">
        <f>(((J336/60)/60)/24)+DATE(1970,1,1)</f>
        <v>42101.682372685187</v>
      </c>
      <c r="R336" s="15">
        <f>(((I336/60)/60)/24)+DATE(1970,1,1)</f>
        <v>42139.791666666672</v>
      </c>
      <c r="S336">
        <f>YEAR(Q336)</f>
        <v>2015</v>
      </c>
    </row>
    <row r="337" spans="1:19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>IFERROR(ROUND(E337/L337,0),0)</f>
        <v>109</v>
      </c>
      <c r="Q337" s="15">
        <f>(((J337/60)/60)/24)+DATE(1970,1,1)</f>
        <v>42101.737442129626</v>
      </c>
      <c r="R337" s="15">
        <f>(((I337/60)/60)/24)+DATE(1970,1,1)</f>
        <v>42132.916666666672</v>
      </c>
      <c r="S337">
        <f>YEAR(Q337)</f>
        <v>2015</v>
      </c>
    </row>
    <row r="338" spans="1:19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>IFERROR(ROUND(E338/L338,0),0)</f>
        <v>59</v>
      </c>
      <c r="Q338" s="15">
        <f>(((J338/60)/60)/24)+DATE(1970,1,1)</f>
        <v>42291.596273148149</v>
      </c>
      <c r="R338" s="15">
        <f>(((I338/60)/60)/24)+DATE(1970,1,1)</f>
        <v>42321.637939814813</v>
      </c>
      <c r="S338">
        <f>YEAR(Q338)</f>
        <v>2015</v>
      </c>
    </row>
    <row r="339" spans="1:19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>IFERROR(ROUND(E339/L339,0),0)</f>
        <v>98</v>
      </c>
      <c r="Q339" s="15">
        <f>(((J339/60)/60)/24)+DATE(1970,1,1)</f>
        <v>42047.128564814819</v>
      </c>
      <c r="R339" s="15">
        <f>(((I339/60)/60)/24)+DATE(1970,1,1)</f>
        <v>42077.086898148147</v>
      </c>
      <c r="S339">
        <f>YEAR(Q339)</f>
        <v>2015</v>
      </c>
    </row>
    <row r="340" spans="1:19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>IFERROR(ROUND(E340/L340,0),0)</f>
        <v>70</v>
      </c>
      <c r="Q340" s="15">
        <f>(((J340/60)/60)/24)+DATE(1970,1,1)</f>
        <v>42559.755671296298</v>
      </c>
      <c r="R340" s="15">
        <f>(((I340/60)/60)/24)+DATE(1970,1,1)</f>
        <v>42616.041666666672</v>
      </c>
      <c r="S340">
        <f>YEAR(Q340)</f>
        <v>2016</v>
      </c>
    </row>
    <row r="341" spans="1:19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>IFERROR(ROUND(E341/L341,0),0)</f>
        <v>73</v>
      </c>
      <c r="Q341" s="15">
        <f>(((J341/60)/60)/24)+DATE(1970,1,1)</f>
        <v>42093.760046296295</v>
      </c>
      <c r="R341" s="15">
        <f>(((I341/60)/60)/24)+DATE(1970,1,1)</f>
        <v>42123.760046296295</v>
      </c>
      <c r="S341">
        <f>YEAR(Q341)</f>
        <v>2015</v>
      </c>
    </row>
    <row r="342" spans="1:19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>IFERROR(ROUND(E342/L342,0),0)</f>
        <v>146</v>
      </c>
      <c r="Q342" s="15">
        <f>(((J342/60)/60)/24)+DATE(1970,1,1)</f>
        <v>42772.669062500005</v>
      </c>
      <c r="R342" s="15">
        <f>(((I342/60)/60)/24)+DATE(1970,1,1)</f>
        <v>42802.875</v>
      </c>
      <c r="S342">
        <f>YEAR(Q342)</f>
        <v>2017</v>
      </c>
    </row>
    <row r="343" spans="1:19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>IFERROR(ROUND(E343/L343,0),0)</f>
        <v>68</v>
      </c>
      <c r="Q343" s="15">
        <f>(((J343/60)/60)/24)+DATE(1970,1,1)</f>
        <v>41894.879606481481</v>
      </c>
      <c r="R343" s="15">
        <f>(((I343/60)/60)/24)+DATE(1970,1,1)</f>
        <v>41913.165972222225</v>
      </c>
      <c r="S343">
        <f>YEAR(Q343)</f>
        <v>2014</v>
      </c>
    </row>
    <row r="344" spans="1:19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>IFERROR(ROUND(E344/L344,0),0)</f>
        <v>170</v>
      </c>
      <c r="Q344" s="15">
        <f>(((J344/60)/60)/24)+DATE(1970,1,1)</f>
        <v>42459.780844907407</v>
      </c>
      <c r="R344" s="15">
        <f>(((I344/60)/60)/24)+DATE(1970,1,1)</f>
        <v>42489.780844907407</v>
      </c>
      <c r="S344">
        <f>YEAR(Q344)</f>
        <v>2016</v>
      </c>
    </row>
    <row r="345" spans="1:19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>IFERROR(ROUND(E345/L345,0),0)</f>
        <v>58</v>
      </c>
      <c r="Q345" s="15">
        <f>(((J345/60)/60)/24)+DATE(1970,1,1)</f>
        <v>41926.73778935185</v>
      </c>
      <c r="R345" s="15">
        <f>(((I345/60)/60)/24)+DATE(1970,1,1)</f>
        <v>41957.125</v>
      </c>
      <c r="S345">
        <f>YEAR(Q345)</f>
        <v>2014</v>
      </c>
    </row>
    <row r="346" spans="1:19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>IFERROR(ROUND(E346/L346,0),0)</f>
        <v>120</v>
      </c>
      <c r="Q346" s="15">
        <f>(((J346/60)/60)/24)+DATE(1970,1,1)</f>
        <v>42111.970995370371</v>
      </c>
      <c r="R346" s="15">
        <f>(((I346/60)/60)/24)+DATE(1970,1,1)</f>
        <v>42156.097222222219</v>
      </c>
      <c r="S346">
        <f>YEAR(Q346)</f>
        <v>2015</v>
      </c>
    </row>
    <row r="347" spans="1:19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>IFERROR(ROUND(E347/L347,0),0)</f>
        <v>100</v>
      </c>
      <c r="Q347" s="15">
        <f>(((J347/60)/60)/24)+DATE(1970,1,1)</f>
        <v>42114.944328703699</v>
      </c>
      <c r="R347" s="15">
        <f>(((I347/60)/60)/24)+DATE(1970,1,1)</f>
        <v>42144.944328703699</v>
      </c>
      <c r="S347">
        <f>YEAR(Q347)</f>
        <v>2015</v>
      </c>
    </row>
    <row r="348" spans="1:19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>IFERROR(ROUND(E348/L348,0),0)</f>
        <v>91</v>
      </c>
      <c r="Q348" s="15">
        <f>(((J348/60)/60)/24)+DATE(1970,1,1)</f>
        <v>42261.500243055561</v>
      </c>
      <c r="R348" s="15">
        <f>(((I348/60)/60)/24)+DATE(1970,1,1)</f>
        <v>42291.500243055561</v>
      </c>
      <c r="S348">
        <f>YEAR(Q348)</f>
        <v>2015</v>
      </c>
    </row>
    <row r="349" spans="1:19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>IFERROR(ROUND(E349/L349,0),0)</f>
        <v>118</v>
      </c>
      <c r="Q349" s="15">
        <f>(((J349/60)/60)/24)+DATE(1970,1,1)</f>
        <v>42292.495474537034</v>
      </c>
      <c r="R349" s="15">
        <f>(((I349/60)/60)/24)+DATE(1970,1,1)</f>
        <v>42322.537141203706</v>
      </c>
      <c r="S349">
        <f>YEAR(Q349)</f>
        <v>2015</v>
      </c>
    </row>
    <row r="350" spans="1:19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>IFERROR(ROUND(E350/L350,0),0)</f>
        <v>87</v>
      </c>
      <c r="Q350" s="15">
        <f>(((J350/60)/60)/24)+DATE(1970,1,1)</f>
        <v>42207.58699074074</v>
      </c>
      <c r="R350" s="15">
        <f>(((I350/60)/60)/24)+DATE(1970,1,1)</f>
        <v>42237.58699074074</v>
      </c>
      <c r="S350">
        <f>YEAR(Q350)</f>
        <v>2015</v>
      </c>
    </row>
    <row r="351" spans="1:19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>IFERROR(ROUND(E351/L351,0),0)</f>
        <v>72</v>
      </c>
      <c r="Q351" s="15">
        <f>(((J351/60)/60)/24)+DATE(1970,1,1)</f>
        <v>42760.498935185184</v>
      </c>
      <c r="R351" s="15">
        <f>(((I351/60)/60)/24)+DATE(1970,1,1)</f>
        <v>42790.498935185184</v>
      </c>
      <c r="S351">
        <f>YEAR(Q351)</f>
        <v>2017</v>
      </c>
    </row>
    <row r="352" spans="1:19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>IFERROR(ROUND(E352/L352,0),0)</f>
        <v>130</v>
      </c>
      <c r="Q352" s="15">
        <f>(((J352/60)/60)/24)+DATE(1970,1,1)</f>
        <v>42586.066076388888</v>
      </c>
      <c r="R352" s="15">
        <f>(((I352/60)/60)/24)+DATE(1970,1,1)</f>
        <v>42624.165972222225</v>
      </c>
      <c r="S352">
        <f>YEAR(Q352)</f>
        <v>2016</v>
      </c>
    </row>
    <row r="353" spans="1:19" ht="43.5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>IFERROR(ROUND(E353/L353,0),0)</f>
        <v>45</v>
      </c>
      <c r="Q353" s="15">
        <f>(((J353/60)/60)/24)+DATE(1970,1,1)</f>
        <v>42427.964745370366</v>
      </c>
      <c r="R353" s="15">
        <f>(((I353/60)/60)/24)+DATE(1970,1,1)</f>
        <v>42467.923078703709</v>
      </c>
      <c r="S353">
        <f>YEAR(Q353)</f>
        <v>2016</v>
      </c>
    </row>
    <row r="354" spans="1:19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>IFERROR(ROUND(E354/L354,0),0)</f>
        <v>41</v>
      </c>
      <c r="Q354" s="15">
        <f>(((J354/60)/60)/24)+DATE(1970,1,1)</f>
        <v>41890.167453703703</v>
      </c>
      <c r="R354" s="15">
        <f>(((I354/60)/60)/24)+DATE(1970,1,1)</f>
        <v>41920.167453703703</v>
      </c>
      <c r="S354">
        <f>YEAR(Q354)</f>
        <v>2014</v>
      </c>
    </row>
    <row r="355" spans="1:19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>IFERROR(ROUND(E355/L355,0),0)</f>
        <v>104</v>
      </c>
      <c r="Q355" s="15">
        <f>(((J355/60)/60)/24)+DATE(1970,1,1)</f>
        <v>42297.791886574079</v>
      </c>
      <c r="R355" s="15">
        <f>(((I355/60)/60)/24)+DATE(1970,1,1)</f>
        <v>42327.833553240736</v>
      </c>
      <c r="S355">
        <f>YEAR(Q355)</f>
        <v>2015</v>
      </c>
    </row>
    <row r="356" spans="1:19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>IFERROR(ROUND(E356/L356,0),0)</f>
        <v>125</v>
      </c>
      <c r="Q356" s="15">
        <f>(((J356/60)/60)/24)+DATE(1970,1,1)</f>
        <v>42438.827789351853</v>
      </c>
      <c r="R356" s="15">
        <f>(((I356/60)/60)/24)+DATE(1970,1,1)</f>
        <v>42468.786122685182</v>
      </c>
      <c r="S356">
        <f>YEAR(Q356)</f>
        <v>2016</v>
      </c>
    </row>
    <row r="357" spans="1:19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>IFERROR(ROUND(E357/L357,0),0)</f>
        <v>247</v>
      </c>
      <c r="Q357" s="15">
        <f>(((J357/60)/60)/24)+DATE(1970,1,1)</f>
        <v>41943.293912037036</v>
      </c>
      <c r="R357" s="15">
        <f>(((I357/60)/60)/24)+DATE(1970,1,1)</f>
        <v>41974.3355787037</v>
      </c>
      <c r="S357">
        <f>YEAR(Q357)</f>
        <v>2014</v>
      </c>
    </row>
    <row r="358" spans="1:19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>IFERROR(ROUND(E358/L358,0),0)</f>
        <v>79</v>
      </c>
      <c r="Q358" s="15">
        <f>(((J358/60)/60)/24)+DATE(1970,1,1)</f>
        <v>42415.803159722222</v>
      </c>
      <c r="R358" s="15">
        <f>(((I358/60)/60)/24)+DATE(1970,1,1)</f>
        <v>42445.761493055557</v>
      </c>
      <c r="S358">
        <f>YEAR(Q358)</f>
        <v>2016</v>
      </c>
    </row>
    <row r="359" spans="1:19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>IFERROR(ROUND(E359/L359,0),0)</f>
        <v>86</v>
      </c>
      <c r="Q359" s="15">
        <f>(((J359/60)/60)/24)+DATE(1970,1,1)</f>
        <v>42078.222187499996</v>
      </c>
      <c r="R359" s="15">
        <f>(((I359/60)/60)/24)+DATE(1970,1,1)</f>
        <v>42118.222187499996</v>
      </c>
      <c r="S359">
        <f>YEAR(Q359)</f>
        <v>2015</v>
      </c>
    </row>
    <row r="360" spans="1:19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>IFERROR(ROUND(E360/L360,0),0)</f>
        <v>193</v>
      </c>
      <c r="Q360" s="15">
        <f>(((J360/60)/60)/24)+DATE(1970,1,1)</f>
        <v>42507.860196759255</v>
      </c>
      <c r="R360" s="15">
        <f>(((I360/60)/60)/24)+DATE(1970,1,1)</f>
        <v>42536.625</v>
      </c>
      <c r="S360">
        <f>YEAR(Q360)</f>
        <v>2016</v>
      </c>
    </row>
    <row r="361" spans="1:19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>IFERROR(ROUND(E361/L361,0),0)</f>
        <v>84</v>
      </c>
      <c r="Q361" s="15">
        <f>(((J361/60)/60)/24)+DATE(1970,1,1)</f>
        <v>41935.070486111108</v>
      </c>
      <c r="R361" s="15">
        <f>(((I361/60)/60)/24)+DATE(1970,1,1)</f>
        <v>41957.216666666667</v>
      </c>
      <c r="S361">
        <f>YEAR(Q361)</f>
        <v>2014</v>
      </c>
    </row>
    <row r="362" spans="1:19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>IFERROR(ROUND(E362/L362,0),0)</f>
        <v>140</v>
      </c>
      <c r="Q362" s="15">
        <f>(((J362/60)/60)/24)+DATE(1970,1,1)</f>
        <v>42163.897916666669</v>
      </c>
      <c r="R362" s="15">
        <f>(((I362/60)/60)/24)+DATE(1970,1,1)</f>
        <v>42208.132638888885</v>
      </c>
      <c r="S362">
        <f>YEAR(Q362)</f>
        <v>2015</v>
      </c>
    </row>
    <row r="363" spans="1:19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>IFERROR(ROUND(E363/L363,0),0)</f>
        <v>110</v>
      </c>
      <c r="Q363" s="15">
        <f>(((J363/60)/60)/24)+DATE(1970,1,1)</f>
        <v>41936.001226851848</v>
      </c>
      <c r="R363" s="15">
        <f>(((I363/60)/60)/24)+DATE(1970,1,1)</f>
        <v>41966.042893518519</v>
      </c>
      <c r="S363">
        <f>YEAR(Q363)</f>
        <v>2014</v>
      </c>
    </row>
    <row r="364" spans="1:19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>IFERROR(ROUND(E364/L364,0),0)</f>
        <v>140</v>
      </c>
      <c r="Q364" s="15">
        <f>(((J364/60)/60)/24)+DATE(1970,1,1)</f>
        <v>41837.210543981484</v>
      </c>
      <c r="R364" s="15">
        <f>(((I364/60)/60)/24)+DATE(1970,1,1)</f>
        <v>41859</v>
      </c>
      <c r="S364">
        <f>YEAR(Q364)</f>
        <v>2014</v>
      </c>
    </row>
    <row r="365" spans="1:19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>IFERROR(ROUND(E365/L365,0),0)</f>
        <v>348</v>
      </c>
      <c r="Q365" s="15">
        <f>(((J365/60)/60)/24)+DATE(1970,1,1)</f>
        <v>40255.744629629626</v>
      </c>
      <c r="R365" s="15">
        <f>(((I365/60)/60)/24)+DATE(1970,1,1)</f>
        <v>40300.806944444441</v>
      </c>
      <c r="S365">
        <f>YEAR(Q365)</f>
        <v>2010</v>
      </c>
    </row>
    <row r="366" spans="1:19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>IFERROR(ROUND(E366/L366,0),0)</f>
        <v>68</v>
      </c>
      <c r="Q366" s="15">
        <f>(((J366/60)/60)/24)+DATE(1970,1,1)</f>
        <v>41780.859629629631</v>
      </c>
      <c r="R366" s="15">
        <f>(((I366/60)/60)/24)+DATE(1970,1,1)</f>
        <v>41811.165972222225</v>
      </c>
      <c r="S366">
        <f>YEAR(Q366)</f>
        <v>2014</v>
      </c>
    </row>
    <row r="367" spans="1:19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>IFERROR(ROUND(E367/L367,0),0)</f>
        <v>240</v>
      </c>
      <c r="Q367" s="15">
        <f>(((J367/60)/60)/24)+DATE(1970,1,1)</f>
        <v>41668.606469907405</v>
      </c>
      <c r="R367" s="15">
        <f>(((I367/60)/60)/24)+DATE(1970,1,1)</f>
        <v>41698.606469907405</v>
      </c>
      <c r="S367">
        <f>YEAR(Q367)</f>
        <v>2014</v>
      </c>
    </row>
    <row r="368" spans="1:19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>IFERROR(ROUND(E368/L368,0),0)</f>
        <v>287</v>
      </c>
      <c r="Q368" s="15">
        <f>(((J368/60)/60)/24)+DATE(1970,1,1)</f>
        <v>41019.793032407404</v>
      </c>
      <c r="R368" s="15">
        <f>(((I368/60)/60)/24)+DATE(1970,1,1)</f>
        <v>41049.793032407404</v>
      </c>
      <c r="S368">
        <f>YEAR(Q368)</f>
        <v>2012</v>
      </c>
    </row>
    <row r="369" spans="1:19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>IFERROR(ROUND(E369/L369,0),0)</f>
        <v>87</v>
      </c>
      <c r="Q369" s="15">
        <f>(((J369/60)/60)/24)+DATE(1970,1,1)</f>
        <v>41355.577291666668</v>
      </c>
      <c r="R369" s="15">
        <f>(((I369/60)/60)/24)+DATE(1970,1,1)</f>
        <v>41395.207638888889</v>
      </c>
      <c r="S369">
        <f>YEAR(Q369)</f>
        <v>2013</v>
      </c>
    </row>
    <row r="370" spans="1:19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>IFERROR(ROUND(E370/L370,0),0)</f>
        <v>82</v>
      </c>
      <c r="Q370" s="15">
        <f>(((J370/60)/60)/24)+DATE(1970,1,1)</f>
        <v>42043.605578703704</v>
      </c>
      <c r="R370" s="15">
        <f>(((I370/60)/60)/24)+DATE(1970,1,1)</f>
        <v>42078.563912037032</v>
      </c>
      <c r="S370">
        <f>YEAR(Q370)</f>
        <v>2015</v>
      </c>
    </row>
    <row r="371" spans="1:19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>IFERROR(ROUND(E371/L371,0),0)</f>
        <v>43</v>
      </c>
      <c r="Q371" s="15">
        <f>(((J371/60)/60)/24)+DATE(1970,1,1)</f>
        <v>40893.551724537036</v>
      </c>
      <c r="R371" s="15">
        <f>(((I371/60)/60)/24)+DATE(1970,1,1)</f>
        <v>40923.551724537036</v>
      </c>
      <c r="S371">
        <f>YEAR(Q371)</f>
        <v>2011</v>
      </c>
    </row>
    <row r="372" spans="1:19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>IFERROR(ROUND(E372/L372,0),0)</f>
        <v>709</v>
      </c>
      <c r="Q372" s="15">
        <f>(((J372/60)/60)/24)+DATE(1970,1,1)</f>
        <v>42711.795138888891</v>
      </c>
      <c r="R372" s="15">
        <f>(((I372/60)/60)/24)+DATE(1970,1,1)</f>
        <v>42741.795138888891</v>
      </c>
      <c r="S372">
        <f>YEAR(Q372)</f>
        <v>2016</v>
      </c>
    </row>
    <row r="373" spans="1:19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>IFERROR(ROUND(E373/L373,0),0)</f>
        <v>161</v>
      </c>
      <c r="Q373" s="15">
        <f>(((J373/60)/60)/24)+DATE(1970,1,1)</f>
        <v>41261.767812500002</v>
      </c>
      <c r="R373" s="15">
        <f>(((I373/60)/60)/24)+DATE(1970,1,1)</f>
        <v>41306.767812500002</v>
      </c>
      <c r="S373">
        <f>YEAR(Q373)</f>
        <v>2012</v>
      </c>
    </row>
    <row r="374" spans="1:19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>IFERROR(ROUND(E374/L374,0),0)</f>
        <v>42</v>
      </c>
      <c r="Q374" s="15">
        <f>(((J374/60)/60)/24)+DATE(1970,1,1)</f>
        <v>42425.576898148152</v>
      </c>
      <c r="R374" s="15">
        <f>(((I374/60)/60)/24)+DATE(1970,1,1)</f>
        <v>42465.666666666672</v>
      </c>
      <c r="S374">
        <f>YEAR(Q374)</f>
        <v>2016</v>
      </c>
    </row>
    <row r="375" spans="1:19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>IFERROR(ROUND(E375/L375,0),0)</f>
        <v>90</v>
      </c>
      <c r="Q375" s="15">
        <f>(((J375/60)/60)/24)+DATE(1970,1,1)</f>
        <v>41078.91201388889</v>
      </c>
      <c r="R375" s="15">
        <f>(((I375/60)/60)/24)+DATE(1970,1,1)</f>
        <v>41108.91201388889</v>
      </c>
      <c r="S375">
        <f>YEAR(Q375)</f>
        <v>2012</v>
      </c>
    </row>
    <row r="376" spans="1:19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>IFERROR(ROUND(E376/L376,0),0)</f>
        <v>45</v>
      </c>
      <c r="Q376" s="15">
        <f>(((J376/60)/60)/24)+DATE(1970,1,1)</f>
        <v>40757.889247685183</v>
      </c>
      <c r="R376" s="15">
        <f>(((I376/60)/60)/24)+DATE(1970,1,1)</f>
        <v>40802.889247685183</v>
      </c>
      <c r="S376">
        <f>YEAR(Q376)</f>
        <v>2011</v>
      </c>
    </row>
    <row r="377" spans="1:19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>IFERROR(ROUND(E377/L377,0),0)</f>
        <v>43</v>
      </c>
      <c r="Q377" s="15">
        <f>(((J377/60)/60)/24)+DATE(1970,1,1)</f>
        <v>41657.985081018516</v>
      </c>
      <c r="R377" s="15">
        <f>(((I377/60)/60)/24)+DATE(1970,1,1)</f>
        <v>41699.720833333333</v>
      </c>
      <c r="S377">
        <f>YEAR(Q377)</f>
        <v>2014</v>
      </c>
    </row>
    <row r="378" spans="1:19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>IFERROR(ROUND(E378/L378,0),0)</f>
        <v>54</v>
      </c>
      <c r="Q378" s="15">
        <f>(((J378/60)/60)/24)+DATE(1970,1,1)</f>
        <v>42576.452731481477</v>
      </c>
      <c r="R378" s="15">
        <f>(((I378/60)/60)/24)+DATE(1970,1,1)</f>
        <v>42607.452731481477</v>
      </c>
      <c r="S378">
        <f>YEAR(Q378)</f>
        <v>2016</v>
      </c>
    </row>
    <row r="379" spans="1:19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>IFERROR(ROUND(E379/L379,0),0)</f>
        <v>103</v>
      </c>
      <c r="Q379" s="15">
        <f>(((J379/60)/60)/24)+DATE(1970,1,1)</f>
        <v>42292.250787037032</v>
      </c>
      <c r="R379" s="15">
        <f>(((I379/60)/60)/24)+DATE(1970,1,1)</f>
        <v>42322.292361111111</v>
      </c>
      <c r="S379">
        <f>YEAR(Q379)</f>
        <v>2015</v>
      </c>
    </row>
    <row r="380" spans="1:19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>IFERROR(ROUND(E380/L380,0),0)</f>
        <v>40</v>
      </c>
      <c r="Q380" s="15">
        <f>(((J380/60)/60)/24)+DATE(1970,1,1)</f>
        <v>42370.571851851855</v>
      </c>
      <c r="R380" s="15">
        <f>(((I380/60)/60)/24)+DATE(1970,1,1)</f>
        <v>42394.994444444441</v>
      </c>
      <c r="S380">
        <f>YEAR(Q380)</f>
        <v>2016</v>
      </c>
    </row>
    <row r="381" spans="1:19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>IFERROR(ROUND(E381/L381,0),0)</f>
        <v>117</v>
      </c>
      <c r="Q381" s="15">
        <f>(((J381/60)/60)/24)+DATE(1970,1,1)</f>
        <v>40987.688333333332</v>
      </c>
      <c r="R381" s="15">
        <f>(((I381/60)/60)/24)+DATE(1970,1,1)</f>
        <v>41032.688333333332</v>
      </c>
      <c r="S381">
        <f>YEAR(Q381)</f>
        <v>2012</v>
      </c>
    </row>
    <row r="382" spans="1:19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>IFERROR(ROUND(E382/L382,0),0)</f>
        <v>116</v>
      </c>
      <c r="Q382" s="15">
        <f>(((J382/60)/60)/24)+DATE(1970,1,1)</f>
        <v>42367.719814814816</v>
      </c>
      <c r="R382" s="15">
        <f>(((I382/60)/60)/24)+DATE(1970,1,1)</f>
        <v>42392.719814814816</v>
      </c>
      <c r="S382">
        <f>YEAR(Q382)</f>
        <v>2015</v>
      </c>
    </row>
    <row r="383" spans="1:19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>IFERROR(ROUND(E383/L383,0),0)</f>
        <v>104</v>
      </c>
      <c r="Q383" s="15">
        <f>(((J383/60)/60)/24)+DATE(1970,1,1)</f>
        <v>41085.698113425926</v>
      </c>
      <c r="R383" s="15">
        <f>(((I383/60)/60)/24)+DATE(1970,1,1)</f>
        <v>41120.208333333336</v>
      </c>
      <c r="S383">
        <f>YEAR(Q383)</f>
        <v>2012</v>
      </c>
    </row>
    <row r="384" spans="1:19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>IFERROR(ROUND(E384/L384,0),0)</f>
        <v>70</v>
      </c>
      <c r="Q384" s="15">
        <f>(((J384/60)/60)/24)+DATE(1970,1,1)</f>
        <v>41144.709490740745</v>
      </c>
      <c r="R384" s="15">
        <f>(((I384/60)/60)/24)+DATE(1970,1,1)</f>
        <v>41158.709490740745</v>
      </c>
      <c r="S384">
        <f>YEAR(Q384)</f>
        <v>2012</v>
      </c>
    </row>
    <row r="385" spans="1:19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>IFERROR(ROUND(E385/L385,0),0)</f>
        <v>43</v>
      </c>
      <c r="Q385" s="15">
        <f>(((J385/60)/60)/24)+DATE(1970,1,1)</f>
        <v>41755.117581018516</v>
      </c>
      <c r="R385" s="15">
        <f>(((I385/60)/60)/24)+DATE(1970,1,1)</f>
        <v>41778.117581018516</v>
      </c>
      <c r="S385">
        <f>YEAR(Q385)</f>
        <v>2014</v>
      </c>
    </row>
    <row r="386" spans="1:19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>IFERROR(ROUND(E386/L386,0),0)</f>
        <v>59</v>
      </c>
      <c r="Q386" s="15">
        <f>(((J386/60)/60)/24)+DATE(1970,1,1)</f>
        <v>41980.781793981485</v>
      </c>
      <c r="R386" s="15">
        <f>(((I386/60)/60)/24)+DATE(1970,1,1)</f>
        <v>42010.781793981485</v>
      </c>
      <c r="S386">
        <f>YEAR(Q386)</f>
        <v>2014</v>
      </c>
    </row>
    <row r="387" spans="1:19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>IFERROR(ROUND(E387/L387,0),0)</f>
        <v>112</v>
      </c>
      <c r="Q387" s="15">
        <f>(((J387/60)/60)/24)+DATE(1970,1,1)</f>
        <v>41934.584502314814</v>
      </c>
      <c r="R387" s="15">
        <f>(((I387/60)/60)/24)+DATE(1970,1,1)</f>
        <v>41964.626168981486</v>
      </c>
      <c r="S387">
        <f>YEAR(Q387)</f>
        <v>2014</v>
      </c>
    </row>
    <row r="388" spans="1:19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>IFERROR(ROUND(E388/L388,0),0)</f>
        <v>46</v>
      </c>
      <c r="Q388" s="15">
        <f>(((J388/60)/60)/24)+DATE(1970,1,1)</f>
        <v>42211.951284722221</v>
      </c>
      <c r="R388" s="15">
        <f>(((I388/60)/60)/24)+DATE(1970,1,1)</f>
        <v>42226.951284722221</v>
      </c>
      <c r="S388">
        <f>YEAR(Q388)</f>
        <v>2015</v>
      </c>
    </row>
    <row r="389" spans="1:19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>IFERROR(ROUND(E389/L389,0),0)</f>
        <v>145</v>
      </c>
      <c r="Q389" s="15">
        <f>(((J389/60)/60)/24)+DATE(1970,1,1)</f>
        <v>42200.67659722222</v>
      </c>
      <c r="R389" s="15">
        <f>(((I389/60)/60)/24)+DATE(1970,1,1)</f>
        <v>42231.25</v>
      </c>
      <c r="S389">
        <f>YEAR(Q389)</f>
        <v>2015</v>
      </c>
    </row>
    <row r="390" spans="1:19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>IFERROR(ROUND(E390/L390,0),0)</f>
        <v>89</v>
      </c>
      <c r="Q390" s="15">
        <f>(((J390/60)/60)/24)+DATE(1970,1,1)</f>
        <v>42549.076157407413</v>
      </c>
      <c r="R390" s="15">
        <f>(((I390/60)/60)/24)+DATE(1970,1,1)</f>
        <v>42579.076157407413</v>
      </c>
      <c r="S390">
        <f>YEAR(Q390)</f>
        <v>2016</v>
      </c>
    </row>
    <row r="391" spans="1:19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>IFERROR(ROUND(E391/L391,0),0)</f>
        <v>82</v>
      </c>
      <c r="Q391" s="15">
        <f>(((J391/60)/60)/24)+DATE(1970,1,1)</f>
        <v>41674.063078703701</v>
      </c>
      <c r="R391" s="15">
        <f>(((I391/60)/60)/24)+DATE(1970,1,1)</f>
        <v>41705.957638888889</v>
      </c>
      <c r="S391">
        <f>YEAR(Q391)</f>
        <v>2014</v>
      </c>
    </row>
    <row r="392" spans="1:19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>IFERROR(ROUND(E392/L392,0),0)</f>
        <v>71</v>
      </c>
      <c r="Q392" s="15">
        <f>(((J392/60)/60)/24)+DATE(1970,1,1)</f>
        <v>42112.036712962959</v>
      </c>
      <c r="R392" s="15">
        <f>(((I392/60)/60)/24)+DATE(1970,1,1)</f>
        <v>42132.036712962959</v>
      </c>
      <c r="S392">
        <f>YEAR(Q392)</f>
        <v>2015</v>
      </c>
    </row>
    <row r="393" spans="1:19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>IFERROR(ROUND(E393/L393,0),0)</f>
        <v>104</v>
      </c>
      <c r="Q393" s="15">
        <f>(((J393/60)/60)/24)+DATE(1970,1,1)</f>
        <v>40865.042256944449</v>
      </c>
      <c r="R393" s="15">
        <f>(((I393/60)/60)/24)+DATE(1970,1,1)</f>
        <v>40895.040972222225</v>
      </c>
      <c r="S393">
        <f>YEAR(Q393)</f>
        <v>2011</v>
      </c>
    </row>
    <row r="394" spans="1:19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>IFERROR(ROUND(E394/L394,0),0)</f>
        <v>91</v>
      </c>
      <c r="Q394" s="15">
        <f>(((J394/60)/60)/24)+DATE(1970,1,1)</f>
        <v>40763.717256944445</v>
      </c>
      <c r="R394" s="15">
        <f>(((I394/60)/60)/24)+DATE(1970,1,1)</f>
        <v>40794.125</v>
      </c>
      <c r="S394">
        <f>YEAR(Q394)</f>
        <v>2011</v>
      </c>
    </row>
    <row r="395" spans="1:19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>IFERROR(ROUND(E395/L395,0),0)</f>
        <v>157</v>
      </c>
      <c r="Q395" s="15">
        <f>(((J395/60)/60)/24)+DATE(1970,1,1)</f>
        <v>41526.708935185183</v>
      </c>
      <c r="R395" s="15">
        <f>(((I395/60)/60)/24)+DATE(1970,1,1)</f>
        <v>41557.708935185183</v>
      </c>
      <c r="S395">
        <f>YEAR(Q395)</f>
        <v>2013</v>
      </c>
    </row>
    <row r="396" spans="1:19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>IFERROR(ROUND(E396/L396,0),0)</f>
        <v>105</v>
      </c>
      <c r="Q396" s="15">
        <f>(((J396/60)/60)/24)+DATE(1970,1,1)</f>
        <v>42417.818078703705</v>
      </c>
      <c r="R396" s="15">
        <f>(((I396/60)/60)/24)+DATE(1970,1,1)</f>
        <v>42477.776412037041</v>
      </c>
      <c r="S396">
        <f>YEAR(Q396)</f>
        <v>2016</v>
      </c>
    </row>
    <row r="397" spans="1:19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>IFERROR(ROUND(E397/L397,0),0)</f>
        <v>59</v>
      </c>
      <c r="Q397" s="15">
        <f>(((J397/60)/60)/24)+DATE(1970,1,1)</f>
        <v>40990.909259259257</v>
      </c>
      <c r="R397" s="15">
        <f>(((I397/60)/60)/24)+DATE(1970,1,1)</f>
        <v>41026.897222222222</v>
      </c>
      <c r="S397">
        <f>YEAR(Q397)</f>
        <v>2012</v>
      </c>
    </row>
    <row r="398" spans="1:19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>IFERROR(ROUND(E398/L398,0),0)</f>
        <v>82</v>
      </c>
      <c r="Q398" s="15">
        <f>(((J398/60)/60)/24)+DATE(1970,1,1)</f>
        <v>41082.564884259256</v>
      </c>
      <c r="R398" s="15">
        <f>(((I398/60)/60)/24)+DATE(1970,1,1)</f>
        <v>41097.564884259256</v>
      </c>
      <c r="S398">
        <f>YEAR(Q398)</f>
        <v>2012</v>
      </c>
    </row>
    <row r="399" spans="1:19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>IFERROR(ROUND(E399/L399,0),0)</f>
        <v>56</v>
      </c>
      <c r="Q399" s="15">
        <f>(((J399/60)/60)/24)+DATE(1970,1,1)</f>
        <v>40379.776435185187</v>
      </c>
      <c r="R399" s="15">
        <f>(((I399/60)/60)/24)+DATE(1970,1,1)</f>
        <v>40422.155555555553</v>
      </c>
      <c r="S399">
        <f>YEAR(Q399)</f>
        <v>2010</v>
      </c>
    </row>
    <row r="400" spans="1:19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>IFERROR(ROUND(E400/L400,0),0)</f>
        <v>140</v>
      </c>
      <c r="Q400" s="15">
        <f>(((J400/60)/60)/24)+DATE(1970,1,1)</f>
        <v>42078.793124999997</v>
      </c>
      <c r="R400" s="15">
        <f>(((I400/60)/60)/24)+DATE(1970,1,1)</f>
        <v>42123.793124999997</v>
      </c>
      <c r="S400">
        <f>YEAR(Q400)</f>
        <v>2015</v>
      </c>
    </row>
    <row r="401" spans="1:19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>IFERROR(ROUND(E401/L401,0),0)</f>
        <v>225</v>
      </c>
      <c r="Q401" s="15">
        <f>(((J401/60)/60)/24)+DATE(1970,1,1)</f>
        <v>42687.875775462962</v>
      </c>
      <c r="R401" s="15">
        <f>(((I401/60)/60)/24)+DATE(1970,1,1)</f>
        <v>42718.5</v>
      </c>
      <c r="S401">
        <f>YEAR(Q401)</f>
        <v>2016</v>
      </c>
    </row>
    <row r="402" spans="1:19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>IFERROR(ROUND(E402/L402,0),0)</f>
        <v>181</v>
      </c>
      <c r="Q402" s="15">
        <f>(((J402/60)/60)/24)+DATE(1970,1,1)</f>
        <v>41745.635960648149</v>
      </c>
      <c r="R402" s="15">
        <f>(((I402/60)/60)/24)+DATE(1970,1,1)</f>
        <v>41776.145833333336</v>
      </c>
      <c r="S402">
        <f>YEAR(Q402)</f>
        <v>2014</v>
      </c>
    </row>
    <row r="403" spans="1:19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>IFERROR(ROUND(E403/L403,0),0)</f>
        <v>711</v>
      </c>
      <c r="Q403" s="15">
        <f>(((J403/60)/60)/24)+DATE(1970,1,1)</f>
        <v>40732.842245370368</v>
      </c>
      <c r="R403" s="15">
        <f>(((I403/60)/60)/24)+DATE(1970,1,1)</f>
        <v>40762.842245370368</v>
      </c>
      <c r="S403">
        <f>YEAR(Q403)</f>
        <v>2011</v>
      </c>
    </row>
    <row r="404" spans="1:19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>IFERROR(ROUND(E404/L404,0),0)</f>
        <v>66</v>
      </c>
      <c r="Q404" s="15">
        <f>(((J404/60)/60)/24)+DATE(1970,1,1)</f>
        <v>42292.539548611108</v>
      </c>
      <c r="R404" s="15">
        <f>(((I404/60)/60)/24)+DATE(1970,1,1)</f>
        <v>42313.58121527778</v>
      </c>
      <c r="S404">
        <f>YEAR(Q404)</f>
        <v>2015</v>
      </c>
    </row>
    <row r="405" spans="1:19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>IFERROR(ROUND(E405/L405,0),0)</f>
        <v>75</v>
      </c>
      <c r="Q405" s="15">
        <f>(((J405/60)/60)/24)+DATE(1970,1,1)</f>
        <v>40718.310659722221</v>
      </c>
      <c r="R405" s="15">
        <f>(((I405/60)/60)/24)+DATE(1970,1,1)</f>
        <v>40765.297222222223</v>
      </c>
      <c r="S405">
        <f>YEAR(Q405)</f>
        <v>2011</v>
      </c>
    </row>
    <row r="406" spans="1:19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>IFERROR(ROUND(E406/L406,0),0)</f>
        <v>133</v>
      </c>
      <c r="Q406" s="15">
        <f>(((J406/60)/60)/24)+DATE(1970,1,1)</f>
        <v>41646.628032407411</v>
      </c>
      <c r="R406" s="15">
        <f>(((I406/60)/60)/24)+DATE(1970,1,1)</f>
        <v>41675.961111111108</v>
      </c>
      <c r="S406">
        <f>YEAR(Q406)</f>
        <v>2014</v>
      </c>
    </row>
    <row r="407" spans="1:19" ht="29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>IFERROR(ROUND(E407/L407,0),0)</f>
        <v>55</v>
      </c>
      <c r="Q407" s="15">
        <f>(((J407/60)/60)/24)+DATE(1970,1,1)</f>
        <v>41674.08494212963</v>
      </c>
      <c r="R407" s="15">
        <f>(((I407/60)/60)/24)+DATE(1970,1,1)</f>
        <v>41704.08494212963</v>
      </c>
      <c r="S407">
        <f>YEAR(Q407)</f>
        <v>2014</v>
      </c>
    </row>
    <row r="408" spans="1:19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>IFERROR(ROUND(E408/L408,0),0)</f>
        <v>86</v>
      </c>
      <c r="Q408" s="15">
        <f>(((J408/60)/60)/24)+DATE(1970,1,1)</f>
        <v>40638.162465277775</v>
      </c>
      <c r="R408" s="15">
        <f>(((I408/60)/60)/24)+DATE(1970,1,1)</f>
        <v>40672.249305555553</v>
      </c>
      <c r="S408">
        <f>YEAR(Q408)</f>
        <v>2011</v>
      </c>
    </row>
    <row r="409" spans="1:19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>IFERROR(ROUND(E409/L409,0),0)</f>
        <v>92</v>
      </c>
      <c r="Q409" s="15">
        <f>(((J409/60)/60)/24)+DATE(1970,1,1)</f>
        <v>40806.870949074073</v>
      </c>
      <c r="R409" s="15">
        <f>(((I409/60)/60)/24)+DATE(1970,1,1)</f>
        <v>40866.912615740745</v>
      </c>
      <c r="S409">
        <f>YEAR(Q409)</f>
        <v>2011</v>
      </c>
    </row>
    <row r="410" spans="1:19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>IFERROR(ROUND(E410/L410,0),0)</f>
        <v>160</v>
      </c>
      <c r="Q410" s="15">
        <f>(((J410/60)/60)/24)+DATE(1970,1,1)</f>
        <v>41543.735995370371</v>
      </c>
      <c r="R410" s="15">
        <f>(((I410/60)/60)/24)+DATE(1970,1,1)</f>
        <v>41583.777662037035</v>
      </c>
      <c r="S410">
        <f>YEAR(Q410)</f>
        <v>2013</v>
      </c>
    </row>
    <row r="411" spans="1:19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>IFERROR(ROUND(E411/L411,0),0)</f>
        <v>46</v>
      </c>
      <c r="Q411" s="15">
        <f>(((J411/60)/60)/24)+DATE(1970,1,1)</f>
        <v>42543.862777777773</v>
      </c>
      <c r="R411" s="15">
        <f>(((I411/60)/60)/24)+DATE(1970,1,1)</f>
        <v>42573.862777777773</v>
      </c>
      <c r="S411">
        <f>YEAR(Q411)</f>
        <v>2016</v>
      </c>
    </row>
    <row r="412" spans="1:19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>IFERROR(ROUND(E412/L412,0),0)</f>
        <v>183</v>
      </c>
      <c r="Q412" s="15">
        <f>(((J412/60)/60)/24)+DATE(1970,1,1)</f>
        <v>42113.981446759266</v>
      </c>
      <c r="R412" s="15">
        <f>(((I412/60)/60)/24)+DATE(1970,1,1)</f>
        <v>42173.981446759266</v>
      </c>
      <c r="S412">
        <f>YEAR(Q412)</f>
        <v>2015</v>
      </c>
    </row>
    <row r="413" spans="1:19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>IFERROR(ROUND(E413/L413,0),0)</f>
        <v>126</v>
      </c>
      <c r="Q413" s="15">
        <f>(((J413/60)/60)/24)+DATE(1970,1,1)</f>
        <v>41598.17597222222</v>
      </c>
      <c r="R413" s="15">
        <f>(((I413/60)/60)/24)+DATE(1970,1,1)</f>
        <v>41630.208333333336</v>
      </c>
      <c r="S413">
        <f>YEAR(Q413)</f>
        <v>2013</v>
      </c>
    </row>
    <row r="414" spans="1:19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>IFERROR(ROUND(E414/L414,0),0)</f>
        <v>58</v>
      </c>
      <c r="Q414" s="15">
        <f>(((J414/60)/60)/24)+DATE(1970,1,1)</f>
        <v>41099.742800925924</v>
      </c>
      <c r="R414" s="15">
        <f>(((I414/60)/60)/24)+DATE(1970,1,1)</f>
        <v>41115.742800925924</v>
      </c>
      <c r="S414">
        <f>YEAR(Q414)</f>
        <v>2012</v>
      </c>
    </row>
    <row r="415" spans="1:19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>IFERROR(ROUND(E415/L415,0),0)</f>
        <v>79</v>
      </c>
      <c r="Q415" s="15">
        <f>(((J415/60)/60)/24)+DATE(1970,1,1)</f>
        <v>41079.877442129626</v>
      </c>
      <c r="R415" s="15">
        <f>(((I415/60)/60)/24)+DATE(1970,1,1)</f>
        <v>41109.877442129626</v>
      </c>
      <c r="S415">
        <f>YEAR(Q415)</f>
        <v>2012</v>
      </c>
    </row>
    <row r="416" spans="1:19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>IFERROR(ROUND(E416/L416,0),0)</f>
        <v>91</v>
      </c>
      <c r="Q416" s="15">
        <f>(((J416/60)/60)/24)+DATE(1970,1,1)</f>
        <v>41529.063252314816</v>
      </c>
      <c r="R416" s="15">
        <f>(((I416/60)/60)/24)+DATE(1970,1,1)</f>
        <v>41559.063252314816</v>
      </c>
      <c r="S416">
        <f>YEAR(Q416)</f>
        <v>2013</v>
      </c>
    </row>
    <row r="417" spans="1:19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>IFERROR(ROUND(E417/L417,0),0)</f>
        <v>68</v>
      </c>
      <c r="Q417" s="15">
        <f>(((J417/60)/60)/24)+DATE(1970,1,1)</f>
        <v>41904.851875</v>
      </c>
      <c r="R417" s="15">
        <f>(((I417/60)/60)/24)+DATE(1970,1,1)</f>
        <v>41929.5</v>
      </c>
      <c r="S417">
        <f>YEAR(Q417)</f>
        <v>2014</v>
      </c>
    </row>
    <row r="418" spans="1:19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>IFERROR(ROUND(E418/L418,0),0)</f>
        <v>48</v>
      </c>
      <c r="Q418" s="15">
        <f>(((J418/60)/60)/24)+DATE(1970,1,1)</f>
        <v>41648.396192129629</v>
      </c>
      <c r="R418" s="15">
        <f>(((I418/60)/60)/24)+DATE(1970,1,1)</f>
        <v>41678.396192129629</v>
      </c>
      <c r="S418">
        <f>YEAR(Q418)</f>
        <v>2014</v>
      </c>
    </row>
    <row r="419" spans="1:19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>IFERROR(ROUND(E419/L419,0),0)</f>
        <v>202</v>
      </c>
      <c r="Q419" s="15">
        <f>(((J419/60)/60)/24)+DATE(1970,1,1)</f>
        <v>41360.970601851855</v>
      </c>
      <c r="R419" s="15">
        <f>(((I419/60)/60)/24)+DATE(1970,1,1)</f>
        <v>41372.189583333333</v>
      </c>
      <c r="S419">
        <f>YEAR(Q419)</f>
        <v>2013</v>
      </c>
    </row>
    <row r="420" spans="1:19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>IFERROR(ROUND(E420/L420,0),0)</f>
        <v>217</v>
      </c>
      <c r="Q420" s="15">
        <f>(((J420/60)/60)/24)+DATE(1970,1,1)</f>
        <v>42178.282372685186</v>
      </c>
      <c r="R420" s="15">
        <f>(((I420/60)/60)/24)+DATE(1970,1,1)</f>
        <v>42208.282372685186</v>
      </c>
      <c r="S420">
        <f>YEAR(Q420)</f>
        <v>2015</v>
      </c>
    </row>
    <row r="421" spans="1:19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>IFERROR(ROUND(E421/L421,0),0)</f>
        <v>110</v>
      </c>
      <c r="Q421" s="15">
        <f>(((J421/60)/60)/24)+DATE(1970,1,1)</f>
        <v>41394.842442129629</v>
      </c>
      <c r="R421" s="15">
        <f>(((I421/60)/60)/24)+DATE(1970,1,1)</f>
        <v>41454.842442129629</v>
      </c>
      <c r="S421">
        <f>YEAR(Q421)</f>
        <v>2013</v>
      </c>
    </row>
    <row r="422" spans="1:19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>IFERROR(ROUND(E422/L422,0),0)</f>
        <v>5</v>
      </c>
      <c r="Q422" s="15">
        <f>(((J422/60)/60)/24)+DATE(1970,1,1)</f>
        <v>41682.23646990741</v>
      </c>
      <c r="R422" s="15">
        <f>(((I422/60)/60)/24)+DATE(1970,1,1)</f>
        <v>41712.194803240738</v>
      </c>
      <c r="S422">
        <f>YEAR(Q422)</f>
        <v>2014</v>
      </c>
    </row>
    <row r="423" spans="1:19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>IFERROR(ROUND(E423/L423,0),0)</f>
        <v>50</v>
      </c>
      <c r="Q423" s="15">
        <f>(((J423/60)/60)/24)+DATE(1970,1,1)</f>
        <v>42177.491388888884</v>
      </c>
      <c r="R423" s="15">
        <f>(((I423/60)/60)/24)+DATE(1970,1,1)</f>
        <v>42237.491388888884</v>
      </c>
      <c r="S423">
        <f>YEAR(Q423)</f>
        <v>2015</v>
      </c>
    </row>
    <row r="424" spans="1:19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>IFERROR(ROUND(E424/L424,0),0)</f>
        <v>36</v>
      </c>
      <c r="Q424" s="15">
        <f>(((J424/60)/60)/24)+DATE(1970,1,1)</f>
        <v>41863.260381944441</v>
      </c>
      <c r="R424" s="15">
        <f>(((I424/60)/60)/24)+DATE(1970,1,1)</f>
        <v>41893.260381944441</v>
      </c>
      <c r="S424">
        <f>YEAR(Q424)</f>
        <v>2014</v>
      </c>
    </row>
    <row r="425" spans="1:19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>IFERROR(ROUND(E425/L425,0),0)</f>
        <v>12</v>
      </c>
      <c r="Q425" s="15">
        <f>(((J425/60)/60)/24)+DATE(1970,1,1)</f>
        <v>41400.92627314815</v>
      </c>
      <c r="R425" s="15">
        <f>(((I425/60)/60)/24)+DATE(1970,1,1)</f>
        <v>41430.92627314815</v>
      </c>
      <c r="S425">
        <f>YEAR(Q425)</f>
        <v>2013</v>
      </c>
    </row>
    <row r="426" spans="1:19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>IFERROR(ROUND(E426/L426,0),0)</f>
        <v>41</v>
      </c>
      <c r="Q426" s="15">
        <f>(((J426/60)/60)/24)+DATE(1970,1,1)</f>
        <v>40934.376145833332</v>
      </c>
      <c r="R426" s="15">
        <f>(((I426/60)/60)/24)+DATE(1970,1,1)</f>
        <v>40994.334479166668</v>
      </c>
      <c r="S426">
        <f>YEAR(Q426)</f>
        <v>2012</v>
      </c>
    </row>
    <row r="427" spans="1:19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>IFERROR(ROUND(E427/L427,0),0)</f>
        <v>3</v>
      </c>
      <c r="Q427" s="15">
        <f>(((J427/60)/60)/24)+DATE(1970,1,1)</f>
        <v>42275.861157407402</v>
      </c>
      <c r="R427" s="15">
        <f>(((I427/60)/60)/24)+DATE(1970,1,1)</f>
        <v>42335.902824074074</v>
      </c>
      <c r="S427">
        <f>YEAR(Q427)</f>
        <v>2015</v>
      </c>
    </row>
    <row r="428" spans="1:19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>IFERROR(ROUND(E428/L428,0),0)</f>
        <v>17</v>
      </c>
      <c r="Q428" s="15">
        <f>(((J428/60)/60)/24)+DATE(1970,1,1)</f>
        <v>42400.711967592593</v>
      </c>
      <c r="R428" s="15">
        <f>(((I428/60)/60)/24)+DATE(1970,1,1)</f>
        <v>42430.711967592593</v>
      </c>
      <c r="S428">
        <f>YEAR(Q428)</f>
        <v>2016</v>
      </c>
    </row>
    <row r="429" spans="1:19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>IFERROR(ROUND(E429/L429,0),0)</f>
        <v>0</v>
      </c>
      <c r="Q429" s="15">
        <f>(((J429/60)/60)/24)+DATE(1970,1,1)</f>
        <v>42285.909027777772</v>
      </c>
      <c r="R429" s="15">
        <f>(((I429/60)/60)/24)+DATE(1970,1,1)</f>
        <v>42299.790972222225</v>
      </c>
      <c r="S429">
        <f>YEAR(Q429)</f>
        <v>2015</v>
      </c>
    </row>
    <row r="430" spans="1:19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>IFERROR(ROUND(E430/L430,0),0)</f>
        <v>52</v>
      </c>
      <c r="Q430" s="15">
        <f>(((J430/60)/60)/24)+DATE(1970,1,1)</f>
        <v>41778.766724537039</v>
      </c>
      <c r="R430" s="15">
        <f>(((I430/60)/60)/24)+DATE(1970,1,1)</f>
        <v>41806.916666666664</v>
      </c>
      <c r="S430">
        <f>YEAR(Q430)</f>
        <v>2014</v>
      </c>
    </row>
    <row r="431" spans="1:19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>IFERROR(ROUND(E431/L431,0),0)</f>
        <v>0</v>
      </c>
      <c r="Q431" s="15">
        <f>(((J431/60)/60)/24)+DATE(1970,1,1)</f>
        <v>40070.901412037041</v>
      </c>
      <c r="R431" s="15">
        <f>(((I431/60)/60)/24)+DATE(1970,1,1)</f>
        <v>40144.207638888889</v>
      </c>
      <c r="S431">
        <f>YEAR(Q431)</f>
        <v>2009</v>
      </c>
    </row>
    <row r="432" spans="1:19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>IFERROR(ROUND(E432/L432,0),0)</f>
        <v>5</v>
      </c>
      <c r="Q432" s="15">
        <f>(((J432/60)/60)/24)+DATE(1970,1,1)</f>
        <v>41513.107256944444</v>
      </c>
      <c r="R432" s="15">
        <f>(((I432/60)/60)/24)+DATE(1970,1,1)</f>
        <v>41528.107256944444</v>
      </c>
      <c r="S432">
        <f>YEAR(Q432)</f>
        <v>2013</v>
      </c>
    </row>
    <row r="433" spans="1:19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>IFERROR(ROUND(E433/L433,0),0)</f>
        <v>52</v>
      </c>
      <c r="Q433" s="15">
        <f>(((J433/60)/60)/24)+DATE(1970,1,1)</f>
        <v>42526.871331018512</v>
      </c>
      <c r="R433" s="15">
        <f>(((I433/60)/60)/24)+DATE(1970,1,1)</f>
        <v>42556.871331018512</v>
      </c>
      <c r="S433">
        <f>YEAR(Q433)</f>
        <v>2016</v>
      </c>
    </row>
    <row r="434" spans="1:19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>IFERROR(ROUND(E434/L434,0),0)</f>
        <v>71</v>
      </c>
      <c r="Q434" s="15">
        <f>(((J434/60)/60)/24)+DATE(1970,1,1)</f>
        <v>42238.726631944446</v>
      </c>
      <c r="R434" s="15">
        <f>(((I434/60)/60)/24)+DATE(1970,1,1)</f>
        <v>42298.726631944446</v>
      </c>
      <c r="S434">
        <f>YEAR(Q434)</f>
        <v>2015</v>
      </c>
    </row>
    <row r="435" spans="1:19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>IFERROR(ROUND(E435/L435,0),0)</f>
        <v>0</v>
      </c>
      <c r="Q435" s="15">
        <f>(((J435/60)/60)/24)+DATE(1970,1,1)</f>
        <v>42228.629884259266</v>
      </c>
      <c r="R435" s="15">
        <f>(((I435/60)/60)/24)+DATE(1970,1,1)</f>
        <v>42288.629884259266</v>
      </c>
      <c r="S435">
        <f>YEAR(Q435)</f>
        <v>2015</v>
      </c>
    </row>
    <row r="436" spans="1:19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>IFERROR(ROUND(E436/L436,0),0)</f>
        <v>63</v>
      </c>
      <c r="Q436" s="15">
        <f>(((J436/60)/60)/24)+DATE(1970,1,1)</f>
        <v>41576.834513888891</v>
      </c>
      <c r="R436" s="15">
        <f>(((I436/60)/60)/24)+DATE(1970,1,1)</f>
        <v>41609.876180555555</v>
      </c>
      <c r="S436">
        <f>YEAR(Q436)</f>
        <v>2013</v>
      </c>
    </row>
    <row r="437" spans="1:19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>IFERROR(ROUND(E437/L437,0),0)</f>
        <v>1</v>
      </c>
      <c r="Q437" s="15">
        <f>(((J437/60)/60)/24)+DATE(1970,1,1)</f>
        <v>41500.747453703705</v>
      </c>
      <c r="R437" s="15">
        <f>(((I437/60)/60)/24)+DATE(1970,1,1)</f>
        <v>41530.747453703705</v>
      </c>
      <c r="S437">
        <f>YEAR(Q437)</f>
        <v>2013</v>
      </c>
    </row>
    <row r="438" spans="1:19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>IFERROR(ROUND(E438/L438,0),0)</f>
        <v>0</v>
      </c>
      <c r="Q438" s="15">
        <f>(((J438/60)/60)/24)+DATE(1970,1,1)</f>
        <v>41456.36241898148</v>
      </c>
      <c r="R438" s="15">
        <f>(((I438/60)/60)/24)+DATE(1970,1,1)</f>
        <v>41486.36241898148</v>
      </c>
      <c r="S438">
        <f>YEAR(Q438)</f>
        <v>2013</v>
      </c>
    </row>
    <row r="439" spans="1:19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>IFERROR(ROUND(E439/L439,0),0)</f>
        <v>0</v>
      </c>
      <c r="Q439" s="15">
        <f>(((J439/60)/60)/24)+DATE(1970,1,1)</f>
        <v>42591.31858796296</v>
      </c>
      <c r="R439" s="15">
        <f>(((I439/60)/60)/24)+DATE(1970,1,1)</f>
        <v>42651.31858796296</v>
      </c>
      <c r="S439">
        <f>YEAR(Q439)</f>
        <v>2016</v>
      </c>
    </row>
    <row r="440" spans="1:19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>IFERROR(ROUND(E440/L440,0),0)</f>
        <v>171</v>
      </c>
      <c r="Q440" s="15">
        <f>(((J440/60)/60)/24)+DATE(1970,1,1)</f>
        <v>42296.261087962965</v>
      </c>
      <c r="R440" s="15">
        <f>(((I440/60)/60)/24)+DATE(1970,1,1)</f>
        <v>42326.302754629629</v>
      </c>
      <c r="S440">
        <f>YEAR(Q440)</f>
        <v>2015</v>
      </c>
    </row>
    <row r="441" spans="1:19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>IFERROR(ROUND(E441/L441,0),0)</f>
        <v>0</v>
      </c>
      <c r="Q441" s="15">
        <f>(((J441/60)/60)/24)+DATE(1970,1,1)</f>
        <v>41919.761782407404</v>
      </c>
      <c r="R441" s="15">
        <f>(((I441/60)/60)/24)+DATE(1970,1,1)</f>
        <v>41929.761782407404</v>
      </c>
      <c r="S441">
        <f>YEAR(Q441)</f>
        <v>2014</v>
      </c>
    </row>
    <row r="442" spans="1:19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>IFERROR(ROUND(E442/L442,0),0)</f>
        <v>5</v>
      </c>
      <c r="Q442" s="15">
        <f>(((J442/60)/60)/24)+DATE(1970,1,1)</f>
        <v>42423.985567129625</v>
      </c>
      <c r="R442" s="15">
        <f>(((I442/60)/60)/24)+DATE(1970,1,1)</f>
        <v>42453.943900462968</v>
      </c>
      <c r="S442">
        <f>YEAR(Q442)</f>
        <v>2016</v>
      </c>
    </row>
    <row r="443" spans="1:19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>IFERROR(ROUND(E443/L443,0),0)</f>
        <v>0</v>
      </c>
      <c r="Q443" s="15">
        <f>(((J443/60)/60)/24)+DATE(1970,1,1)</f>
        <v>41550.793935185182</v>
      </c>
      <c r="R443" s="15">
        <f>(((I443/60)/60)/24)+DATE(1970,1,1)</f>
        <v>41580.793935185182</v>
      </c>
      <c r="S443">
        <f>YEAR(Q443)</f>
        <v>2013</v>
      </c>
    </row>
    <row r="444" spans="1:19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>IFERROR(ROUND(E444/L444,0),0)</f>
        <v>394</v>
      </c>
      <c r="Q444" s="15">
        <f>(((J444/60)/60)/24)+DATE(1970,1,1)</f>
        <v>42024.888692129629</v>
      </c>
      <c r="R444" s="15">
        <f>(((I444/60)/60)/24)+DATE(1970,1,1)</f>
        <v>42054.888692129629</v>
      </c>
      <c r="S444">
        <f>YEAR(Q444)</f>
        <v>2015</v>
      </c>
    </row>
    <row r="445" spans="1:19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>IFERROR(ROUND(E445/L445,0),0)</f>
        <v>5</v>
      </c>
      <c r="Q445" s="15">
        <f>(((J445/60)/60)/24)+DATE(1970,1,1)</f>
        <v>41650.015057870369</v>
      </c>
      <c r="R445" s="15">
        <f>(((I445/60)/60)/24)+DATE(1970,1,1)</f>
        <v>41680.015057870369</v>
      </c>
      <c r="S445">
        <f>YEAR(Q445)</f>
        <v>2014</v>
      </c>
    </row>
    <row r="446" spans="1:19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>IFERROR(ROUND(E446/L446,0),0)</f>
        <v>50</v>
      </c>
      <c r="Q446" s="15">
        <f>(((J446/60)/60)/24)+DATE(1970,1,1)</f>
        <v>40894.906956018516</v>
      </c>
      <c r="R446" s="15">
        <f>(((I446/60)/60)/24)+DATE(1970,1,1)</f>
        <v>40954.906956018516</v>
      </c>
      <c r="S446">
        <f>YEAR(Q446)</f>
        <v>2011</v>
      </c>
    </row>
    <row r="447" spans="1:19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>IFERROR(ROUND(E447/L447,0),0)</f>
        <v>1</v>
      </c>
      <c r="Q447" s="15">
        <f>(((J447/60)/60)/24)+DATE(1970,1,1)</f>
        <v>42130.335358796292</v>
      </c>
      <c r="R447" s="15">
        <f>(((I447/60)/60)/24)+DATE(1970,1,1)</f>
        <v>42145.335358796292</v>
      </c>
      <c r="S447">
        <f>YEAR(Q447)</f>
        <v>2015</v>
      </c>
    </row>
    <row r="448" spans="1:19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>IFERROR(ROUND(E448/L448,0),0)</f>
        <v>48</v>
      </c>
      <c r="Q448" s="15">
        <f>(((J448/60)/60)/24)+DATE(1970,1,1)</f>
        <v>42037.083564814813</v>
      </c>
      <c r="R448" s="15">
        <f>(((I448/60)/60)/24)+DATE(1970,1,1)</f>
        <v>42067.083564814813</v>
      </c>
      <c r="S448">
        <f>YEAR(Q448)</f>
        <v>2015</v>
      </c>
    </row>
    <row r="449" spans="1:19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>IFERROR(ROUND(E449/L449,0),0)</f>
        <v>5</v>
      </c>
      <c r="Q449" s="15">
        <f>(((J449/60)/60)/24)+DATE(1970,1,1)</f>
        <v>41331.555127314816</v>
      </c>
      <c r="R449" s="15">
        <f>(((I449/60)/60)/24)+DATE(1970,1,1)</f>
        <v>41356.513460648144</v>
      </c>
      <c r="S449">
        <f>YEAR(Q449)</f>
        <v>2013</v>
      </c>
    </row>
    <row r="450" spans="1:19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>IFERROR(ROUND(E450/L450,0),0)</f>
        <v>21</v>
      </c>
      <c r="Q450" s="15">
        <f>(((J450/60)/60)/24)+DATE(1970,1,1)</f>
        <v>41753.758043981477</v>
      </c>
      <c r="R450" s="15">
        <f>(((I450/60)/60)/24)+DATE(1970,1,1)</f>
        <v>41773.758043981477</v>
      </c>
      <c r="S450">
        <f>YEAR(Q450)</f>
        <v>2014</v>
      </c>
    </row>
    <row r="451" spans="1:19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>IFERROR(ROUND(E451/L451,0),0)</f>
        <v>9</v>
      </c>
      <c r="Q451" s="15">
        <f>(((J451/60)/60)/24)+DATE(1970,1,1)</f>
        <v>41534.568113425928</v>
      </c>
      <c r="R451" s="15">
        <f>(((I451/60)/60)/24)+DATE(1970,1,1)</f>
        <v>41564.568113425928</v>
      </c>
      <c r="S451">
        <f>YEAR(Q451)</f>
        <v>2013</v>
      </c>
    </row>
    <row r="452" spans="1:19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>IFERROR(ROUND(E452/L452,0),0)</f>
        <v>57</v>
      </c>
      <c r="Q452" s="15">
        <f>(((J452/60)/60)/24)+DATE(1970,1,1)</f>
        <v>41654.946759259255</v>
      </c>
      <c r="R452" s="15">
        <f>(((I452/60)/60)/24)+DATE(1970,1,1)</f>
        <v>41684.946759259255</v>
      </c>
      <c r="S452">
        <f>YEAR(Q452)</f>
        <v>2014</v>
      </c>
    </row>
    <row r="453" spans="1:19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>IFERROR(ROUND(E453/L453,0),0)</f>
        <v>0</v>
      </c>
      <c r="Q453" s="15">
        <f>(((J453/60)/60)/24)+DATE(1970,1,1)</f>
        <v>41634.715173611112</v>
      </c>
      <c r="R453" s="15">
        <f>(((I453/60)/60)/24)+DATE(1970,1,1)</f>
        <v>41664.715173611112</v>
      </c>
      <c r="S453">
        <f>YEAR(Q453)</f>
        <v>2013</v>
      </c>
    </row>
    <row r="454" spans="1:19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>IFERROR(ROUND(E454/L454,0),0)</f>
        <v>40</v>
      </c>
      <c r="Q454" s="15">
        <f>(((J454/60)/60)/24)+DATE(1970,1,1)</f>
        <v>42107.703877314809</v>
      </c>
      <c r="R454" s="15">
        <f>(((I454/60)/60)/24)+DATE(1970,1,1)</f>
        <v>42137.703877314809</v>
      </c>
      <c r="S454">
        <f>YEAR(Q454)</f>
        <v>2015</v>
      </c>
    </row>
    <row r="455" spans="1:19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>IFERROR(ROUND(E455/L455,0),0)</f>
        <v>13</v>
      </c>
      <c r="Q455" s="15">
        <f>(((J455/60)/60)/24)+DATE(1970,1,1)</f>
        <v>42038.824988425928</v>
      </c>
      <c r="R455" s="15">
        <f>(((I455/60)/60)/24)+DATE(1970,1,1)</f>
        <v>42054.824988425928</v>
      </c>
      <c r="S455">
        <f>YEAR(Q455)</f>
        <v>2015</v>
      </c>
    </row>
    <row r="456" spans="1:19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>IFERROR(ROUND(E456/L456,0),0)</f>
        <v>16</v>
      </c>
      <c r="Q456" s="15">
        <f>(((J456/60)/60)/24)+DATE(1970,1,1)</f>
        <v>41938.717256944445</v>
      </c>
      <c r="R456" s="15">
        <f>(((I456/60)/60)/24)+DATE(1970,1,1)</f>
        <v>41969.551388888889</v>
      </c>
      <c r="S456">
        <f>YEAR(Q456)</f>
        <v>2014</v>
      </c>
    </row>
    <row r="457" spans="1:19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>IFERROR(ROUND(E457/L457,0),0)</f>
        <v>23</v>
      </c>
      <c r="Q457" s="15">
        <f>(((J457/60)/60)/24)+DATE(1970,1,1)</f>
        <v>40971.002569444441</v>
      </c>
      <c r="R457" s="15">
        <f>(((I457/60)/60)/24)+DATE(1970,1,1)</f>
        <v>41016.021527777775</v>
      </c>
      <c r="S457">
        <f>YEAR(Q457)</f>
        <v>2012</v>
      </c>
    </row>
    <row r="458" spans="1:19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>IFERROR(ROUND(E458/L458,0),0)</f>
        <v>20</v>
      </c>
      <c r="Q458" s="15">
        <f>(((J458/60)/60)/24)+DATE(1970,1,1)</f>
        <v>41547.694456018515</v>
      </c>
      <c r="R458" s="15">
        <f>(((I458/60)/60)/24)+DATE(1970,1,1)</f>
        <v>41569.165972222225</v>
      </c>
      <c r="S458">
        <f>YEAR(Q458)</f>
        <v>2013</v>
      </c>
    </row>
    <row r="459" spans="1:19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>IFERROR(ROUND(E459/L459,0),0)</f>
        <v>0</v>
      </c>
      <c r="Q459" s="15">
        <f>(((J459/60)/60)/24)+DATE(1970,1,1)</f>
        <v>41837.767500000002</v>
      </c>
      <c r="R459" s="15">
        <f>(((I459/60)/60)/24)+DATE(1970,1,1)</f>
        <v>41867.767500000002</v>
      </c>
      <c r="S459">
        <f>YEAR(Q459)</f>
        <v>2014</v>
      </c>
    </row>
    <row r="460" spans="1:19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>IFERROR(ROUND(E460/L460,0),0)</f>
        <v>17</v>
      </c>
      <c r="Q460" s="15">
        <f>(((J460/60)/60)/24)+DATE(1970,1,1)</f>
        <v>41378.69976851852</v>
      </c>
      <c r="R460" s="15">
        <f>(((I460/60)/60)/24)+DATE(1970,1,1)</f>
        <v>41408.69976851852</v>
      </c>
      <c r="S460">
        <f>YEAR(Q460)</f>
        <v>2013</v>
      </c>
    </row>
    <row r="461" spans="1:19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>IFERROR(ROUND(E461/L461,0),0)</f>
        <v>25</v>
      </c>
      <c r="Q461" s="15">
        <f>(((J461/60)/60)/24)+DATE(1970,1,1)</f>
        <v>40800.6403587963</v>
      </c>
      <c r="R461" s="15">
        <f>(((I461/60)/60)/24)+DATE(1970,1,1)</f>
        <v>40860.682025462964</v>
      </c>
      <c r="S461">
        <f>YEAR(Q461)</f>
        <v>2011</v>
      </c>
    </row>
    <row r="462" spans="1:19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>IFERROR(ROUND(E462/L462,0),0)</f>
        <v>13</v>
      </c>
      <c r="Q462" s="15">
        <f>(((J462/60)/60)/24)+DATE(1970,1,1)</f>
        <v>41759.542534722219</v>
      </c>
      <c r="R462" s="15">
        <f>(((I462/60)/60)/24)+DATE(1970,1,1)</f>
        <v>41791.166666666664</v>
      </c>
      <c r="S462">
        <f>YEAR(Q462)</f>
        <v>2014</v>
      </c>
    </row>
    <row r="463" spans="1:19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>IFERROR(ROUND(E463/L463,0),0)</f>
        <v>0</v>
      </c>
      <c r="Q463" s="15">
        <f>(((J463/60)/60)/24)+DATE(1970,1,1)</f>
        <v>41407.84684027778</v>
      </c>
      <c r="R463" s="15">
        <f>(((I463/60)/60)/24)+DATE(1970,1,1)</f>
        <v>41427.84684027778</v>
      </c>
      <c r="S463">
        <f>YEAR(Q463)</f>
        <v>2013</v>
      </c>
    </row>
    <row r="464" spans="1:19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>IFERROR(ROUND(E464/L464,0),0)</f>
        <v>0</v>
      </c>
      <c r="Q464" s="15">
        <f>(((J464/60)/60)/24)+DATE(1970,1,1)</f>
        <v>40705.126631944448</v>
      </c>
      <c r="R464" s="15">
        <f>(((I464/60)/60)/24)+DATE(1970,1,1)</f>
        <v>40765.126631944448</v>
      </c>
      <c r="S464">
        <f>YEAR(Q464)</f>
        <v>2011</v>
      </c>
    </row>
    <row r="465" spans="1:19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>IFERROR(ROUND(E465/L465,0),0)</f>
        <v>114</v>
      </c>
      <c r="Q465" s="15">
        <f>(((J465/60)/60)/24)+DATE(1970,1,1)</f>
        <v>40750.710104166668</v>
      </c>
      <c r="R465" s="15">
        <f>(((I465/60)/60)/24)+DATE(1970,1,1)</f>
        <v>40810.710104166668</v>
      </c>
      <c r="S465">
        <f>YEAR(Q465)</f>
        <v>2011</v>
      </c>
    </row>
    <row r="466" spans="1:19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>IFERROR(ROUND(E466/L466,0),0)</f>
        <v>1</v>
      </c>
      <c r="Q466" s="15">
        <f>(((J466/60)/60)/24)+DATE(1970,1,1)</f>
        <v>42488.848784722228</v>
      </c>
      <c r="R466" s="15">
        <f>(((I466/60)/60)/24)+DATE(1970,1,1)</f>
        <v>42508.848784722228</v>
      </c>
      <c r="S466">
        <f>YEAR(Q466)</f>
        <v>2016</v>
      </c>
    </row>
    <row r="467" spans="1:19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>IFERROR(ROUND(E467/L467,0),0)</f>
        <v>17</v>
      </c>
      <c r="Q467" s="15">
        <f>(((J467/60)/60)/24)+DATE(1970,1,1)</f>
        <v>41801.120069444441</v>
      </c>
      <c r="R467" s="15">
        <f>(((I467/60)/60)/24)+DATE(1970,1,1)</f>
        <v>41817.120069444441</v>
      </c>
      <c r="S467">
        <f>YEAR(Q467)</f>
        <v>2014</v>
      </c>
    </row>
    <row r="468" spans="1:19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>IFERROR(ROUND(E468/L468,0),0)</f>
        <v>15</v>
      </c>
      <c r="Q468" s="15">
        <f>(((J468/60)/60)/24)+DATE(1970,1,1)</f>
        <v>41129.942870370374</v>
      </c>
      <c r="R468" s="15">
        <f>(((I468/60)/60)/24)+DATE(1970,1,1)</f>
        <v>41159.942870370374</v>
      </c>
      <c r="S468">
        <f>YEAR(Q468)</f>
        <v>2012</v>
      </c>
    </row>
    <row r="469" spans="1:19" ht="43.5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>IFERROR(ROUND(E469/L469,0),0)</f>
        <v>111</v>
      </c>
      <c r="Q469" s="15">
        <f>(((J469/60)/60)/24)+DATE(1970,1,1)</f>
        <v>41135.679791666669</v>
      </c>
      <c r="R469" s="15">
        <f>(((I469/60)/60)/24)+DATE(1970,1,1)</f>
        <v>41180.679791666669</v>
      </c>
      <c r="S469">
        <f>YEAR(Q469)</f>
        <v>2012</v>
      </c>
    </row>
    <row r="470" spans="1:19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>IFERROR(ROUND(E470/L470,0),0)</f>
        <v>0</v>
      </c>
      <c r="Q470" s="15">
        <f>(((J470/60)/60)/24)+DATE(1970,1,1)</f>
        <v>41041.167627314811</v>
      </c>
      <c r="R470" s="15">
        <f>(((I470/60)/60)/24)+DATE(1970,1,1)</f>
        <v>41101.160474537035</v>
      </c>
      <c r="S470">
        <f>YEAR(Q470)</f>
        <v>2012</v>
      </c>
    </row>
    <row r="471" spans="1:19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>IFERROR(ROUND(E471/L471,0),0)</f>
        <v>0</v>
      </c>
      <c r="Q471" s="15">
        <f>(((J471/60)/60)/24)+DATE(1970,1,1)</f>
        <v>41827.989861111113</v>
      </c>
      <c r="R471" s="15">
        <f>(((I471/60)/60)/24)+DATE(1970,1,1)</f>
        <v>41887.989861111113</v>
      </c>
      <c r="S471">
        <f>YEAR(Q471)</f>
        <v>2014</v>
      </c>
    </row>
    <row r="472" spans="1:19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>IFERROR(ROUND(E472/L472,0),0)</f>
        <v>26</v>
      </c>
      <c r="Q472" s="15">
        <f>(((J472/60)/60)/24)+DATE(1970,1,1)</f>
        <v>41605.167696759258</v>
      </c>
      <c r="R472" s="15">
        <f>(((I472/60)/60)/24)+DATE(1970,1,1)</f>
        <v>41655.166666666664</v>
      </c>
      <c r="S472">
        <f>YEAR(Q472)</f>
        <v>2013</v>
      </c>
    </row>
    <row r="473" spans="1:19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>IFERROR(ROUND(E473/L473,0),0)</f>
        <v>38</v>
      </c>
      <c r="Q473" s="15">
        <f>(((J473/60)/60)/24)+DATE(1970,1,1)</f>
        <v>41703.721979166665</v>
      </c>
      <c r="R473" s="15">
        <f>(((I473/60)/60)/24)+DATE(1970,1,1)</f>
        <v>41748.680312500001</v>
      </c>
      <c r="S473">
        <f>YEAR(Q473)</f>
        <v>2014</v>
      </c>
    </row>
    <row r="474" spans="1:19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>IFERROR(ROUND(E474/L474,0),0)</f>
        <v>28</v>
      </c>
      <c r="Q474" s="15">
        <f>(((J474/60)/60)/24)+DATE(1970,1,1)</f>
        <v>41844.922662037039</v>
      </c>
      <c r="R474" s="15">
        <f>(((I474/60)/60)/24)+DATE(1970,1,1)</f>
        <v>41874.922662037039</v>
      </c>
      <c r="S474">
        <f>YEAR(Q474)</f>
        <v>2014</v>
      </c>
    </row>
    <row r="475" spans="1:19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>IFERROR(ROUND(E475/L475,0),0)</f>
        <v>62</v>
      </c>
      <c r="Q475" s="15">
        <f>(((J475/60)/60)/24)+DATE(1970,1,1)</f>
        <v>41869.698136574072</v>
      </c>
      <c r="R475" s="15">
        <f>(((I475/60)/60)/24)+DATE(1970,1,1)</f>
        <v>41899.698136574072</v>
      </c>
      <c r="S475">
        <f>YEAR(Q475)</f>
        <v>2014</v>
      </c>
    </row>
    <row r="476" spans="1:19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>IFERROR(ROUND(E476/L476,0),0)</f>
        <v>1</v>
      </c>
      <c r="Q476" s="15">
        <f>(((J476/60)/60)/24)+DATE(1970,1,1)</f>
        <v>42753.329039351855</v>
      </c>
      <c r="R476" s="15">
        <f>(((I476/60)/60)/24)+DATE(1970,1,1)</f>
        <v>42783.329039351855</v>
      </c>
      <c r="S476">
        <f>YEAR(Q476)</f>
        <v>2017</v>
      </c>
    </row>
    <row r="477" spans="1:19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>IFERROR(ROUND(E477/L477,0),0)</f>
        <v>0</v>
      </c>
      <c r="Q477" s="15">
        <f>(((J477/60)/60)/24)+DATE(1970,1,1)</f>
        <v>42100.086145833338</v>
      </c>
      <c r="R477" s="15">
        <f>(((I477/60)/60)/24)+DATE(1970,1,1)</f>
        <v>42130.086145833338</v>
      </c>
      <c r="S477">
        <f>YEAR(Q477)</f>
        <v>2015</v>
      </c>
    </row>
    <row r="478" spans="1:19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>IFERROR(ROUND(E478/L478,0),0)</f>
        <v>40</v>
      </c>
      <c r="Q478" s="15">
        <f>(((J478/60)/60)/24)+DATE(1970,1,1)</f>
        <v>41757.975011574075</v>
      </c>
      <c r="R478" s="15">
        <f>(((I478/60)/60)/24)+DATE(1970,1,1)</f>
        <v>41793.165972222225</v>
      </c>
      <c r="S478">
        <f>YEAR(Q478)</f>
        <v>2014</v>
      </c>
    </row>
    <row r="479" spans="1:19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>IFERROR(ROUND(E479/L479,0),0)</f>
        <v>0</v>
      </c>
      <c r="Q479" s="15">
        <f>(((J479/60)/60)/24)+DATE(1970,1,1)</f>
        <v>40987.83488425926</v>
      </c>
      <c r="R479" s="15">
        <f>(((I479/60)/60)/24)+DATE(1970,1,1)</f>
        <v>41047.83488425926</v>
      </c>
      <c r="S479">
        <f>YEAR(Q479)</f>
        <v>2012</v>
      </c>
    </row>
    <row r="480" spans="1:19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>IFERROR(ROUND(E480/L480,0),0)</f>
        <v>0</v>
      </c>
      <c r="Q480" s="15">
        <f>(((J480/60)/60)/24)+DATE(1970,1,1)</f>
        <v>42065.910983796297</v>
      </c>
      <c r="R480" s="15">
        <f>(((I480/60)/60)/24)+DATE(1970,1,1)</f>
        <v>42095.869317129633</v>
      </c>
      <c r="S480">
        <f>YEAR(Q480)</f>
        <v>2015</v>
      </c>
    </row>
    <row r="481" spans="1:19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>IFERROR(ROUND(E481/L481,0),0)</f>
        <v>89</v>
      </c>
      <c r="Q481" s="15">
        <f>(((J481/60)/60)/24)+DATE(1970,1,1)</f>
        <v>41904.407812500001</v>
      </c>
      <c r="R481" s="15">
        <f>(((I481/60)/60)/24)+DATE(1970,1,1)</f>
        <v>41964.449479166666</v>
      </c>
      <c r="S481">
        <f>YEAR(Q481)</f>
        <v>2014</v>
      </c>
    </row>
    <row r="482" spans="1:19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>IFERROR(ROUND(E482/L482,0),0)</f>
        <v>55</v>
      </c>
      <c r="Q482" s="15">
        <f>(((J482/60)/60)/24)+DATE(1970,1,1)</f>
        <v>41465.500173611108</v>
      </c>
      <c r="R482" s="15">
        <f>(((I482/60)/60)/24)+DATE(1970,1,1)</f>
        <v>41495.500173611108</v>
      </c>
      <c r="S482">
        <f>YEAR(Q482)</f>
        <v>2013</v>
      </c>
    </row>
    <row r="483" spans="1:19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>IFERROR(ROUND(E483/L483,0),0)</f>
        <v>87</v>
      </c>
      <c r="Q483" s="15">
        <f>(((J483/60)/60)/24)+DATE(1970,1,1)</f>
        <v>41162.672326388885</v>
      </c>
      <c r="R483" s="15">
        <f>(((I483/60)/60)/24)+DATE(1970,1,1)</f>
        <v>41192.672326388885</v>
      </c>
      <c r="S483">
        <f>YEAR(Q483)</f>
        <v>2012</v>
      </c>
    </row>
    <row r="484" spans="1:19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>IFERROR(ROUND(E484/L484,0),0)</f>
        <v>10</v>
      </c>
      <c r="Q484" s="15">
        <f>(((J484/60)/60)/24)+DATE(1970,1,1)</f>
        <v>42447.896875000006</v>
      </c>
      <c r="R484" s="15">
        <f>(((I484/60)/60)/24)+DATE(1970,1,1)</f>
        <v>42474.606944444444</v>
      </c>
      <c r="S484">
        <f>YEAR(Q484)</f>
        <v>2016</v>
      </c>
    </row>
    <row r="485" spans="1:19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>IFERROR(ROUND(E485/L485,0),0)</f>
        <v>51</v>
      </c>
      <c r="Q485" s="15">
        <f>(((J485/60)/60)/24)+DATE(1970,1,1)</f>
        <v>41243.197592592594</v>
      </c>
      <c r="R485" s="15">
        <f>(((I485/60)/60)/24)+DATE(1970,1,1)</f>
        <v>41303.197592592594</v>
      </c>
      <c r="S485">
        <f>YEAR(Q485)</f>
        <v>2012</v>
      </c>
    </row>
    <row r="486" spans="1:19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>IFERROR(ROUND(E486/L486,0),0)</f>
        <v>14</v>
      </c>
      <c r="Q486" s="15">
        <f>(((J486/60)/60)/24)+DATE(1970,1,1)</f>
        <v>42272.93949074074</v>
      </c>
      <c r="R486" s="15">
        <f>(((I486/60)/60)/24)+DATE(1970,1,1)</f>
        <v>42313.981157407412</v>
      </c>
      <c r="S486">
        <f>YEAR(Q486)</f>
        <v>2015</v>
      </c>
    </row>
    <row r="487" spans="1:19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>IFERROR(ROUND(E487/L487,0),0)</f>
        <v>67</v>
      </c>
      <c r="Q487" s="15">
        <f>(((J487/60)/60)/24)+DATE(1970,1,1)</f>
        <v>41381.50577546296</v>
      </c>
      <c r="R487" s="15">
        <f>(((I487/60)/60)/24)+DATE(1970,1,1)</f>
        <v>41411.50577546296</v>
      </c>
      <c r="S487">
        <f>YEAR(Q487)</f>
        <v>2013</v>
      </c>
    </row>
    <row r="488" spans="1:19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>IFERROR(ROUND(E488/L488,0),0)</f>
        <v>50</v>
      </c>
      <c r="Q488" s="15">
        <f>(((J488/60)/60)/24)+DATE(1970,1,1)</f>
        <v>41761.94258101852</v>
      </c>
      <c r="R488" s="15">
        <f>(((I488/60)/60)/24)+DATE(1970,1,1)</f>
        <v>41791.94258101852</v>
      </c>
      <c r="S488">
        <f>YEAR(Q488)</f>
        <v>2014</v>
      </c>
    </row>
    <row r="489" spans="1:19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>IFERROR(ROUND(E489/L489,0),0)</f>
        <v>0</v>
      </c>
      <c r="Q489" s="15">
        <f>(((J489/60)/60)/24)+DATE(1970,1,1)</f>
        <v>42669.594837962963</v>
      </c>
      <c r="R489" s="15">
        <f>(((I489/60)/60)/24)+DATE(1970,1,1)</f>
        <v>42729.636504629627</v>
      </c>
      <c r="S489">
        <f>YEAR(Q489)</f>
        <v>2016</v>
      </c>
    </row>
    <row r="490" spans="1:19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>IFERROR(ROUND(E490/L490,0),0)</f>
        <v>0</v>
      </c>
      <c r="Q490" s="15">
        <f>(((J490/60)/60)/24)+DATE(1970,1,1)</f>
        <v>42714.054398148146</v>
      </c>
      <c r="R490" s="15">
        <f>(((I490/60)/60)/24)+DATE(1970,1,1)</f>
        <v>42744.054398148146</v>
      </c>
      <c r="S490">
        <f>YEAR(Q490)</f>
        <v>2016</v>
      </c>
    </row>
    <row r="491" spans="1:19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>IFERROR(ROUND(E491/L491,0),0)</f>
        <v>72</v>
      </c>
      <c r="Q491" s="15">
        <f>(((J491/60)/60)/24)+DATE(1970,1,1)</f>
        <v>40882.481666666667</v>
      </c>
      <c r="R491" s="15">
        <f>(((I491/60)/60)/24)+DATE(1970,1,1)</f>
        <v>40913.481249999997</v>
      </c>
      <c r="S491">
        <f>YEAR(Q491)</f>
        <v>2011</v>
      </c>
    </row>
    <row r="492" spans="1:19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>IFERROR(ROUND(E492/L492,0),0)</f>
        <v>0</v>
      </c>
      <c r="Q492" s="15">
        <f>(((J492/60)/60)/24)+DATE(1970,1,1)</f>
        <v>41113.968576388892</v>
      </c>
      <c r="R492" s="15">
        <f>(((I492/60)/60)/24)+DATE(1970,1,1)</f>
        <v>41143.968576388892</v>
      </c>
      <c r="S492">
        <f>YEAR(Q492)</f>
        <v>2012</v>
      </c>
    </row>
    <row r="493" spans="1:19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>IFERROR(ROUND(E493/L493,0),0)</f>
        <v>0</v>
      </c>
      <c r="Q493" s="15">
        <f>(((J493/60)/60)/24)+DATE(1970,1,1)</f>
        <v>42366.982627314821</v>
      </c>
      <c r="R493" s="15">
        <f>(((I493/60)/60)/24)+DATE(1970,1,1)</f>
        <v>42396.982627314821</v>
      </c>
      <c r="S493">
        <f>YEAR(Q493)</f>
        <v>2015</v>
      </c>
    </row>
    <row r="494" spans="1:19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>IFERROR(ROUND(E494/L494,0),0)</f>
        <v>0</v>
      </c>
      <c r="Q494" s="15">
        <f>(((J494/60)/60)/24)+DATE(1970,1,1)</f>
        <v>42596.03506944445</v>
      </c>
      <c r="R494" s="15">
        <f>(((I494/60)/60)/24)+DATE(1970,1,1)</f>
        <v>42656.03506944445</v>
      </c>
      <c r="S494">
        <f>YEAR(Q494)</f>
        <v>2016</v>
      </c>
    </row>
    <row r="495" spans="1:19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>IFERROR(ROUND(E495/L495,0),0)</f>
        <v>0</v>
      </c>
      <c r="Q495" s="15">
        <f>(((J495/60)/60)/24)+DATE(1970,1,1)</f>
        <v>42114.726134259254</v>
      </c>
      <c r="R495" s="15">
        <f>(((I495/60)/60)/24)+DATE(1970,1,1)</f>
        <v>42144.726134259254</v>
      </c>
      <c r="S495">
        <f>YEAR(Q495)</f>
        <v>2015</v>
      </c>
    </row>
    <row r="496" spans="1:19" ht="43.5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>IFERROR(ROUND(E496/L496,0),0)</f>
        <v>10</v>
      </c>
      <c r="Q496" s="15">
        <f>(((J496/60)/60)/24)+DATE(1970,1,1)</f>
        <v>41799.830613425926</v>
      </c>
      <c r="R496" s="15">
        <f>(((I496/60)/60)/24)+DATE(1970,1,1)</f>
        <v>41823.125</v>
      </c>
      <c r="S496">
        <f>YEAR(Q496)</f>
        <v>2014</v>
      </c>
    </row>
    <row r="497" spans="1:19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>IFERROR(ROUND(E497/L497,0),0)</f>
        <v>0</v>
      </c>
      <c r="Q497" s="15">
        <f>(((J497/60)/60)/24)+DATE(1970,1,1)</f>
        <v>42171.827604166669</v>
      </c>
      <c r="R497" s="15">
        <f>(((I497/60)/60)/24)+DATE(1970,1,1)</f>
        <v>42201.827604166669</v>
      </c>
      <c r="S497">
        <f>YEAR(Q497)</f>
        <v>2015</v>
      </c>
    </row>
    <row r="498" spans="1:19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>IFERROR(ROUND(E498/L498,0),0)</f>
        <v>1</v>
      </c>
      <c r="Q498" s="15">
        <f>(((J498/60)/60)/24)+DATE(1970,1,1)</f>
        <v>41620.93141203704</v>
      </c>
      <c r="R498" s="15">
        <f>(((I498/60)/60)/24)+DATE(1970,1,1)</f>
        <v>41680.93141203704</v>
      </c>
      <c r="S498">
        <f>YEAR(Q498)</f>
        <v>2013</v>
      </c>
    </row>
    <row r="499" spans="1:19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>IFERROR(ROUND(E499/L499,0),0)</f>
        <v>10</v>
      </c>
      <c r="Q499" s="15">
        <f>(((J499/60)/60)/24)+DATE(1970,1,1)</f>
        <v>41945.037789351853</v>
      </c>
      <c r="R499" s="15">
        <f>(((I499/60)/60)/24)+DATE(1970,1,1)</f>
        <v>41998.208333333328</v>
      </c>
      <c r="S499">
        <f>YEAR(Q499)</f>
        <v>2014</v>
      </c>
    </row>
    <row r="500" spans="1:19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>IFERROR(ROUND(E500/L500,0),0)</f>
        <v>136</v>
      </c>
      <c r="Q500" s="15">
        <f>(((J500/60)/60)/24)+DATE(1970,1,1)</f>
        <v>40858.762141203704</v>
      </c>
      <c r="R500" s="15">
        <f>(((I500/60)/60)/24)+DATE(1970,1,1)</f>
        <v>40900.762141203704</v>
      </c>
      <c r="S500">
        <f>YEAR(Q500)</f>
        <v>2011</v>
      </c>
    </row>
    <row r="501" spans="1:19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>IFERROR(ROUND(E501/L501,0),0)</f>
        <v>73</v>
      </c>
      <c r="Q501" s="15">
        <f>(((J501/60)/60)/24)+DATE(1970,1,1)</f>
        <v>40043.895462962959</v>
      </c>
      <c r="R501" s="15">
        <f>(((I501/60)/60)/24)+DATE(1970,1,1)</f>
        <v>40098.874305555553</v>
      </c>
      <c r="S501">
        <f>YEAR(Q501)</f>
        <v>2009</v>
      </c>
    </row>
    <row r="502" spans="1:19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>IFERROR(ROUND(E502/L502,0),0)</f>
        <v>54</v>
      </c>
      <c r="Q502" s="15">
        <f>(((J502/60)/60)/24)+DATE(1970,1,1)</f>
        <v>40247.886006944449</v>
      </c>
      <c r="R502" s="15">
        <f>(((I502/60)/60)/24)+DATE(1970,1,1)</f>
        <v>40306.927777777775</v>
      </c>
      <c r="S502">
        <f>YEAR(Q502)</f>
        <v>2010</v>
      </c>
    </row>
    <row r="503" spans="1:19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>IFERROR(ROUND(E503/L503,0),0)</f>
        <v>0</v>
      </c>
      <c r="Q503" s="15">
        <f>(((J503/60)/60)/24)+DATE(1970,1,1)</f>
        <v>40703.234386574077</v>
      </c>
      <c r="R503" s="15">
        <f>(((I503/60)/60)/24)+DATE(1970,1,1)</f>
        <v>40733.234386574077</v>
      </c>
      <c r="S503">
        <f>YEAR(Q503)</f>
        <v>2011</v>
      </c>
    </row>
    <row r="504" spans="1:19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>IFERROR(ROUND(E504/L504,0),0)</f>
        <v>58</v>
      </c>
      <c r="Q504" s="15">
        <f>(((J504/60)/60)/24)+DATE(1970,1,1)</f>
        <v>40956.553530092591</v>
      </c>
      <c r="R504" s="15">
        <f>(((I504/60)/60)/24)+DATE(1970,1,1)</f>
        <v>40986.511863425927</v>
      </c>
      <c r="S504">
        <f>YEAR(Q504)</f>
        <v>2012</v>
      </c>
    </row>
    <row r="505" spans="1:19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>IFERROR(ROUND(E505/L505,0),0)</f>
        <v>13</v>
      </c>
      <c r="Q505" s="15">
        <f>(((J505/60)/60)/24)+DATE(1970,1,1)</f>
        <v>41991.526655092588</v>
      </c>
      <c r="R505" s="15">
        <f>(((I505/60)/60)/24)+DATE(1970,1,1)</f>
        <v>42021.526655092588</v>
      </c>
      <c r="S505">
        <f>YEAR(Q505)</f>
        <v>2014</v>
      </c>
    </row>
    <row r="506" spans="1:19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>IFERROR(ROUND(E506/L506,0),0)</f>
        <v>67</v>
      </c>
      <c r="Q506" s="15">
        <f>(((J506/60)/60)/24)+DATE(1970,1,1)</f>
        <v>40949.98364583333</v>
      </c>
      <c r="R506" s="15">
        <f>(((I506/60)/60)/24)+DATE(1970,1,1)</f>
        <v>41009.941979166666</v>
      </c>
      <c r="S506">
        <f>YEAR(Q506)</f>
        <v>2012</v>
      </c>
    </row>
    <row r="507" spans="1:19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>IFERROR(ROUND(E507/L507,0),0)</f>
        <v>4</v>
      </c>
      <c r="Q507" s="15">
        <f>(((J507/60)/60)/24)+DATE(1970,1,1)</f>
        <v>42318.098217592589</v>
      </c>
      <c r="R507" s="15">
        <f>(((I507/60)/60)/24)+DATE(1970,1,1)</f>
        <v>42363.098217592589</v>
      </c>
      <c r="S507">
        <f>YEAR(Q507)</f>
        <v>2015</v>
      </c>
    </row>
    <row r="508" spans="1:19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>IFERROR(ROUND(E508/L508,0),0)</f>
        <v>250</v>
      </c>
      <c r="Q508" s="15">
        <f>(((J508/60)/60)/24)+DATE(1970,1,1)</f>
        <v>41466.552314814813</v>
      </c>
      <c r="R508" s="15">
        <f>(((I508/60)/60)/24)+DATE(1970,1,1)</f>
        <v>41496.552314814813</v>
      </c>
      <c r="S508">
        <f>YEAR(Q508)</f>
        <v>2013</v>
      </c>
    </row>
    <row r="509" spans="1:19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>IFERROR(ROUND(E509/L509,0),0)</f>
        <v>64</v>
      </c>
      <c r="Q509" s="15">
        <f>(((J509/60)/60)/24)+DATE(1970,1,1)</f>
        <v>41156.958993055552</v>
      </c>
      <c r="R509" s="15">
        <f>(((I509/60)/60)/24)+DATE(1970,1,1)</f>
        <v>41201.958993055552</v>
      </c>
      <c r="S509">
        <f>YEAR(Q509)</f>
        <v>2012</v>
      </c>
    </row>
    <row r="510" spans="1:19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>IFERROR(ROUND(E510/L510,0),0)</f>
        <v>133</v>
      </c>
      <c r="Q510" s="15">
        <f>(((J510/60)/60)/24)+DATE(1970,1,1)</f>
        <v>40995.024317129632</v>
      </c>
      <c r="R510" s="15">
        <f>(((I510/60)/60)/24)+DATE(1970,1,1)</f>
        <v>41054.593055555553</v>
      </c>
      <c r="S510">
        <f>YEAR(Q510)</f>
        <v>2012</v>
      </c>
    </row>
    <row r="511" spans="1:19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>IFERROR(ROUND(E511/L511,0),0)</f>
        <v>10</v>
      </c>
      <c r="Q511" s="15">
        <f>(((J511/60)/60)/24)+DATE(1970,1,1)</f>
        <v>42153.631597222222</v>
      </c>
      <c r="R511" s="15">
        <f>(((I511/60)/60)/24)+DATE(1970,1,1)</f>
        <v>42183.631597222222</v>
      </c>
      <c r="S511">
        <f>YEAR(Q511)</f>
        <v>2015</v>
      </c>
    </row>
    <row r="512" spans="1:19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>IFERROR(ROUND(E512/L512,0),0)</f>
        <v>0</v>
      </c>
      <c r="Q512" s="15">
        <f>(((J512/60)/60)/24)+DATE(1970,1,1)</f>
        <v>42400.176377314812</v>
      </c>
      <c r="R512" s="15">
        <f>(((I512/60)/60)/24)+DATE(1970,1,1)</f>
        <v>42430.176377314812</v>
      </c>
      <c r="S512">
        <f>YEAR(Q512)</f>
        <v>2016</v>
      </c>
    </row>
    <row r="513" spans="1:19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>IFERROR(ROUND(E513/L513,0),0)</f>
        <v>30</v>
      </c>
      <c r="Q513" s="15">
        <f>(((J513/60)/60)/24)+DATE(1970,1,1)</f>
        <v>41340.303032407406</v>
      </c>
      <c r="R513" s="15">
        <f>(((I513/60)/60)/24)+DATE(1970,1,1)</f>
        <v>41370.261365740742</v>
      </c>
      <c r="S513">
        <f>YEAR(Q513)</f>
        <v>2013</v>
      </c>
    </row>
    <row r="514" spans="1:19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>IFERROR(ROUND(E514/L514,0),0)</f>
        <v>6</v>
      </c>
      <c r="Q514" s="15">
        <f>(((J514/60)/60)/24)+DATE(1970,1,1)</f>
        <v>42649.742210648154</v>
      </c>
      <c r="R514" s="15">
        <f>(((I514/60)/60)/24)+DATE(1970,1,1)</f>
        <v>42694.783877314811</v>
      </c>
      <c r="S514">
        <f>YEAR(Q514)</f>
        <v>2016</v>
      </c>
    </row>
    <row r="515" spans="1:19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>IFERROR(ROUND(E515/L515,0),0)</f>
        <v>102</v>
      </c>
      <c r="Q515" s="15">
        <f>(((J515/60)/60)/24)+DATE(1970,1,1)</f>
        <v>42552.653993055559</v>
      </c>
      <c r="R515" s="15">
        <f>(((I515/60)/60)/24)+DATE(1970,1,1)</f>
        <v>42597.291666666672</v>
      </c>
      <c r="S515">
        <f>YEAR(Q515)</f>
        <v>2016</v>
      </c>
    </row>
    <row r="516" spans="1:19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>IFERROR(ROUND(E516/L516,0),0)</f>
        <v>17</v>
      </c>
      <c r="Q516" s="15">
        <f>(((J516/60)/60)/24)+DATE(1970,1,1)</f>
        <v>41830.613969907405</v>
      </c>
      <c r="R516" s="15">
        <f>(((I516/60)/60)/24)+DATE(1970,1,1)</f>
        <v>41860.613969907405</v>
      </c>
      <c r="S516">
        <f>YEAR(Q516)</f>
        <v>2014</v>
      </c>
    </row>
    <row r="517" spans="1:19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>IFERROR(ROUND(E517/L517,0),0)</f>
        <v>725</v>
      </c>
      <c r="Q517" s="15">
        <f>(((J517/60)/60)/24)+DATE(1970,1,1)</f>
        <v>42327.490752314814</v>
      </c>
      <c r="R517" s="15">
        <f>(((I517/60)/60)/24)+DATE(1970,1,1)</f>
        <v>42367.490752314814</v>
      </c>
      <c r="S517">
        <f>YEAR(Q517)</f>
        <v>2015</v>
      </c>
    </row>
    <row r="518" spans="1:19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>IFERROR(ROUND(E518/L518,0),0)</f>
        <v>0</v>
      </c>
      <c r="Q518" s="15">
        <f>(((J518/60)/60)/24)+DATE(1970,1,1)</f>
        <v>42091.778703703705</v>
      </c>
      <c r="R518" s="15">
        <f>(((I518/60)/60)/24)+DATE(1970,1,1)</f>
        <v>42151.778703703705</v>
      </c>
      <c r="S518">
        <f>YEAR(Q518)</f>
        <v>2015</v>
      </c>
    </row>
    <row r="519" spans="1:19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>IFERROR(ROUND(E519/L519,0),0)</f>
        <v>68</v>
      </c>
      <c r="Q519" s="15">
        <f>(((J519/60)/60)/24)+DATE(1970,1,1)</f>
        <v>42738.615289351852</v>
      </c>
      <c r="R519" s="15">
        <f>(((I519/60)/60)/24)+DATE(1970,1,1)</f>
        <v>42768.615289351852</v>
      </c>
      <c r="S519">
        <f>YEAR(Q519)</f>
        <v>2017</v>
      </c>
    </row>
    <row r="520" spans="1:19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>IFERROR(ROUND(E520/L520,0),0)</f>
        <v>0</v>
      </c>
      <c r="Q520" s="15">
        <f>(((J520/60)/60)/24)+DATE(1970,1,1)</f>
        <v>42223.616018518514</v>
      </c>
      <c r="R520" s="15">
        <f>(((I520/60)/60)/24)+DATE(1970,1,1)</f>
        <v>42253.615277777775</v>
      </c>
      <c r="S520">
        <f>YEAR(Q520)</f>
        <v>2015</v>
      </c>
    </row>
    <row r="521" spans="1:19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>IFERROR(ROUND(E521/L521,0),0)</f>
        <v>39</v>
      </c>
      <c r="Q521" s="15">
        <f>(((J521/60)/60)/24)+DATE(1970,1,1)</f>
        <v>41218.391446759262</v>
      </c>
      <c r="R521" s="15">
        <f>(((I521/60)/60)/24)+DATE(1970,1,1)</f>
        <v>41248.391446759262</v>
      </c>
      <c r="S521">
        <f>YEAR(Q521)</f>
        <v>2012</v>
      </c>
    </row>
    <row r="522" spans="1:19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>IFERROR(ROUND(E522/L522,0),0)</f>
        <v>150</v>
      </c>
      <c r="Q522" s="15">
        <f>(((J522/60)/60)/24)+DATE(1970,1,1)</f>
        <v>42318.702094907407</v>
      </c>
      <c r="R522" s="15">
        <f>(((I522/60)/60)/24)+DATE(1970,1,1)</f>
        <v>42348.702094907407</v>
      </c>
      <c r="S522">
        <f>YEAR(Q522)</f>
        <v>2015</v>
      </c>
    </row>
    <row r="523" spans="1:19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>IFERROR(ROUND(E523/L523,0),0)</f>
        <v>93</v>
      </c>
      <c r="Q523" s="15">
        <f>(((J523/60)/60)/24)+DATE(1970,1,1)</f>
        <v>42646.092812499999</v>
      </c>
      <c r="R523" s="15">
        <f>(((I523/60)/60)/24)+DATE(1970,1,1)</f>
        <v>42675.207638888889</v>
      </c>
      <c r="S523">
        <f>YEAR(Q523)</f>
        <v>2016</v>
      </c>
    </row>
    <row r="524" spans="1:19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>IFERROR(ROUND(E524/L524,0),0)</f>
        <v>111</v>
      </c>
      <c r="Q524" s="15">
        <f>(((J524/60)/60)/24)+DATE(1970,1,1)</f>
        <v>42430.040798611109</v>
      </c>
      <c r="R524" s="15">
        <f>(((I524/60)/60)/24)+DATE(1970,1,1)</f>
        <v>42449.999131944445</v>
      </c>
      <c r="S524">
        <f>YEAR(Q524)</f>
        <v>2016</v>
      </c>
    </row>
    <row r="525" spans="1:19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>IFERROR(ROUND(E525/L525,0),0)</f>
        <v>72</v>
      </c>
      <c r="Q525" s="15">
        <f>(((J525/60)/60)/24)+DATE(1970,1,1)</f>
        <v>42238.13282407407</v>
      </c>
      <c r="R525" s="15">
        <f>(((I525/60)/60)/24)+DATE(1970,1,1)</f>
        <v>42268.13282407407</v>
      </c>
      <c r="S525">
        <f>YEAR(Q525)</f>
        <v>2015</v>
      </c>
    </row>
    <row r="526" spans="1:19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>IFERROR(ROUND(E526/L526,0),0)</f>
        <v>29</v>
      </c>
      <c r="Q526" s="15">
        <f>(((J526/60)/60)/24)+DATE(1970,1,1)</f>
        <v>42492.717233796298</v>
      </c>
      <c r="R526" s="15">
        <f>(((I526/60)/60)/24)+DATE(1970,1,1)</f>
        <v>42522.717233796298</v>
      </c>
      <c r="S526">
        <f>YEAR(Q526)</f>
        <v>2016</v>
      </c>
    </row>
    <row r="527" spans="1:19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>IFERROR(ROUND(E527/L527,0),0)</f>
        <v>1000</v>
      </c>
      <c r="Q527" s="15">
        <f>(((J527/60)/60)/24)+DATE(1970,1,1)</f>
        <v>41850.400937500002</v>
      </c>
      <c r="R527" s="15">
        <f>(((I527/60)/60)/24)+DATE(1970,1,1)</f>
        <v>41895.400937500002</v>
      </c>
      <c r="S527">
        <f>YEAR(Q527)</f>
        <v>2014</v>
      </c>
    </row>
    <row r="528" spans="1:19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>IFERROR(ROUND(E528/L528,0),0)</f>
        <v>74</v>
      </c>
      <c r="Q528" s="15">
        <f>(((J528/60)/60)/24)+DATE(1970,1,1)</f>
        <v>42192.591944444444</v>
      </c>
      <c r="R528" s="15">
        <f>(((I528/60)/60)/24)+DATE(1970,1,1)</f>
        <v>42223.708333333328</v>
      </c>
      <c r="S528">
        <f>YEAR(Q528)</f>
        <v>2015</v>
      </c>
    </row>
    <row r="529" spans="1:19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>IFERROR(ROUND(E529/L529,0),0)</f>
        <v>64</v>
      </c>
      <c r="Q529" s="15">
        <f>(((J529/60)/60)/24)+DATE(1970,1,1)</f>
        <v>42753.205625000002</v>
      </c>
      <c r="R529" s="15">
        <f>(((I529/60)/60)/24)+DATE(1970,1,1)</f>
        <v>42783.670138888891</v>
      </c>
      <c r="S529">
        <f>YEAR(Q529)</f>
        <v>2017</v>
      </c>
    </row>
    <row r="530" spans="1:19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>IFERROR(ROUND(E530/L530,0),0)</f>
        <v>44</v>
      </c>
      <c r="Q530" s="15">
        <f>(((J530/60)/60)/24)+DATE(1970,1,1)</f>
        <v>42155.920219907406</v>
      </c>
      <c r="R530" s="15">
        <f>(((I530/60)/60)/24)+DATE(1970,1,1)</f>
        <v>42176.888888888891</v>
      </c>
      <c r="S530">
        <f>YEAR(Q530)</f>
        <v>2015</v>
      </c>
    </row>
    <row r="531" spans="1:19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>IFERROR(ROUND(E531/L531,0),0)</f>
        <v>87</v>
      </c>
      <c r="Q531" s="15">
        <f>(((J531/60)/60)/24)+DATE(1970,1,1)</f>
        <v>42725.031180555554</v>
      </c>
      <c r="R531" s="15">
        <f>(((I531/60)/60)/24)+DATE(1970,1,1)</f>
        <v>42746.208333333328</v>
      </c>
      <c r="S531">
        <f>YEAR(Q531)</f>
        <v>2016</v>
      </c>
    </row>
    <row r="532" spans="1:19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>IFERROR(ROUND(E532/L532,0),0)</f>
        <v>127</v>
      </c>
      <c r="Q532" s="15">
        <f>(((J532/60)/60)/24)+DATE(1970,1,1)</f>
        <v>42157.591064814813</v>
      </c>
      <c r="R532" s="15">
        <f>(((I532/60)/60)/24)+DATE(1970,1,1)</f>
        <v>42179.083333333328</v>
      </c>
      <c r="S532">
        <f>YEAR(Q532)</f>
        <v>2015</v>
      </c>
    </row>
    <row r="533" spans="1:19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>IFERROR(ROUND(E533/L533,0),0)</f>
        <v>129</v>
      </c>
      <c r="Q533" s="15">
        <f>(((J533/60)/60)/24)+DATE(1970,1,1)</f>
        <v>42676.065150462964</v>
      </c>
      <c r="R533" s="15">
        <f>(((I533/60)/60)/24)+DATE(1970,1,1)</f>
        <v>42721.290972222225</v>
      </c>
      <c r="S533">
        <f>YEAR(Q533)</f>
        <v>2016</v>
      </c>
    </row>
    <row r="534" spans="1:19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>IFERROR(ROUND(E534/L534,0),0)</f>
        <v>71</v>
      </c>
      <c r="Q534" s="15">
        <f>(((J534/60)/60)/24)+DATE(1970,1,1)</f>
        <v>42473.007037037038</v>
      </c>
      <c r="R534" s="15">
        <f>(((I534/60)/60)/24)+DATE(1970,1,1)</f>
        <v>42503.007037037038</v>
      </c>
      <c r="S534">
        <f>YEAR(Q534)</f>
        <v>2016</v>
      </c>
    </row>
    <row r="535" spans="1:19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>IFERROR(ROUND(E535/L535,0),0)</f>
        <v>118</v>
      </c>
      <c r="Q535" s="15">
        <f>(((J535/60)/60)/24)+DATE(1970,1,1)</f>
        <v>42482.43478009259</v>
      </c>
      <c r="R535" s="15">
        <f>(((I535/60)/60)/24)+DATE(1970,1,1)</f>
        <v>42506.43478009259</v>
      </c>
      <c r="S535">
        <f>YEAR(Q535)</f>
        <v>2016</v>
      </c>
    </row>
    <row r="536" spans="1:19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>IFERROR(ROUND(E536/L536,0),0)</f>
        <v>327</v>
      </c>
      <c r="Q536" s="15">
        <f>(((J536/60)/60)/24)+DATE(1970,1,1)</f>
        <v>42270.810995370368</v>
      </c>
      <c r="R536" s="15">
        <f>(((I536/60)/60)/24)+DATE(1970,1,1)</f>
        <v>42309.958333333328</v>
      </c>
      <c r="S536">
        <f>YEAR(Q536)</f>
        <v>2015</v>
      </c>
    </row>
    <row r="537" spans="1:19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>IFERROR(ROUND(E537/L537,0),0)</f>
        <v>35</v>
      </c>
      <c r="Q537" s="15">
        <f>(((J537/60)/60)/24)+DATE(1970,1,1)</f>
        <v>42711.545196759253</v>
      </c>
      <c r="R537" s="15">
        <f>(((I537/60)/60)/24)+DATE(1970,1,1)</f>
        <v>42741.545196759253</v>
      </c>
      <c r="S537">
        <f>YEAR(Q537)</f>
        <v>2016</v>
      </c>
    </row>
    <row r="538" spans="1:19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>IFERROR(ROUND(E538/L538,0),0)</f>
        <v>100</v>
      </c>
      <c r="Q538" s="15">
        <f>(((J538/60)/60)/24)+DATE(1970,1,1)</f>
        <v>42179.344988425932</v>
      </c>
      <c r="R538" s="15">
        <f>(((I538/60)/60)/24)+DATE(1970,1,1)</f>
        <v>42219.75</v>
      </c>
      <c r="S538">
        <f>YEAR(Q538)</f>
        <v>2015</v>
      </c>
    </row>
    <row r="539" spans="1:19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>IFERROR(ROUND(E539/L539,0),0)</f>
        <v>41</v>
      </c>
      <c r="Q539" s="15">
        <f>(((J539/60)/60)/24)+DATE(1970,1,1)</f>
        <v>42282.768414351856</v>
      </c>
      <c r="R539" s="15">
        <f>(((I539/60)/60)/24)+DATE(1970,1,1)</f>
        <v>42312.810081018513</v>
      </c>
      <c r="S539">
        <f>YEAR(Q539)</f>
        <v>2015</v>
      </c>
    </row>
    <row r="540" spans="1:19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>IFERROR(ROUND(E540/L540,0),0)</f>
        <v>252</v>
      </c>
      <c r="Q540" s="15">
        <f>(((J540/60)/60)/24)+DATE(1970,1,1)</f>
        <v>42473.794710648144</v>
      </c>
      <c r="R540" s="15">
        <f>(((I540/60)/60)/24)+DATE(1970,1,1)</f>
        <v>42503.794710648144</v>
      </c>
      <c r="S540">
        <f>YEAR(Q540)</f>
        <v>2016</v>
      </c>
    </row>
    <row r="541" spans="1:19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>IFERROR(ROUND(E541/L541,0),0)</f>
        <v>25</v>
      </c>
      <c r="Q541" s="15">
        <f>(((J541/60)/60)/24)+DATE(1970,1,1)</f>
        <v>42535.049849537041</v>
      </c>
      <c r="R541" s="15">
        <f>(((I541/60)/60)/24)+DATE(1970,1,1)</f>
        <v>42556.049849537041</v>
      </c>
      <c r="S541">
        <f>YEAR(Q541)</f>
        <v>2016</v>
      </c>
    </row>
    <row r="542" spans="1:19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>IFERROR(ROUND(E542/L542,0),0)</f>
        <v>1</v>
      </c>
      <c r="Q542" s="15">
        <f>(((J542/60)/60)/24)+DATE(1970,1,1)</f>
        <v>42009.817199074074</v>
      </c>
      <c r="R542" s="15">
        <f>(((I542/60)/60)/24)+DATE(1970,1,1)</f>
        <v>42039.817199074074</v>
      </c>
      <c r="S542">
        <f>YEAR(Q542)</f>
        <v>2015</v>
      </c>
    </row>
    <row r="543" spans="1:19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>IFERROR(ROUND(E543/L543,0),0)</f>
        <v>25</v>
      </c>
      <c r="Q543" s="15">
        <f>(((J543/60)/60)/24)+DATE(1970,1,1)</f>
        <v>42276.046689814815</v>
      </c>
      <c r="R543" s="15">
        <f>(((I543/60)/60)/24)+DATE(1970,1,1)</f>
        <v>42306.046689814815</v>
      </c>
      <c r="S543">
        <f>YEAR(Q543)</f>
        <v>2015</v>
      </c>
    </row>
    <row r="544" spans="1:19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>IFERROR(ROUND(E544/L544,0),0)</f>
        <v>1</v>
      </c>
      <c r="Q544" s="15">
        <f>(((J544/60)/60)/24)+DATE(1970,1,1)</f>
        <v>42433.737453703703</v>
      </c>
      <c r="R544" s="15">
        <f>(((I544/60)/60)/24)+DATE(1970,1,1)</f>
        <v>42493.695787037039</v>
      </c>
      <c r="S544">
        <f>YEAR(Q544)</f>
        <v>2016</v>
      </c>
    </row>
    <row r="545" spans="1:19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>IFERROR(ROUND(E545/L545,0),0)</f>
        <v>35</v>
      </c>
      <c r="Q545" s="15">
        <f>(((J545/60)/60)/24)+DATE(1970,1,1)</f>
        <v>41914.092152777775</v>
      </c>
      <c r="R545" s="15">
        <f>(((I545/60)/60)/24)+DATE(1970,1,1)</f>
        <v>41944.092152777775</v>
      </c>
      <c r="S545">
        <f>YEAR(Q545)</f>
        <v>2014</v>
      </c>
    </row>
    <row r="546" spans="1:19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>IFERROR(ROUND(E546/L546,0),0)</f>
        <v>3</v>
      </c>
      <c r="Q546" s="15">
        <f>(((J546/60)/60)/24)+DATE(1970,1,1)</f>
        <v>42525.656944444447</v>
      </c>
      <c r="R546" s="15">
        <f>(((I546/60)/60)/24)+DATE(1970,1,1)</f>
        <v>42555.656944444447</v>
      </c>
      <c r="S546">
        <f>YEAR(Q546)</f>
        <v>2016</v>
      </c>
    </row>
    <row r="547" spans="1:19" ht="43.5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>IFERROR(ROUND(E547/L547,0),0)</f>
        <v>403</v>
      </c>
      <c r="Q547" s="15">
        <f>(((J547/60)/60)/24)+DATE(1970,1,1)</f>
        <v>42283.592465277776</v>
      </c>
      <c r="R547" s="15">
        <f>(((I547/60)/60)/24)+DATE(1970,1,1)</f>
        <v>42323.634131944447</v>
      </c>
      <c r="S547">
        <f>YEAR(Q547)</f>
        <v>2015</v>
      </c>
    </row>
    <row r="548" spans="1:19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>IFERROR(ROUND(E548/L548,0),0)</f>
        <v>26</v>
      </c>
      <c r="Q548" s="15">
        <f>(((J548/60)/60)/24)+DATE(1970,1,1)</f>
        <v>42249.667997685188</v>
      </c>
      <c r="R548" s="15">
        <f>(((I548/60)/60)/24)+DATE(1970,1,1)</f>
        <v>42294.667997685188</v>
      </c>
      <c r="S548">
        <f>YEAR(Q548)</f>
        <v>2015</v>
      </c>
    </row>
    <row r="549" spans="1:19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>IFERROR(ROUND(E549/L549,0),0)</f>
        <v>0</v>
      </c>
      <c r="Q549" s="15">
        <f>(((J549/60)/60)/24)+DATE(1970,1,1)</f>
        <v>42380.696342592593</v>
      </c>
      <c r="R549" s="15">
        <f>(((I549/60)/60)/24)+DATE(1970,1,1)</f>
        <v>42410.696342592593</v>
      </c>
      <c r="S549">
        <f>YEAR(Q549)</f>
        <v>2016</v>
      </c>
    </row>
    <row r="550" spans="1:19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>IFERROR(ROUND(E550/L550,0),0)</f>
        <v>9</v>
      </c>
      <c r="Q550" s="15">
        <f>(((J550/60)/60)/24)+DATE(1970,1,1)</f>
        <v>42276.903333333335</v>
      </c>
      <c r="R550" s="15">
        <f>(((I550/60)/60)/24)+DATE(1970,1,1)</f>
        <v>42306.903333333335</v>
      </c>
      <c r="S550">
        <f>YEAR(Q550)</f>
        <v>2015</v>
      </c>
    </row>
    <row r="551" spans="1:19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>IFERROR(ROUND(E551/L551,0),0)</f>
        <v>9</v>
      </c>
      <c r="Q551" s="15">
        <f>(((J551/60)/60)/24)+DATE(1970,1,1)</f>
        <v>42163.636828703704</v>
      </c>
      <c r="R551" s="15">
        <f>(((I551/60)/60)/24)+DATE(1970,1,1)</f>
        <v>42193.636828703704</v>
      </c>
      <c r="S551">
        <f>YEAR(Q551)</f>
        <v>2015</v>
      </c>
    </row>
    <row r="552" spans="1:19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>IFERROR(ROUND(E552/L552,0),0)</f>
        <v>9</v>
      </c>
      <c r="Q552" s="15">
        <f>(((J552/60)/60)/24)+DATE(1970,1,1)</f>
        <v>42753.678761574076</v>
      </c>
      <c r="R552" s="15">
        <f>(((I552/60)/60)/24)+DATE(1970,1,1)</f>
        <v>42766.208333333328</v>
      </c>
      <c r="S552">
        <f>YEAR(Q552)</f>
        <v>2017</v>
      </c>
    </row>
    <row r="553" spans="1:19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>IFERROR(ROUND(E553/L553,0),0)</f>
        <v>135</v>
      </c>
      <c r="Q553" s="15">
        <f>(((J553/60)/60)/24)+DATE(1970,1,1)</f>
        <v>42173.275740740741</v>
      </c>
      <c r="R553" s="15">
        <f>(((I553/60)/60)/24)+DATE(1970,1,1)</f>
        <v>42217.745138888888</v>
      </c>
      <c r="S553">
        <f>YEAR(Q553)</f>
        <v>2015</v>
      </c>
    </row>
    <row r="554" spans="1:19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>IFERROR(ROUND(E554/L554,0),0)</f>
        <v>0</v>
      </c>
      <c r="Q554" s="15">
        <f>(((J554/60)/60)/24)+DATE(1970,1,1)</f>
        <v>42318.616851851853</v>
      </c>
      <c r="R554" s="15">
        <f>(((I554/60)/60)/24)+DATE(1970,1,1)</f>
        <v>42378.616851851853</v>
      </c>
      <c r="S554">
        <f>YEAR(Q554)</f>
        <v>2015</v>
      </c>
    </row>
    <row r="555" spans="1:19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>IFERROR(ROUND(E555/L555,0),0)</f>
        <v>21</v>
      </c>
      <c r="Q555" s="15">
        <f>(((J555/60)/60)/24)+DATE(1970,1,1)</f>
        <v>41927.71980324074</v>
      </c>
      <c r="R555" s="15">
        <f>(((I555/60)/60)/24)+DATE(1970,1,1)</f>
        <v>41957.761469907404</v>
      </c>
      <c r="S555">
        <f>YEAR(Q555)</f>
        <v>2014</v>
      </c>
    </row>
    <row r="556" spans="1:19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>IFERROR(ROUND(E556/L556,0),0)</f>
        <v>64</v>
      </c>
      <c r="Q556" s="15">
        <f>(((J556/60)/60)/24)+DATE(1970,1,1)</f>
        <v>41901.684861111113</v>
      </c>
      <c r="R556" s="15">
        <f>(((I556/60)/60)/24)+DATE(1970,1,1)</f>
        <v>41931.684861111113</v>
      </c>
      <c r="S556">
        <f>YEAR(Q556)</f>
        <v>2014</v>
      </c>
    </row>
    <row r="557" spans="1:19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>IFERROR(ROUND(E557/L557,0),0)</f>
        <v>0</v>
      </c>
      <c r="Q557" s="15">
        <f>(((J557/60)/60)/24)+DATE(1970,1,1)</f>
        <v>42503.353506944448</v>
      </c>
      <c r="R557" s="15">
        <f>(((I557/60)/60)/24)+DATE(1970,1,1)</f>
        <v>42533.353506944448</v>
      </c>
      <c r="S557">
        <f>YEAR(Q557)</f>
        <v>2016</v>
      </c>
    </row>
    <row r="558" spans="1:19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>IFERROR(ROUND(E558/L558,0),0)</f>
        <v>200</v>
      </c>
      <c r="Q558" s="15">
        <f>(((J558/60)/60)/24)+DATE(1970,1,1)</f>
        <v>42345.860150462962</v>
      </c>
      <c r="R558" s="15">
        <f>(((I558/60)/60)/24)+DATE(1970,1,1)</f>
        <v>42375.860150462962</v>
      </c>
      <c r="S558">
        <f>YEAR(Q558)</f>
        <v>2015</v>
      </c>
    </row>
    <row r="559" spans="1:19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>IFERROR(ROUND(E559/L559,0),0)</f>
        <v>68</v>
      </c>
      <c r="Q559" s="15">
        <f>(((J559/60)/60)/24)+DATE(1970,1,1)</f>
        <v>42676.942164351851</v>
      </c>
      <c r="R559" s="15">
        <f>(((I559/60)/60)/24)+DATE(1970,1,1)</f>
        <v>42706.983831018515</v>
      </c>
      <c r="S559">
        <f>YEAR(Q559)</f>
        <v>2016</v>
      </c>
    </row>
    <row r="560" spans="1:19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>IFERROR(ROUND(E560/L560,0),0)</f>
        <v>0</v>
      </c>
      <c r="Q560" s="15">
        <f>(((J560/60)/60)/24)+DATE(1970,1,1)</f>
        <v>42057.883159722223</v>
      </c>
      <c r="R560" s="15">
        <f>(((I560/60)/60)/24)+DATE(1970,1,1)</f>
        <v>42087.841493055559</v>
      </c>
      <c r="S560">
        <f>YEAR(Q560)</f>
        <v>2015</v>
      </c>
    </row>
    <row r="561" spans="1:19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>IFERROR(ROUND(E561/L561,0),0)</f>
        <v>50</v>
      </c>
      <c r="Q561" s="15">
        <f>(((J561/60)/60)/24)+DATE(1970,1,1)</f>
        <v>42321.283101851848</v>
      </c>
      <c r="R561" s="15">
        <f>(((I561/60)/60)/24)+DATE(1970,1,1)</f>
        <v>42351.283101851848</v>
      </c>
      <c r="S561">
        <f>YEAR(Q561)</f>
        <v>2015</v>
      </c>
    </row>
    <row r="562" spans="1:19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>IFERROR(ROUND(E562/L562,0),0)</f>
        <v>4</v>
      </c>
      <c r="Q562" s="15">
        <f>(((J562/60)/60)/24)+DATE(1970,1,1)</f>
        <v>41960.771354166667</v>
      </c>
      <c r="R562" s="15">
        <f>(((I562/60)/60)/24)+DATE(1970,1,1)</f>
        <v>41990.771354166667</v>
      </c>
      <c r="S562">
        <f>YEAR(Q562)</f>
        <v>2014</v>
      </c>
    </row>
    <row r="563" spans="1:19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>IFERROR(ROUND(E563/L563,0),0)</f>
        <v>28</v>
      </c>
      <c r="Q563" s="15">
        <f>(((J563/60)/60)/24)+DATE(1970,1,1)</f>
        <v>42268.658715277779</v>
      </c>
      <c r="R563" s="15">
        <f>(((I563/60)/60)/24)+DATE(1970,1,1)</f>
        <v>42303.658715277779</v>
      </c>
      <c r="S563">
        <f>YEAR(Q563)</f>
        <v>2015</v>
      </c>
    </row>
    <row r="564" spans="1:19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>IFERROR(ROUND(E564/L564,0),0)</f>
        <v>0</v>
      </c>
      <c r="Q564" s="15">
        <f>(((J564/60)/60)/24)+DATE(1970,1,1)</f>
        <v>42692.389062500006</v>
      </c>
      <c r="R564" s="15">
        <f>(((I564/60)/60)/24)+DATE(1970,1,1)</f>
        <v>42722.389062500006</v>
      </c>
      <c r="S564">
        <f>YEAR(Q564)</f>
        <v>2016</v>
      </c>
    </row>
    <row r="565" spans="1:19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>IFERROR(ROUND(E565/L565,0),0)</f>
        <v>34</v>
      </c>
      <c r="Q565" s="15">
        <f>(((J565/60)/60)/24)+DATE(1970,1,1)</f>
        <v>42022.069988425923</v>
      </c>
      <c r="R565" s="15">
        <f>(((I565/60)/60)/24)+DATE(1970,1,1)</f>
        <v>42052.069988425923</v>
      </c>
      <c r="S565">
        <f>YEAR(Q565)</f>
        <v>2015</v>
      </c>
    </row>
    <row r="566" spans="1:19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>IFERROR(ROUND(E566/L566,0),0)</f>
        <v>1</v>
      </c>
      <c r="Q566" s="15">
        <f>(((J566/60)/60)/24)+DATE(1970,1,1)</f>
        <v>42411.942997685182</v>
      </c>
      <c r="R566" s="15">
        <f>(((I566/60)/60)/24)+DATE(1970,1,1)</f>
        <v>42441.942997685182</v>
      </c>
      <c r="S566">
        <f>YEAR(Q566)</f>
        <v>2016</v>
      </c>
    </row>
    <row r="567" spans="1:19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>IFERROR(ROUND(E567/L567,0),0)</f>
        <v>0</v>
      </c>
      <c r="Q567" s="15">
        <f>(((J567/60)/60)/24)+DATE(1970,1,1)</f>
        <v>42165.785289351858</v>
      </c>
      <c r="R567" s="15">
        <f>(((I567/60)/60)/24)+DATE(1970,1,1)</f>
        <v>42195.785289351858</v>
      </c>
      <c r="S567">
        <f>YEAR(Q567)</f>
        <v>2015</v>
      </c>
    </row>
    <row r="568" spans="1:19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>IFERROR(ROUND(E568/L568,0),0)</f>
        <v>1</v>
      </c>
      <c r="Q568" s="15">
        <f>(((J568/60)/60)/24)+DATE(1970,1,1)</f>
        <v>42535.68440972222</v>
      </c>
      <c r="R568" s="15">
        <f>(((I568/60)/60)/24)+DATE(1970,1,1)</f>
        <v>42565.68440972222</v>
      </c>
      <c r="S568">
        <f>YEAR(Q568)</f>
        <v>2016</v>
      </c>
    </row>
    <row r="569" spans="1:19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>IFERROR(ROUND(E569/L569,0),0)</f>
        <v>0</v>
      </c>
      <c r="Q569" s="15">
        <f>(((J569/60)/60)/24)+DATE(1970,1,1)</f>
        <v>41975.842523148152</v>
      </c>
      <c r="R569" s="15">
        <f>(((I569/60)/60)/24)+DATE(1970,1,1)</f>
        <v>42005.842523148152</v>
      </c>
      <c r="S569">
        <f>YEAR(Q569)</f>
        <v>2014</v>
      </c>
    </row>
    <row r="570" spans="1:19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>IFERROR(ROUND(E570/L570,0),0)</f>
        <v>49</v>
      </c>
      <c r="Q570" s="15">
        <f>(((J570/60)/60)/24)+DATE(1970,1,1)</f>
        <v>42348.9215625</v>
      </c>
      <c r="R570" s="15">
        <f>(((I570/60)/60)/24)+DATE(1970,1,1)</f>
        <v>42385.458333333328</v>
      </c>
      <c r="S570">
        <f>YEAR(Q570)</f>
        <v>2015</v>
      </c>
    </row>
    <row r="571" spans="1:19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>IFERROR(ROUND(E571/L571,0),0)</f>
        <v>20</v>
      </c>
      <c r="Q571" s="15">
        <f>(((J571/60)/60)/24)+DATE(1970,1,1)</f>
        <v>42340.847361111111</v>
      </c>
      <c r="R571" s="15">
        <f>(((I571/60)/60)/24)+DATE(1970,1,1)</f>
        <v>42370.847361111111</v>
      </c>
      <c r="S571">
        <f>YEAR(Q571)</f>
        <v>2015</v>
      </c>
    </row>
    <row r="572" spans="1:19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>IFERROR(ROUND(E572/L572,0),0)</f>
        <v>142</v>
      </c>
      <c r="Q572" s="15">
        <f>(((J572/60)/60)/24)+DATE(1970,1,1)</f>
        <v>42388.798252314817</v>
      </c>
      <c r="R572" s="15">
        <f>(((I572/60)/60)/24)+DATE(1970,1,1)</f>
        <v>42418.798252314817</v>
      </c>
      <c r="S572">
        <f>YEAR(Q572)</f>
        <v>2016</v>
      </c>
    </row>
    <row r="573" spans="1:19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>IFERROR(ROUND(E573/L573,0),0)</f>
        <v>53</v>
      </c>
      <c r="Q573" s="15">
        <f>(((J573/60)/60)/24)+DATE(1970,1,1)</f>
        <v>42192.816238425927</v>
      </c>
      <c r="R573" s="15">
        <f>(((I573/60)/60)/24)+DATE(1970,1,1)</f>
        <v>42212.165972222225</v>
      </c>
      <c r="S573">
        <f>YEAR(Q573)</f>
        <v>2015</v>
      </c>
    </row>
    <row r="574" spans="1:19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>IFERROR(ROUND(E574/L574,0),0)</f>
        <v>0</v>
      </c>
      <c r="Q574" s="15">
        <f>(((J574/60)/60)/24)+DATE(1970,1,1)</f>
        <v>42282.71629629629</v>
      </c>
      <c r="R574" s="15">
        <f>(((I574/60)/60)/24)+DATE(1970,1,1)</f>
        <v>42312.757962962962</v>
      </c>
      <c r="S574">
        <f>YEAR(Q574)</f>
        <v>2015</v>
      </c>
    </row>
    <row r="575" spans="1:19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>IFERROR(ROUND(E575/L575,0),0)</f>
        <v>38</v>
      </c>
      <c r="Q575" s="15">
        <f>(((J575/60)/60)/24)+DATE(1970,1,1)</f>
        <v>41963.050127314811</v>
      </c>
      <c r="R575" s="15">
        <f>(((I575/60)/60)/24)+DATE(1970,1,1)</f>
        <v>42022.05</v>
      </c>
      <c r="S575">
        <f>YEAR(Q575)</f>
        <v>2014</v>
      </c>
    </row>
    <row r="576" spans="1:19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>IFERROR(ROUND(E576/L576,0),0)</f>
        <v>20</v>
      </c>
      <c r="Q576" s="15">
        <f>(((J576/60)/60)/24)+DATE(1970,1,1)</f>
        <v>42632.443368055552</v>
      </c>
      <c r="R576" s="15">
        <f>(((I576/60)/60)/24)+DATE(1970,1,1)</f>
        <v>42662.443368055552</v>
      </c>
      <c r="S576">
        <f>YEAR(Q576)</f>
        <v>2016</v>
      </c>
    </row>
    <row r="577" spans="1:19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>IFERROR(ROUND(E577/L577,0),0)</f>
        <v>65</v>
      </c>
      <c r="Q577" s="15">
        <f>(((J577/60)/60)/24)+DATE(1970,1,1)</f>
        <v>42138.692627314813</v>
      </c>
      <c r="R577" s="15">
        <f>(((I577/60)/60)/24)+DATE(1970,1,1)</f>
        <v>42168.692627314813</v>
      </c>
      <c r="S577">
        <f>YEAR(Q577)</f>
        <v>2015</v>
      </c>
    </row>
    <row r="578" spans="1:19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>IFERROR(ROUND(E578/L578,0),0)</f>
        <v>1</v>
      </c>
      <c r="Q578" s="15">
        <f>(((J578/60)/60)/24)+DATE(1970,1,1)</f>
        <v>42031.471666666665</v>
      </c>
      <c r="R578" s="15">
        <f>(((I578/60)/60)/24)+DATE(1970,1,1)</f>
        <v>42091.43</v>
      </c>
      <c r="S578">
        <f>YEAR(Q578)</f>
        <v>2015</v>
      </c>
    </row>
    <row r="579" spans="1:19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>IFERROR(ROUND(E579/L579,0),0)</f>
        <v>10</v>
      </c>
      <c r="Q579" s="15">
        <f>(((J579/60)/60)/24)+DATE(1970,1,1)</f>
        <v>42450.589143518519</v>
      </c>
      <c r="R579" s="15">
        <f>(((I579/60)/60)/24)+DATE(1970,1,1)</f>
        <v>42510.589143518519</v>
      </c>
      <c r="S579">
        <f>YEAR(Q579)</f>
        <v>2016</v>
      </c>
    </row>
    <row r="580" spans="1:19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>IFERROR(ROUND(E580/L580,0),0)</f>
        <v>2</v>
      </c>
      <c r="Q580" s="15">
        <f>(((J580/60)/60)/24)+DATE(1970,1,1)</f>
        <v>42230.578622685185</v>
      </c>
      <c r="R580" s="15">
        <f>(((I580/60)/60)/24)+DATE(1970,1,1)</f>
        <v>42254.578622685185</v>
      </c>
      <c r="S580">
        <f>YEAR(Q580)</f>
        <v>2015</v>
      </c>
    </row>
    <row r="581" spans="1:19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>IFERROR(ROUND(E581/L581,0),0)</f>
        <v>35</v>
      </c>
      <c r="Q581" s="15">
        <f>(((J581/60)/60)/24)+DATE(1970,1,1)</f>
        <v>41968.852118055554</v>
      </c>
      <c r="R581" s="15">
        <f>(((I581/60)/60)/24)+DATE(1970,1,1)</f>
        <v>41998.852118055554</v>
      </c>
      <c r="S581">
        <f>YEAR(Q581)</f>
        <v>2014</v>
      </c>
    </row>
    <row r="582" spans="1:19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>IFERROR(ROUND(E582/L582,0),0)</f>
        <v>1</v>
      </c>
      <c r="Q582" s="15">
        <f>(((J582/60)/60)/24)+DATE(1970,1,1)</f>
        <v>42605.908182870371</v>
      </c>
      <c r="R582" s="15">
        <f>(((I582/60)/60)/24)+DATE(1970,1,1)</f>
        <v>42635.908182870371</v>
      </c>
      <c r="S582">
        <f>YEAR(Q582)</f>
        <v>2016</v>
      </c>
    </row>
    <row r="583" spans="1:19" ht="43.5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>IFERROR(ROUND(E583/L583,0),0)</f>
        <v>0</v>
      </c>
      <c r="Q583" s="15">
        <f>(((J583/60)/60)/24)+DATE(1970,1,1)</f>
        <v>42188.012777777782</v>
      </c>
      <c r="R583" s="15">
        <f>(((I583/60)/60)/24)+DATE(1970,1,1)</f>
        <v>42218.012777777782</v>
      </c>
      <c r="S583">
        <f>YEAR(Q583)</f>
        <v>2015</v>
      </c>
    </row>
    <row r="584" spans="1:19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>IFERROR(ROUND(E584/L584,0),0)</f>
        <v>0</v>
      </c>
      <c r="Q584" s="15">
        <f>(((J584/60)/60)/24)+DATE(1970,1,1)</f>
        <v>42055.739803240736</v>
      </c>
      <c r="R584" s="15">
        <f>(((I584/60)/60)/24)+DATE(1970,1,1)</f>
        <v>42078.75</v>
      </c>
      <c r="S584">
        <f>YEAR(Q584)</f>
        <v>2015</v>
      </c>
    </row>
    <row r="585" spans="1:19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>IFERROR(ROUND(E585/L585,0),0)</f>
        <v>1</v>
      </c>
      <c r="Q585" s="15">
        <f>(((J585/60)/60)/24)+DATE(1970,1,1)</f>
        <v>42052.93850694444</v>
      </c>
      <c r="R585" s="15">
        <f>(((I585/60)/60)/24)+DATE(1970,1,1)</f>
        <v>42082.896840277783</v>
      </c>
      <c r="S585">
        <f>YEAR(Q585)</f>
        <v>2015</v>
      </c>
    </row>
    <row r="586" spans="1:19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>IFERROR(ROUND(E586/L586,0),0)</f>
        <v>5</v>
      </c>
      <c r="Q586" s="15">
        <f>(((J586/60)/60)/24)+DATE(1970,1,1)</f>
        <v>42049.716620370367</v>
      </c>
      <c r="R586" s="15">
        <f>(((I586/60)/60)/24)+DATE(1970,1,1)</f>
        <v>42079.674953703703</v>
      </c>
      <c r="S586">
        <f>YEAR(Q586)</f>
        <v>2015</v>
      </c>
    </row>
    <row r="587" spans="1:19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>IFERROR(ROUND(E587/L587,0),0)</f>
        <v>0</v>
      </c>
      <c r="Q587" s="15">
        <f>(((J587/60)/60)/24)+DATE(1970,1,1)</f>
        <v>42283.3909375</v>
      </c>
      <c r="R587" s="15">
        <f>(((I587/60)/60)/24)+DATE(1970,1,1)</f>
        <v>42339</v>
      </c>
      <c r="S587">
        <f>YEAR(Q587)</f>
        <v>2015</v>
      </c>
    </row>
    <row r="588" spans="1:19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>IFERROR(ROUND(E588/L588,0),0)</f>
        <v>14</v>
      </c>
      <c r="Q588" s="15">
        <f>(((J588/60)/60)/24)+DATE(1970,1,1)</f>
        <v>42020.854247685187</v>
      </c>
      <c r="R588" s="15">
        <f>(((I588/60)/60)/24)+DATE(1970,1,1)</f>
        <v>42050.854247685187</v>
      </c>
      <c r="S588">
        <f>YEAR(Q588)</f>
        <v>2015</v>
      </c>
    </row>
    <row r="589" spans="1:19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>IFERROR(ROUND(E589/L589,0),0)</f>
        <v>389</v>
      </c>
      <c r="Q589" s="15">
        <f>(((J589/60)/60)/24)+DATE(1970,1,1)</f>
        <v>42080.757326388892</v>
      </c>
      <c r="R589" s="15">
        <f>(((I589/60)/60)/24)+DATE(1970,1,1)</f>
        <v>42110.757326388892</v>
      </c>
      <c r="S589">
        <f>YEAR(Q589)</f>
        <v>2015</v>
      </c>
    </row>
    <row r="590" spans="1:19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>IFERROR(ROUND(E590/L590,0),0)</f>
        <v>151</v>
      </c>
      <c r="Q590" s="15">
        <f>(((J590/60)/60)/24)+DATE(1970,1,1)</f>
        <v>42631.769513888896</v>
      </c>
      <c r="R590" s="15">
        <f>(((I590/60)/60)/24)+DATE(1970,1,1)</f>
        <v>42691.811180555553</v>
      </c>
      <c r="S590">
        <f>YEAR(Q590)</f>
        <v>2016</v>
      </c>
    </row>
    <row r="591" spans="1:19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>IFERROR(ROUND(E591/L591,0),0)</f>
        <v>1</v>
      </c>
      <c r="Q591" s="15">
        <f>(((J591/60)/60)/24)+DATE(1970,1,1)</f>
        <v>42178.614571759259</v>
      </c>
      <c r="R591" s="15">
        <f>(((I591/60)/60)/24)+DATE(1970,1,1)</f>
        <v>42193.614571759259</v>
      </c>
      <c r="S591">
        <f>YEAR(Q591)</f>
        <v>2015</v>
      </c>
    </row>
    <row r="592" spans="1:19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>IFERROR(ROUND(E592/L592,0),0)</f>
        <v>25</v>
      </c>
      <c r="Q592" s="15">
        <f>(((J592/60)/60)/24)+DATE(1970,1,1)</f>
        <v>42377.554756944446</v>
      </c>
      <c r="R592" s="15">
        <f>(((I592/60)/60)/24)+DATE(1970,1,1)</f>
        <v>42408.542361111111</v>
      </c>
      <c r="S592">
        <f>YEAR(Q592)</f>
        <v>2016</v>
      </c>
    </row>
    <row r="593" spans="1:19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>IFERROR(ROUND(E593/L593,0),0)</f>
        <v>31</v>
      </c>
      <c r="Q593" s="15">
        <f>(((J593/60)/60)/24)+DATE(1970,1,1)</f>
        <v>42177.543171296296</v>
      </c>
      <c r="R593" s="15">
        <f>(((I593/60)/60)/24)+DATE(1970,1,1)</f>
        <v>42207.543171296296</v>
      </c>
      <c r="S593">
        <f>YEAR(Q593)</f>
        <v>2015</v>
      </c>
    </row>
    <row r="594" spans="1:19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>IFERROR(ROUND(E594/L594,0),0)</f>
        <v>250</v>
      </c>
      <c r="Q594" s="15">
        <f>(((J594/60)/60)/24)+DATE(1970,1,1)</f>
        <v>41946.232175925928</v>
      </c>
      <c r="R594" s="15">
        <f>(((I594/60)/60)/24)+DATE(1970,1,1)</f>
        <v>41976.232175925921</v>
      </c>
      <c r="S594">
        <f>YEAR(Q594)</f>
        <v>2014</v>
      </c>
    </row>
    <row r="595" spans="1:19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>IFERROR(ROUND(E595/L595,0),0)</f>
        <v>16</v>
      </c>
      <c r="Q595" s="15">
        <f>(((J595/60)/60)/24)+DATE(1970,1,1)</f>
        <v>42070.677604166667</v>
      </c>
      <c r="R595" s="15">
        <f>(((I595/60)/60)/24)+DATE(1970,1,1)</f>
        <v>42100.635937500003</v>
      </c>
      <c r="S595">
        <f>YEAR(Q595)</f>
        <v>2015</v>
      </c>
    </row>
    <row r="596" spans="1:19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>IFERROR(ROUND(E596/L596,0),0)</f>
        <v>13</v>
      </c>
      <c r="Q596" s="15">
        <f>(((J596/60)/60)/24)+DATE(1970,1,1)</f>
        <v>42446.780162037037</v>
      </c>
      <c r="R596" s="15">
        <f>(((I596/60)/60)/24)+DATE(1970,1,1)</f>
        <v>42476.780162037037</v>
      </c>
      <c r="S596">
        <f>YEAR(Q596)</f>
        <v>2016</v>
      </c>
    </row>
    <row r="597" spans="1:19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>IFERROR(ROUND(E597/L597,0),0)</f>
        <v>53</v>
      </c>
      <c r="Q597" s="15">
        <f>(((J597/60)/60)/24)+DATE(1970,1,1)</f>
        <v>42083.069884259254</v>
      </c>
      <c r="R597" s="15">
        <f>(((I597/60)/60)/24)+DATE(1970,1,1)</f>
        <v>42128.069884259254</v>
      </c>
      <c r="S597">
        <f>YEAR(Q597)</f>
        <v>2015</v>
      </c>
    </row>
    <row r="598" spans="1:19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>IFERROR(ROUND(E598/L598,0),0)</f>
        <v>3</v>
      </c>
      <c r="Q598" s="15">
        <f>(((J598/60)/60)/24)+DATE(1970,1,1)</f>
        <v>42646.896898148145</v>
      </c>
      <c r="R598" s="15">
        <f>(((I598/60)/60)/24)+DATE(1970,1,1)</f>
        <v>42676.896898148145</v>
      </c>
      <c r="S598">
        <f>YEAR(Q598)</f>
        <v>2016</v>
      </c>
    </row>
    <row r="599" spans="1:19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>IFERROR(ROUND(E599/L599,0),0)</f>
        <v>10</v>
      </c>
      <c r="Q599" s="15">
        <f>(((J599/60)/60)/24)+DATE(1970,1,1)</f>
        <v>42545.705266203702</v>
      </c>
      <c r="R599" s="15">
        <f>(((I599/60)/60)/24)+DATE(1970,1,1)</f>
        <v>42582.666666666672</v>
      </c>
      <c r="S599">
        <f>YEAR(Q599)</f>
        <v>2016</v>
      </c>
    </row>
    <row r="600" spans="1:19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>IFERROR(ROUND(E600/L600,0),0)</f>
        <v>121</v>
      </c>
      <c r="Q600" s="15">
        <f>(((J600/60)/60)/24)+DATE(1970,1,1)</f>
        <v>41948.00209490741</v>
      </c>
      <c r="R600" s="15">
        <f>(((I600/60)/60)/24)+DATE(1970,1,1)</f>
        <v>41978.00209490741</v>
      </c>
      <c r="S600">
        <f>YEAR(Q600)</f>
        <v>2014</v>
      </c>
    </row>
    <row r="601" spans="1:19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>IFERROR(ROUND(E601/L601,0),0)</f>
        <v>16</v>
      </c>
      <c r="Q601" s="15">
        <f>(((J601/60)/60)/24)+DATE(1970,1,1)</f>
        <v>42047.812523148154</v>
      </c>
      <c r="R601" s="15">
        <f>(((I601/60)/60)/24)+DATE(1970,1,1)</f>
        <v>42071.636111111111</v>
      </c>
      <c r="S601">
        <f>YEAR(Q601)</f>
        <v>2015</v>
      </c>
    </row>
    <row r="602" spans="1:19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>IFERROR(ROUND(E602/L602,0),0)</f>
        <v>100</v>
      </c>
      <c r="Q602" s="15">
        <f>(((J602/60)/60)/24)+DATE(1970,1,1)</f>
        <v>42073.798171296294</v>
      </c>
      <c r="R602" s="15">
        <f>(((I602/60)/60)/24)+DATE(1970,1,1)</f>
        <v>42133.798171296294</v>
      </c>
      <c r="S602">
        <f>YEAR(Q602)</f>
        <v>2015</v>
      </c>
    </row>
    <row r="603" spans="1:19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>IFERROR(ROUND(E603/L603,0),0)</f>
        <v>23</v>
      </c>
      <c r="Q603" s="15">
        <f>(((J603/60)/60)/24)+DATE(1970,1,1)</f>
        <v>41969.858090277776</v>
      </c>
      <c r="R603" s="15">
        <f>(((I603/60)/60)/24)+DATE(1970,1,1)</f>
        <v>41999.858090277776</v>
      </c>
      <c r="S603">
        <f>YEAR(Q603)</f>
        <v>2014</v>
      </c>
    </row>
    <row r="604" spans="1:19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>IFERROR(ROUND(E604/L604,0),0)</f>
        <v>0</v>
      </c>
      <c r="Q604" s="15">
        <f>(((J604/60)/60)/24)+DATE(1970,1,1)</f>
        <v>42143.79415509259</v>
      </c>
      <c r="R604" s="15">
        <f>(((I604/60)/60)/24)+DATE(1970,1,1)</f>
        <v>42173.79415509259</v>
      </c>
      <c r="S604">
        <f>YEAR(Q604)</f>
        <v>2015</v>
      </c>
    </row>
    <row r="605" spans="1:19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>IFERROR(ROUND(E605/L605,0),0)</f>
        <v>45</v>
      </c>
      <c r="Q605" s="15">
        <f>(((J605/60)/60)/24)+DATE(1970,1,1)</f>
        <v>41835.639155092591</v>
      </c>
      <c r="R605" s="15">
        <f>(((I605/60)/60)/24)+DATE(1970,1,1)</f>
        <v>41865.639155092591</v>
      </c>
      <c r="S605">
        <f>YEAR(Q605)</f>
        <v>2014</v>
      </c>
    </row>
    <row r="606" spans="1:19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>IFERROR(ROUND(E606/L606,0),0)</f>
        <v>0</v>
      </c>
      <c r="Q606" s="15">
        <f>(((J606/60)/60)/24)+DATE(1970,1,1)</f>
        <v>41849.035370370373</v>
      </c>
      <c r="R606" s="15">
        <f>(((I606/60)/60)/24)+DATE(1970,1,1)</f>
        <v>41879.035370370373</v>
      </c>
      <c r="S606">
        <f>YEAR(Q606)</f>
        <v>2014</v>
      </c>
    </row>
    <row r="607" spans="1:19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>IFERROR(ROUND(E607/L607,0),0)</f>
        <v>16</v>
      </c>
      <c r="Q607" s="15">
        <f>(((J607/60)/60)/24)+DATE(1970,1,1)</f>
        <v>42194.357731481476</v>
      </c>
      <c r="R607" s="15">
        <f>(((I607/60)/60)/24)+DATE(1970,1,1)</f>
        <v>42239.357731481476</v>
      </c>
      <c r="S607">
        <f>YEAR(Q607)</f>
        <v>2015</v>
      </c>
    </row>
    <row r="608" spans="1:19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>IFERROR(ROUND(E608/L608,0),0)</f>
        <v>10</v>
      </c>
      <c r="Q608" s="15">
        <f>(((J608/60)/60)/24)+DATE(1970,1,1)</f>
        <v>42102.650567129633</v>
      </c>
      <c r="R608" s="15">
        <f>(((I608/60)/60)/24)+DATE(1970,1,1)</f>
        <v>42148.625</v>
      </c>
      <c r="S608">
        <f>YEAR(Q608)</f>
        <v>2015</v>
      </c>
    </row>
    <row r="609" spans="1:19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>IFERROR(ROUND(E609/L609,0),0)</f>
        <v>0</v>
      </c>
      <c r="Q609" s="15">
        <f>(((J609/60)/60)/24)+DATE(1970,1,1)</f>
        <v>42300.825648148151</v>
      </c>
      <c r="R609" s="15">
        <f>(((I609/60)/60)/24)+DATE(1970,1,1)</f>
        <v>42330.867314814815</v>
      </c>
      <c r="S609">
        <f>YEAR(Q609)</f>
        <v>2015</v>
      </c>
    </row>
    <row r="610" spans="1:19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>IFERROR(ROUND(E610/L610,0),0)</f>
        <v>292</v>
      </c>
      <c r="Q610" s="15">
        <f>(((J610/60)/60)/24)+DATE(1970,1,1)</f>
        <v>42140.921064814815</v>
      </c>
      <c r="R610" s="15">
        <f>(((I610/60)/60)/24)+DATE(1970,1,1)</f>
        <v>42170.921064814815</v>
      </c>
      <c r="S610">
        <f>YEAR(Q610)</f>
        <v>2015</v>
      </c>
    </row>
    <row r="611" spans="1:19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>IFERROR(ROUND(E611/L611,0),0)</f>
        <v>5</v>
      </c>
      <c r="Q611" s="15">
        <f>(((J611/60)/60)/24)+DATE(1970,1,1)</f>
        <v>42307.034074074079</v>
      </c>
      <c r="R611" s="15">
        <f>(((I611/60)/60)/24)+DATE(1970,1,1)</f>
        <v>42337.075740740736</v>
      </c>
      <c r="S611">
        <f>YEAR(Q611)</f>
        <v>2015</v>
      </c>
    </row>
    <row r="612" spans="1:19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>IFERROR(ROUND(E612/L612,0),0)</f>
        <v>0</v>
      </c>
      <c r="Q612" s="15">
        <f>(((J612/60)/60)/24)+DATE(1970,1,1)</f>
        <v>42086.83085648148</v>
      </c>
      <c r="R612" s="15">
        <f>(((I612/60)/60)/24)+DATE(1970,1,1)</f>
        <v>42116.83085648148</v>
      </c>
      <c r="S612">
        <f>YEAR(Q612)</f>
        <v>2015</v>
      </c>
    </row>
    <row r="613" spans="1:19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>IFERROR(ROUND(E613/L613,0),0)</f>
        <v>0</v>
      </c>
      <c r="Q613" s="15">
        <f>(((J613/60)/60)/24)+DATE(1970,1,1)</f>
        <v>42328.560613425929</v>
      </c>
      <c r="R613" s="15">
        <f>(((I613/60)/60)/24)+DATE(1970,1,1)</f>
        <v>42388.560613425929</v>
      </c>
      <c r="S613">
        <f>YEAR(Q613)</f>
        <v>2015</v>
      </c>
    </row>
    <row r="614" spans="1:19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>IFERROR(ROUND(E614/L614,0),0)</f>
        <v>0</v>
      </c>
      <c r="Q614" s="15">
        <f>(((J614/60)/60)/24)+DATE(1970,1,1)</f>
        <v>42585.031782407401</v>
      </c>
      <c r="R614" s="15">
        <f>(((I614/60)/60)/24)+DATE(1970,1,1)</f>
        <v>42615.031782407401</v>
      </c>
      <c r="S614">
        <f>YEAR(Q614)</f>
        <v>2016</v>
      </c>
    </row>
    <row r="615" spans="1:19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>IFERROR(ROUND(E615/L615,0),0)</f>
        <v>106</v>
      </c>
      <c r="Q615" s="15">
        <f>(((J615/60)/60)/24)+DATE(1970,1,1)</f>
        <v>42247.496759259258</v>
      </c>
      <c r="R615" s="15">
        <f>(((I615/60)/60)/24)+DATE(1970,1,1)</f>
        <v>42278.207638888889</v>
      </c>
      <c r="S615">
        <f>YEAR(Q615)</f>
        <v>2015</v>
      </c>
    </row>
    <row r="616" spans="1:19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>IFERROR(ROUND(E616/L616,0),0)</f>
        <v>0</v>
      </c>
      <c r="Q616" s="15">
        <f>(((J616/60)/60)/24)+DATE(1970,1,1)</f>
        <v>42515.061805555553</v>
      </c>
      <c r="R616" s="15">
        <f>(((I616/60)/60)/24)+DATE(1970,1,1)</f>
        <v>42545.061805555553</v>
      </c>
      <c r="S616">
        <f>YEAR(Q616)</f>
        <v>2016</v>
      </c>
    </row>
    <row r="617" spans="1:19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>IFERROR(ROUND(E617/L617,0),0)</f>
        <v>0</v>
      </c>
      <c r="Q617" s="15">
        <f>(((J617/60)/60)/24)+DATE(1970,1,1)</f>
        <v>42242.122210648144</v>
      </c>
      <c r="R617" s="15">
        <f>(((I617/60)/60)/24)+DATE(1970,1,1)</f>
        <v>42272.122210648144</v>
      </c>
      <c r="S617">
        <f>YEAR(Q617)</f>
        <v>2015</v>
      </c>
    </row>
    <row r="618" spans="1:19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>IFERROR(ROUND(E618/L618,0),0)</f>
        <v>0</v>
      </c>
      <c r="Q618" s="15">
        <f>(((J618/60)/60)/24)+DATE(1970,1,1)</f>
        <v>42761.376238425932</v>
      </c>
      <c r="R618" s="15">
        <f>(((I618/60)/60)/24)+DATE(1970,1,1)</f>
        <v>42791.376238425932</v>
      </c>
      <c r="S618">
        <f>YEAR(Q618)</f>
        <v>2017</v>
      </c>
    </row>
    <row r="619" spans="1:19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>IFERROR(ROUND(E619/L619,0),0)</f>
        <v>20</v>
      </c>
      <c r="Q619" s="15">
        <f>(((J619/60)/60)/24)+DATE(1970,1,1)</f>
        <v>42087.343090277776</v>
      </c>
      <c r="R619" s="15">
        <f>(((I619/60)/60)/24)+DATE(1970,1,1)</f>
        <v>42132.343090277776</v>
      </c>
      <c r="S619">
        <f>YEAR(Q619)</f>
        <v>2015</v>
      </c>
    </row>
    <row r="620" spans="1:19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>IFERROR(ROUND(E620/L620,0),0)</f>
        <v>0</v>
      </c>
      <c r="Q620" s="15">
        <f>(((J620/60)/60)/24)+DATE(1970,1,1)</f>
        <v>42317.810219907406</v>
      </c>
      <c r="R620" s="15">
        <f>(((I620/60)/60)/24)+DATE(1970,1,1)</f>
        <v>42347.810219907406</v>
      </c>
      <c r="S620">
        <f>YEAR(Q620)</f>
        <v>2015</v>
      </c>
    </row>
    <row r="621" spans="1:19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>IFERROR(ROUND(E621/L621,0),0)</f>
        <v>1</v>
      </c>
      <c r="Q621" s="15">
        <f>(((J621/60)/60)/24)+DATE(1970,1,1)</f>
        <v>41908.650347222225</v>
      </c>
      <c r="R621" s="15">
        <f>(((I621/60)/60)/24)+DATE(1970,1,1)</f>
        <v>41968.692013888889</v>
      </c>
      <c r="S621">
        <f>YEAR(Q621)</f>
        <v>2014</v>
      </c>
    </row>
    <row r="622" spans="1:19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>IFERROR(ROUND(E622/L622,0),0)</f>
        <v>300</v>
      </c>
      <c r="Q622" s="15">
        <f>(((J622/60)/60)/24)+DATE(1970,1,1)</f>
        <v>41831.716874999998</v>
      </c>
      <c r="R622" s="15">
        <f>(((I622/60)/60)/24)+DATE(1970,1,1)</f>
        <v>41876.716874999998</v>
      </c>
      <c r="S622">
        <f>YEAR(Q622)</f>
        <v>2014</v>
      </c>
    </row>
    <row r="623" spans="1:19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>IFERROR(ROUND(E623/L623,0),0)</f>
        <v>87</v>
      </c>
      <c r="Q623" s="15">
        <f>(((J623/60)/60)/24)+DATE(1970,1,1)</f>
        <v>42528.987696759257</v>
      </c>
      <c r="R623" s="15">
        <f>(((I623/60)/60)/24)+DATE(1970,1,1)</f>
        <v>42558.987696759257</v>
      </c>
      <c r="S623">
        <f>YEAR(Q623)</f>
        <v>2016</v>
      </c>
    </row>
    <row r="624" spans="1:19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>IFERROR(ROUND(E624/L624,0),0)</f>
        <v>38</v>
      </c>
      <c r="Q624" s="15">
        <f>(((J624/60)/60)/24)+DATE(1970,1,1)</f>
        <v>42532.774745370371</v>
      </c>
      <c r="R624" s="15">
        <f>(((I624/60)/60)/24)+DATE(1970,1,1)</f>
        <v>42552.774745370371</v>
      </c>
      <c r="S624">
        <f>YEAR(Q624)</f>
        <v>2016</v>
      </c>
    </row>
    <row r="625" spans="1:19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>IFERROR(ROUND(E625/L625,0),0)</f>
        <v>0</v>
      </c>
      <c r="Q625" s="15">
        <f>(((J625/60)/60)/24)+DATE(1970,1,1)</f>
        <v>42122.009224537032</v>
      </c>
      <c r="R625" s="15">
        <f>(((I625/60)/60)/24)+DATE(1970,1,1)</f>
        <v>42152.009224537032</v>
      </c>
      <c r="S625">
        <f>YEAR(Q625)</f>
        <v>2015</v>
      </c>
    </row>
    <row r="626" spans="1:19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>IFERROR(ROUND(E626/L626,0),0)</f>
        <v>0</v>
      </c>
      <c r="Q626" s="15">
        <f>(((J626/60)/60)/24)+DATE(1970,1,1)</f>
        <v>42108.988900462966</v>
      </c>
      <c r="R626" s="15">
        <f>(((I626/60)/60)/24)+DATE(1970,1,1)</f>
        <v>42138.988900462966</v>
      </c>
      <c r="S626">
        <f>YEAR(Q626)</f>
        <v>2015</v>
      </c>
    </row>
    <row r="627" spans="1:19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>IFERROR(ROUND(E627/L627,0),0)</f>
        <v>0</v>
      </c>
      <c r="Q627" s="15">
        <f>(((J627/60)/60)/24)+DATE(1970,1,1)</f>
        <v>42790.895567129628</v>
      </c>
      <c r="R627" s="15">
        <f>(((I627/60)/60)/24)+DATE(1970,1,1)</f>
        <v>42820.853900462964</v>
      </c>
      <c r="S627">
        <f>YEAR(Q627)</f>
        <v>2017</v>
      </c>
    </row>
    <row r="628" spans="1:19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>IFERROR(ROUND(E628/L628,0),0)</f>
        <v>111</v>
      </c>
      <c r="Q628" s="15">
        <f>(((J628/60)/60)/24)+DATE(1970,1,1)</f>
        <v>42198.559479166666</v>
      </c>
      <c r="R628" s="15">
        <f>(((I628/60)/60)/24)+DATE(1970,1,1)</f>
        <v>42231.556944444441</v>
      </c>
      <c r="S628">
        <f>YEAR(Q628)</f>
        <v>2015</v>
      </c>
    </row>
    <row r="629" spans="1:19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>IFERROR(ROUND(E629/L629,0),0)</f>
        <v>90</v>
      </c>
      <c r="Q629" s="15">
        <f>(((J629/60)/60)/24)+DATE(1970,1,1)</f>
        <v>42384.306840277779</v>
      </c>
      <c r="R629" s="15">
        <f>(((I629/60)/60)/24)+DATE(1970,1,1)</f>
        <v>42443.958333333328</v>
      </c>
      <c r="S629">
        <f>YEAR(Q629)</f>
        <v>2016</v>
      </c>
    </row>
    <row r="630" spans="1:19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>IFERROR(ROUND(E630/L630,0),0)</f>
        <v>0</v>
      </c>
      <c r="Q630" s="15">
        <f>(((J630/60)/60)/24)+DATE(1970,1,1)</f>
        <v>41803.692789351851</v>
      </c>
      <c r="R630" s="15">
        <f>(((I630/60)/60)/24)+DATE(1970,1,1)</f>
        <v>41833.692789351851</v>
      </c>
      <c r="S630">
        <f>YEAR(Q630)</f>
        <v>2014</v>
      </c>
    </row>
    <row r="631" spans="1:19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>IFERROR(ROUND(E631/L631,0),0)</f>
        <v>117</v>
      </c>
      <c r="Q631" s="15">
        <f>(((J631/60)/60)/24)+DATE(1970,1,1)</f>
        <v>42474.637824074074</v>
      </c>
      <c r="R631" s="15">
        <f>(((I631/60)/60)/24)+DATE(1970,1,1)</f>
        <v>42504.637824074074</v>
      </c>
      <c r="S631">
        <f>YEAR(Q631)</f>
        <v>2016</v>
      </c>
    </row>
    <row r="632" spans="1:19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>IFERROR(ROUND(E632/L632,0),0)</f>
        <v>10</v>
      </c>
      <c r="Q632" s="15">
        <f>(((J632/60)/60)/24)+DATE(1970,1,1)</f>
        <v>42223.619456018518</v>
      </c>
      <c r="R632" s="15">
        <f>(((I632/60)/60)/24)+DATE(1970,1,1)</f>
        <v>42253.215277777781</v>
      </c>
      <c r="S632">
        <f>YEAR(Q632)</f>
        <v>2015</v>
      </c>
    </row>
    <row r="633" spans="1:19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>IFERROR(ROUND(E633/L633,0),0)</f>
        <v>77</v>
      </c>
      <c r="Q633" s="15">
        <f>(((J633/60)/60)/24)+DATE(1970,1,1)</f>
        <v>42489.772326388891</v>
      </c>
      <c r="R633" s="15">
        <f>(((I633/60)/60)/24)+DATE(1970,1,1)</f>
        <v>42518.772326388891</v>
      </c>
      <c r="S633">
        <f>YEAR(Q633)</f>
        <v>2016</v>
      </c>
    </row>
    <row r="634" spans="1:19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>IFERROR(ROUND(E634/L634,0),0)</f>
        <v>0</v>
      </c>
      <c r="Q634" s="15">
        <f>(((J634/60)/60)/24)+DATE(1970,1,1)</f>
        <v>42303.659317129626</v>
      </c>
      <c r="R634" s="15">
        <f>(((I634/60)/60)/24)+DATE(1970,1,1)</f>
        <v>42333.700983796298</v>
      </c>
      <c r="S634">
        <f>YEAR(Q634)</f>
        <v>2015</v>
      </c>
    </row>
    <row r="635" spans="1:19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>IFERROR(ROUND(E635/L635,0),0)</f>
        <v>50</v>
      </c>
      <c r="Q635" s="15">
        <f>(((J635/60)/60)/24)+DATE(1970,1,1)</f>
        <v>42507.29932870371</v>
      </c>
      <c r="R635" s="15">
        <f>(((I635/60)/60)/24)+DATE(1970,1,1)</f>
        <v>42538.958333333328</v>
      </c>
      <c r="S635">
        <f>YEAR(Q635)</f>
        <v>2016</v>
      </c>
    </row>
    <row r="636" spans="1:19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>IFERROR(ROUND(E636/L636,0),0)</f>
        <v>1</v>
      </c>
      <c r="Q636" s="15">
        <f>(((J636/60)/60)/24)+DATE(1970,1,1)</f>
        <v>42031.928576388891</v>
      </c>
      <c r="R636" s="15">
        <f>(((I636/60)/60)/24)+DATE(1970,1,1)</f>
        <v>42061.928576388891</v>
      </c>
      <c r="S636">
        <f>YEAR(Q636)</f>
        <v>2015</v>
      </c>
    </row>
    <row r="637" spans="1:19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>IFERROR(ROUND(E637/L637,0),0)</f>
        <v>2</v>
      </c>
      <c r="Q637" s="15">
        <f>(((J637/60)/60)/24)+DATE(1970,1,1)</f>
        <v>42076.092152777783</v>
      </c>
      <c r="R637" s="15">
        <f>(((I637/60)/60)/24)+DATE(1970,1,1)</f>
        <v>42106.092152777783</v>
      </c>
      <c r="S637">
        <f>YEAR(Q637)</f>
        <v>2015</v>
      </c>
    </row>
    <row r="638" spans="1:19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>IFERROR(ROUND(E638/L638,0),0)</f>
        <v>4</v>
      </c>
      <c r="Q638" s="15">
        <f>(((J638/60)/60)/24)+DATE(1970,1,1)</f>
        <v>42131.455439814818</v>
      </c>
      <c r="R638" s="15">
        <f>(((I638/60)/60)/24)+DATE(1970,1,1)</f>
        <v>42161.44930555555</v>
      </c>
      <c r="S638">
        <f>YEAR(Q638)</f>
        <v>2015</v>
      </c>
    </row>
    <row r="639" spans="1:19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>IFERROR(ROUND(E639/L639,0),0)</f>
        <v>0</v>
      </c>
      <c r="Q639" s="15">
        <f>(((J639/60)/60)/24)+DATE(1970,1,1)</f>
        <v>42762.962013888886</v>
      </c>
      <c r="R639" s="15">
        <f>(((I639/60)/60)/24)+DATE(1970,1,1)</f>
        <v>42791.961111111115</v>
      </c>
      <c r="S639">
        <f>YEAR(Q639)</f>
        <v>2017</v>
      </c>
    </row>
    <row r="640" spans="1:19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>IFERROR(ROUND(E640/L640,0),0)</f>
        <v>3</v>
      </c>
      <c r="Q640" s="15">
        <f>(((J640/60)/60)/24)+DATE(1970,1,1)</f>
        <v>42759.593310185184</v>
      </c>
      <c r="R640" s="15">
        <f>(((I640/60)/60)/24)+DATE(1970,1,1)</f>
        <v>42819.55164351852</v>
      </c>
      <c r="S640">
        <f>YEAR(Q640)</f>
        <v>2017</v>
      </c>
    </row>
    <row r="641" spans="1:19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>IFERROR(ROUND(E641/L641,0),0)</f>
        <v>1</v>
      </c>
      <c r="Q641" s="15">
        <f>(((J641/60)/60)/24)+DATE(1970,1,1)</f>
        <v>41865.583275462966</v>
      </c>
      <c r="R641" s="15">
        <f>(((I641/60)/60)/24)+DATE(1970,1,1)</f>
        <v>41925.583275462966</v>
      </c>
      <c r="S641">
        <f>YEAR(Q641)</f>
        <v>2014</v>
      </c>
    </row>
    <row r="642" spans="1:19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>IFERROR(ROUND(E642/L642,0),0)</f>
        <v>51</v>
      </c>
      <c r="Q642" s="15">
        <f>(((J642/60)/60)/24)+DATE(1970,1,1)</f>
        <v>42683.420312500006</v>
      </c>
      <c r="R642" s="15">
        <f>(((I642/60)/60)/24)+DATE(1970,1,1)</f>
        <v>42698.958333333328</v>
      </c>
      <c r="S642">
        <f>YEAR(Q642)</f>
        <v>2016</v>
      </c>
    </row>
    <row r="643" spans="1:19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>IFERROR(ROUND(E643/L643,0),0)</f>
        <v>151</v>
      </c>
      <c r="Q643" s="15">
        <f>(((J643/60)/60)/24)+DATE(1970,1,1)</f>
        <v>42199.57</v>
      </c>
      <c r="R643" s="15">
        <f>(((I643/60)/60)/24)+DATE(1970,1,1)</f>
        <v>42229.57</v>
      </c>
      <c r="S643">
        <f>YEAR(Q643)</f>
        <v>2015</v>
      </c>
    </row>
    <row r="644" spans="1:19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>IFERROR(ROUND(E644/L644,0),0)</f>
        <v>134</v>
      </c>
      <c r="Q644" s="15">
        <f>(((J644/60)/60)/24)+DATE(1970,1,1)</f>
        <v>42199.651319444441</v>
      </c>
      <c r="R644" s="15">
        <f>(((I644/60)/60)/24)+DATE(1970,1,1)</f>
        <v>42235.651319444441</v>
      </c>
      <c r="S644">
        <f>YEAR(Q644)</f>
        <v>2015</v>
      </c>
    </row>
    <row r="645" spans="1:19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>IFERROR(ROUND(E645/L645,0),0)</f>
        <v>174</v>
      </c>
      <c r="Q645" s="15">
        <f>(((J645/60)/60)/24)+DATE(1970,1,1)</f>
        <v>42100.642071759255</v>
      </c>
      <c r="R645" s="15">
        <f>(((I645/60)/60)/24)+DATE(1970,1,1)</f>
        <v>42155.642071759255</v>
      </c>
      <c r="S645">
        <f>YEAR(Q645)</f>
        <v>2015</v>
      </c>
    </row>
    <row r="646" spans="1:19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>IFERROR(ROUND(E646/L646,0),0)</f>
        <v>73</v>
      </c>
      <c r="Q646" s="15">
        <f>(((J646/60)/60)/24)+DATE(1970,1,1)</f>
        <v>41898.665960648148</v>
      </c>
      <c r="R646" s="15">
        <f>(((I646/60)/60)/24)+DATE(1970,1,1)</f>
        <v>41941.041666666664</v>
      </c>
      <c r="S646">
        <f>YEAR(Q646)</f>
        <v>2014</v>
      </c>
    </row>
    <row r="647" spans="1:19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>IFERROR(ROUND(E647/L647,0),0)</f>
        <v>24</v>
      </c>
      <c r="Q647" s="15">
        <f>(((J647/60)/60)/24)+DATE(1970,1,1)</f>
        <v>42564.026319444441</v>
      </c>
      <c r="R647" s="15">
        <f>(((I647/60)/60)/24)+DATE(1970,1,1)</f>
        <v>42594.026319444441</v>
      </c>
      <c r="S647">
        <f>YEAR(Q647)</f>
        <v>2016</v>
      </c>
    </row>
    <row r="648" spans="1:19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>IFERROR(ROUND(E648/L648,0),0)</f>
        <v>39</v>
      </c>
      <c r="Q648" s="15">
        <f>(((J648/60)/60)/24)+DATE(1970,1,1)</f>
        <v>41832.852627314816</v>
      </c>
      <c r="R648" s="15">
        <f>(((I648/60)/60)/24)+DATE(1970,1,1)</f>
        <v>41862.852627314816</v>
      </c>
      <c r="S648">
        <f>YEAR(Q648)</f>
        <v>2014</v>
      </c>
    </row>
    <row r="649" spans="1:19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>IFERROR(ROUND(E649/L649,0),0)</f>
        <v>126</v>
      </c>
      <c r="Q649" s="15">
        <f>(((J649/60)/60)/24)+DATE(1970,1,1)</f>
        <v>42416.767928240741</v>
      </c>
      <c r="R649" s="15">
        <f>(((I649/60)/60)/24)+DATE(1970,1,1)</f>
        <v>42446.726261574076</v>
      </c>
      <c r="S649">
        <f>YEAR(Q649)</f>
        <v>2016</v>
      </c>
    </row>
    <row r="650" spans="1:19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>IFERROR(ROUND(E650/L650,0),0)</f>
        <v>1644</v>
      </c>
      <c r="Q650" s="15">
        <f>(((J650/60)/60)/24)+DATE(1970,1,1)</f>
        <v>41891.693379629629</v>
      </c>
      <c r="R650" s="15">
        <f>(((I650/60)/60)/24)+DATE(1970,1,1)</f>
        <v>41926.693379629629</v>
      </c>
      <c r="S650">
        <f>YEAR(Q650)</f>
        <v>2014</v>
      </c>
    </row>
    <row r="651" spans="1:19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>IFERROR(ROUND(E651/L651,0),0)</f>
        <v>43</v>
      </c>
      <c r="Q651" s="15">
        <f>(((J651/60)/60)/24)+DATE(1970,1,1)</f>
        <v>41877.912187499998</v>
      </c>
      <c r="R651" s="15">
        <f>(((I651/60)/60)/24)+DATE(1970,1,1)</f>
        <v>41898.912187499998</v>
      </c>
      <c r="S651">
        <f>YEAR(Q651)</f>
        <v>2014</v>
      </c>
    </row>
    <row r="652" spans="1:19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>IFERROR(ROUND(E652/L652,0),0)</f>
        <v>35</v>
      </c>
      <c r="Q652" s="15">
        <f>(((J652/60)/60)/24)+DATE(1970,1,1)</f>
        <v>41932.036851851852</v>
      </c>
      <c r="R652" s="15">
        <f>(((I652/60)/60)/24)+DATE(1970,1,1)</f>
        <v>41992.078518518523</v>
      </c>
      <c r="S652">
        <f>YEAR(Q652)</f>
        <v>2014</v>
      </c>
    </row>
    <row r="653" spans="1:19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>IFERROR(ROUND(E653/L653,0),0)</f>
        <v>239</v>
      </c>
      <c r="Q653" s="15">
        <f>(((J653/60)/60)/24)+DATE(1970,1,1)</f>
        <v>41956.017488425925</v>
      </c>
      <c r="R653" s="15">
        <f>(((I653/60)/60)/24)+DATE(1970,1,1)</f>
        <v>41986.017488425925</v>
      </c>
      <c r="S653">
        <f>YEAR(Q653)</f>
        <v>2014</v>
      </c>
    </row>
    <row r="654" spans="1:19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>IFERROR(ROUND(E654/L654,0),0)</f>
        <v>108</v>
      </c>
      <c r="Q654" s="15">
        <f>(((J654/60)/60)/24)+DATE(1970,1,1)</f>
        <v>42675.690393518518</v>
      </c>
      <c r="R654" s="15">
        <f>(((I654/60)/60)/24)+DATE(1970,1,1)</f>
        <v>42705.732060185182</v>
      </c>
      <c r="S654">
        <f>YEAR(Q654)</f>
        <v>2016</v>
      </c>
    </row>
    <row r="655" spans="1:19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>IFERROR(ROUND(E655/L655,0),0)</f>
        <v>96</v>
      </c>
      <c r="Q655" s="15">
        <f>(((J655/60)/60)/24)+DATE(1970,1,1)</f>
        <v>42199.618518518517</v>
      </c>
      <c r="R655" s="15">
        <f>(((I655/60)/60)/24)+DATE(1970,1,1)</f>
        <v>42236.618518518517</v>
      </c>
      <c r="S655">
        <f>YEAR(Q655)</f>
        <v>2015</v>
      </c>
    </row>
    <row r="656" spans="1:19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>IFERROR(ROUND(E656/L656,0),0)</f>
        <v>32</v>
      </c>
      <c r="Q656" s="15">
        <f>(((J656/60)/60)/24)+DATE(1970,1,1)</f>
        <v>42163.957326388889</v>
      </c>
      <c r="R656" s="15">
        <f>(((I656/60)/60)/24)+DATE(1970,1,1)</f>
        <v>42193.957326388889</v>
      </c>
      <c r="S656">
        <f>YEAR(Q656)</f>
        <v>2015</v>
      </c>
    </row>
    <row r="657" spans="1:19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>IFERROR(ROUND(E657/L657,0),0)</f>
        <v>43</v>
      </c>
      <c r="Q657" s="15">
        <f>(((J657/60)/60)/24)+DATE(1970,1,1)</f>
        <v>42045.957314814819</v>
      </c>
      <c r="R657" s="15">
        <f>(((I657/60)/60)/24)+DATE(1970,1,1)</f>
        <v>42075.915648148148</v>
      </c>
      <c r="S657">
        <f>YEAR(Q657)</f>
        <v>2015</v>
      </c>
    </row>
    <row r="658" spans="1:19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>IFERROR(ROUND(E658/L658,0),0)</f>
        <v>123</v>
      </c>
      <c r="Q658" s="15">
        <f>(((J658/60)/60)/24)+DATE(1970,1,1)</f>
        <v>42417.804618055554</v>
      </c>
      <c r="R658" s="15">
        <f>(((I658/60)/60)/24)+DATE(1970,1,1)</f>
        <v>42477.762951388882</v>
      </c>
      <c r="S658">
        <f>YEAR(Q658)</f>
        <v>2016</v>
      </c>
    </row>
    <row r="659" spans="1:19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>IFERROR(ROUND(E659/L659,0),0)</f>
        <v>190</v>
      </c>
      <c r="Q659" s="15">
        <f>(((J659/60)/60)/24)+DATE(1970,1,1)</f>
        <v>42331.84574074074</v>
      </c>
      <c r="R659" s="15">
        <f>(((I659/60)/60)/24)+DATE(1970,1,1)</f>
        <v>42361.84574074074</v>
      </c>
      <c r="S659">
        <f>YEAR(Q659)</f>
        <v>2015</v>
      </c>
    </row>
    <row r="660" spans="1:19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>IFERROR(ROUND(E660/L660,0),0)</f>
        <v>109</v>
      </c>
      <c r="Q660" s="15">
        <f>(((J660/60)/60)/24)+DATE(1970,1,1)</f>
        <v>42179.160752314812</v>
      </c>
      <c r="R660" s="15">
        <f>(((I660/60)/60)/24)+DATE(1970,1,1)</f>
        <v>42211.75</v>
      </c>
      <c r="S660">
        <f>YEAR(Q660)</f>
        <v>2015</v>
      </c>
    </row>
    <row r="661" spans="1:19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>IFERROR(ROUND(E661/L661,0),0)</f>
        <v>144</v>
      </c>
      <c r="Q661" s="15">
        <f>(((J661/60)/60)/24)+DATE(1970,1,1)</f>
        <v>42209.593692129631</v>
      </c>
      <c r="R661" s="15">
        <f>(((I661/60)/60)/24)+DATE(1970,1,1)</f>
        <v>42239.593692129631</v>
      </c>
      <c r="S661">
        <f>YEAR(Q661)</f>
        <v>2015</v>
      </c>
    </row>
    <row r="662" spans="1:19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>IFERROR(ROUND(E662/L662,0),0)</f>
        <v>85</v>
      </c>
      <c r="Q662" s="15">
        <f>(((J662/60)/60)/24)+DATE(1970,1,1)</f>
        <v>41922.741655092592</v>
      </c>
      <c r="R662" s="15">
        <f>(((I662/60)/60)/24)+DATE(1970,1,1)</f>
        <v>41952.783321759263</v>
      </c>
      <c r="S662">
        <f>YEAR(Q662)</f>
        <v>2014</v>
      </c>
    </row>
    <row r="663" spans="1:19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>IFERROR(ROUND(E663/L663,0),0)</f>
        <v>11</v>
      </c>
      <c r="Q663" s="15">
        <f>(((J663/60)/60)/24)+DATE(1970,1,1)</f>
        <v>42636.645358796297</v>
      </c>
      <c r="R663" s="15">
        <f>(((I663/60)/60)/24)+DATE(1970,1,1)</f>
        <v>42666.645358796297</v>
      </c>
      <c r="S663">
        <f>YEAR(Q663)</f>
        <v>2016</v>
      </c>
    </row>
    <row r="664" spans="1:19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>IFERROR(ROUND(E664/L664,0),0)</f>
        <v>39</v>
      </c>
      <c r="Q664" s="15">
        <f>(((J664/60)/60)/24)+DATE(1970,1,1)</f>
        <v>41990.438043981485</v>
      </c>
      <c r="R664" s="15">
        <f>(((I664/60)/60)/24)+DATE(1970,1,1)</f>
        <v>42020.438043981485</v>
      </c>
      <c r="S664">
        <f>YEAR(Q664)</f>
        <v>2014</v>
      </c>
    </row>
    <row r="665" spans="1:19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>IFERROR(ROUND(E665/L665,0),0)</f>
        <v>100</v>
      </c>
      <c r="Q665" s="15">
        <f>(((J665/60)/60)/24)+DATE(1970,1,1)</f>
        <v>42173.843240740738</v>
      </c>
      <c r="R665" s="15">
        <f>(((I665/60)/60)/24)+DATE(1970,1,1)</f>
        <v>42203.843240740738</v>
      </c>
      <c r="S665">
        <f>YEAR(Q665)</f>
        <v>2015</v>
      </c>
    </row>
    <row r="666" spans="1:19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>IFERROR(ROUND(E666/L666,0),0)</f>
        <v>31</v>
      </c>
      <c r="Q666" s="15">
        <f>(((J666/60)/60)/24)+DATE(1970,1,1)</f>
        <v>42077.666377314818</v>
      </c>
      <c r="R666" s="15">
        <f>(((I666/60)/60)/24)+DATE(1970,1,1)</f>
        <v>42107.666377314818</v>
      </c>
      <c r="S666">
        <f>YEAR(Q666)</f>
        <v>2015</v>
      </c>
    </row>
    <row r="667" spans="1:19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>IFERROR(ROUND(E667/L667,0),0)</f>
        <v>155</v>
      </c>
      <c r="Q667" s="15">
        <f>(((J667/60)/60)/24)+DATE(1970,1,1)</f>
        <v>42688.711354166662</v>
      </c>
      <c r="R667" s="15">
        <f>(((I667/60)/60)/24)+DATE(1970,1,1)</f>
        <v>42748.711354166662</v>
      </c>
      <c r="S667">
        <f>YEAR(Q667)</f>
        <v>2016</v>
      </c>
    </row>
    <row r="668" spans="1:19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>IFERROR(ROUND(E668/L668,0),0)</f>
        <v>2</v>
      </c>
      <c r="Q668" s="15">
        <f>(((J668/60)/60)/24)+DATE(1970,1,1)</f>
        <v>41838.832152777781</v>
      </c>
      <c r="R668" s="15">
        <f>(((I668/60)/60)/24)+DATE(1970,1,1)</f>
        <v>41868.832152777781</v>
      </c>
      <c r="S668">
        <f>YEAR(Q668)</f>
        <v>2014</v>
      </c>
    </row>
    <row r="669" spans="1:19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>IFERROR(ROUND(E669/L669,0),0)</f>
        <v>179</v>
      </c>
      <c r="Q669" s="15">
        <f>(((J669/60)/60)/24)+DATE(1970,1,1)</f>
        <v>42632.373414351852</v>
      </c>
      <c r="R669" s="15">
        <f>(((I669/60)/60)/24)+DATE(1970,1,1)</f>
        <v>42672.373414351852</v>
      </c>
      <c r="S669">
        <f>YEAR(Q669)</f>
        <v>2016</v>
      </c>
    </row>
    <row r="670" spans="1:19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>IFERROR(ROUND(E670/L670,0),0)</f>
        <v>27</v>
      </c>
      <c r="Q670" s="15">
        <f>(((J670/60)/60)/24)+DATE(1970,1,1)</f>
        <v>42090.831273148149</v>
      </c>
      <c r="R670" s="15">
        <f>(((I670/60)/60)/24)+DATE(1970,1,1)</f>
        <v>42135.831273148149</v>
      </c>
      <c r="S670">
        <f>YEAR(Q670)</f>
        <v>2015</v>
      </c>
    </row>
    <row r="671" spans="1:19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>IFERROR(ROUND(E671/L671,0),0)</f>
        <v>1536</v>
      </c>
      <c r="Q671" s="15">
        <f>(((J671/60)/60)/24)+DATE(1970,1,1)</f>
        <v>42527.625671296293</v>
      </c>
      <c r="R671" s="15">
        <f>(((I671/60)/60)/24)+DATE(1970,1,1)</f>
        <v>42557.625671296293</v>
      </c>
      <c r="S671">
        <f>YEAR(Q671)</f>
        <v>2016</v>
      </c>
    </row>
    <row r="672" spans="1:19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>IFERROR(ROUND(E672/L672,0),0)</f>
        <v>85</v>
      </c>
      <c r="Q672" s="15">
        <f>(((J672/60)/60)/24)+DATE(1970,1,1)</f>
        <v>42506.709722222222</v>
      </c>
      <c r="R672" s="15">
        <f>(((I672/60)/60)/24)+DATE(1970,1,1)</f>
        <v>42540.340277777781</v>
      </c>
      <c r="S672">
        <f>YEAR(Q672)</f>
        <v>2016</v>
      </c>
    </row>
    <row r="673" spans="1:19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>IFERROR(ROUND(E673/L673,0),0)</f>
        <v>789</v>
      </c>
      <c r="Q673" s="15">
        <f>(((J673/60)/60)/24)+DATE(1970,1,1)</f>
        <v>41984.692731481482</v>
      </c>
      <c r="R673" s="15">
        <f>(((I673/60)/60)/24)+DATE(1970,1,1)</f>
        <v>42018.166666666672</v>
      </c>
      <c r="S673">
        <f>YEAR(Q673)</f>
        <v>2014</v>
      </c>
    </row>
    <row r="674" spans="1:19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>IFERROR(ROUND(E674/L674,0),0)</f>
        <v>50</v>
      </c>
      <c r="Q674" s="15">
        <f>(((J674/60)/60)/24)+DATE(1970,1,1)</f>
        <v>41974.219490740739</v>
      </c>
      <c r="R674" s="15">
        <f>(((I674/60)/60)/24)+DATE(1970,1,1)</f>
        <v>42005.207638888889</v>
      </c>
      <c r="S674">
        <f>YEAR(Q674)</f>
        <v>2014</v>
      </c>
    </row>
    <row r="675" spans="1:19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>IFERROR(ROUND(E675/L675,0),0)</f>
        <v>68</v>
      </c>
      <c r="Q675" s="15">
        <f>(((J675/60)/60)/24)+DATE(1970,1,1)</f>
        <v>41838.840474537035</v>
      </c>
      <c r="R675" s="15">
        <f>(((I675/60)/60)/24)+DATE(1970,1,1)</f>
        <v>41883.840474537035</v>
      </c>
      <c r="S675">
        <f>YEAR(Q675)</f>
        <v>2014</v>
      </c>
    </row>
    <row r="676" spans="1:19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>IFERROR(ROUND(E676/L676,0),0)</f>
        <v>8</v>
      </c>
      <c r="Q676" s="15">
        <f>(((J676/60)/60)/24)+DATE(1970,1,1)</f>
        <v>41803.116053240738</v>
      </c>
      <c r="R676" s="15">
        <f>(((I676/60)/60)/24)+DATE(1970,1,1)</f>
        <v>41863.116053240738</v>
      </c>
      <c r="S676">
        <f>YEAR(Q676)</f>
        <v>2014</v>
      </c>
    </row>
    <row r="677" spans="1:19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>IFERROR(ROUND(E677/L677,0),0)</f>
        <v>34</v>
      </c>
      <c r="Q677" s="15">
        <f>(((J677/60)/60)/24)+DATE(1970,1,1)</f>
        <v>41975.930601851855</v>
      </c>
      <c r="R677" s="15">
        <f>(((I677/60)/60)/24)+DATE(1970,1,1)</f>
        <v>42005.290972222225</v>
      </c>
      <c r="S677">
        <f>YEAR(Q677)</f>
        <v>2014</v>
      </c>
    </row>
    <row r="678" spans="1:19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>IFERROR(ROUND(E678/L678,0),0)</f>
        <v>61</v>
      </c>
      <c r="Q678" s="15">
        <f>(((J678/60)/60)/24)+DATE(1970,1,1)</f>
        <v>42012.768298611118</v>
      </c>
      <c r="R678" s="15">
        <f>(((I678/60)/60)/24)+DATE(1970,1,1)</f>
        <v>42042.768298611118</v>
      </c>
      <c r="S678">
        <f>YEAR(Q678)</f>
        <v>2015</v>
      </c>
    </row>
    <row r="679" spans="1:19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>IFERROR(ROUND(E679/L679,0),0)</f>
        <v>133</v>
      </c>
      <c r="Q679" s="15">
        <f>(((J679/60)/60)/24)+DATE(1970,1,1)</f>
        <v>42504.403877314813</v>
      </c>
      <c r="R679" s="15">
        <f>(((I679/60)/60)/24)+DATE(1970,1,1)</f>
        <v>42549.403877314813</v>
      </c>
      <c r="S679">
        <f>YEAR(Q679)</f>
        <v>2016</v>
      </c>
    </row>
    <row r="680" spans="1:19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>IFERROR(ROUND(E680/L680,0),0)</f>
        <v>65</v>
      </c>
      <c r="Q680" s="15">
        <f>(((J680/60)/60)/24)+DATE(1970,1,1)</f>
        <v>42481.376597222217</v>
      </c>
      <c r="R680" s="15">
        <f>(((I680/60)/60)/24)+DATE(1970,1,1)</f>
        <v>42511.376597222217</v>
      </c>
      <c r="S680">
        <f>YEAR(Q680)</f>
        <v>2016</v>
      </c>
    </row>
    <row r="681" spans="1:19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>IFERROR(ROUND(E681/L681,0),0)</f>
        <v>94</v>
      </c>
      <c r="Q681" s="15">
        <f>(((J681/60)/60)/24)+DATE(1970,1,1)</f>
        <v>42556.695706018523</v>
      </c>
      <c r="R681" s="15">
        <f>(((I681/60)/60)/24)+DATE(1970,1,1)</f>
        <v>42616.695706018523</v>
      </c>
      <c r="S681">
        <f>YEAR(Q681)</f>
        <v>2016</v>
      </c>
    </row>
    <row r="682" spans="1:19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>IFERROR(ROUND(E682/L682,0),0)</f>
        <v>151</v>
      </c>
      <c r="Q682" s="15">
        <f>(((J682/60)/60)/24)+DATE(1970,1,1)</f>
        <v>41864.501516203702</v>
      </c>
      <c r="R682" s="15">
        <f>(((I682/60)/60)/24)+DATE(1970,1,1)</f>
        <v>41899.501516203702</v>
      </c>
      <c r="S682">
        <f>YEAR(Q682)</f>
        <v>2014</v>
      </c>
    </row>
    <row r="683" spans="1:19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>IFERROR(ROUND(E683/L683,0),0)</f>
        <v>1</v>
      </c>
      <c r="Q683" s="15">
        <f>(((J683/60)/60)/24)+DATE(1970,1,1)</f>
        <v>42639.805601851855</v>
      </c>
      <c r="R683" s="15">
        <f>(((I683/60)/60)/24)+DATE(1970,1,1)</f>
        <v>42669.805601851855</v>
      </c>
      <c r="S683">
        <f>YEAR(Q683)</f>
        <v>2016</v>
      </c>
    </row>
    <row r="684" spans="1:19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>IFERROR(ROUND(E684/L684,0),0)</f>
        <v>13</v>
      </c>
      <c r="Q684" s="15">
        <f>(((J684/60)/60)/24)+DATE(1970,1,1)</f>
        <v>42778.765300925923</v>
      </c>
      <c r="R684" s="15">
        <f>(((I684/60)/60)/24)+DATE(1970,1,1)</f>
        <v>42808.723634259266</v>
      </c>
      <c r="S684">
        <f>YEAR(Q684)</f>
        <v>2017</v>
      </c>
    </row>
    <row r="685" spans="1:19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>IFERROR(ROUND(E685/L685,0),0)</f>
        <v>99</v>
      </c>
      <c r="Q685" s="15">
        <f>(((J685/60)/60)/24)+DATE(1970,1,1)</f>
        <v>42634.900046296301</v>
      </c>
      <c r="R685" s="15">
        <f>(((I685/60)/60)/24)+DATE(1970,1,1)</f>
        <v>42674.900046296301</v>
      </c>
      <c r="S685">
        <f>YEAR(Q685)</f>
        <v>2016</v>
      </c>
    </row>
    <row r="686" spans="1:19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>IFERROR(ROUND(E686/L686,0),0)</f>
        <v>177</v>
      </c>
      <c r="Q686" s="15">
        <f>(((J686/60)/60)/24)+DATE(1970,1,1)</f>
        <v>41809.473275462966</v>
      </c>
      <c r="R686" s="15">
        <f>(((I686/60)/60)/24)+DATE(1970,1,1)</f>
        <v>41845.125</v>
      </c>
      <c r="S686">
        <f>YEAR(Q686)</f>
        <v>2014</v>
      </c>
    </row>
    <row r="687" spans="1:19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>IFERROR(ROUND(E687/L687,0),0)</f>
        <v>55</v>
      </c>
      <c r="Q687" s="15">
        <f>(((J687/60)/60)/24)+DATE(1970,1,1)</f>
        <v>41971.866574074069</v>
      </c>
      <c r="R687" s="15">
        <f>(((I687/60)/60)/24)+DATE(1970,1,1)</f>
        <v>42016.866574074069</v>
      </c>
      <c r="S687">
        <f>YEAR(Q687)</f>
        <v>2014</v>
      </c>
    </row>
    <row r="688" spans="1:19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>IFERROR(ROUND(E688/L688,0),0)</f>
        <v>0</v>
      </c>
      <c r="Q688" s="15">
        <f>(((J688/60)/60)/24)+DATE(1970,1,1)</f>
        <v>42189.673263888893</v>
      </c>
      <c r="R688" s="15">
        <f>(((I688/60)/60)/24)+DATE(1970,1,1)</f>
        <v>42219.673263888893</v>
      </c>
      <c r="S688">
        <f>YEAR(Q688)</f>
        <v>2015</v>
      </c>
    </row>
    <row r="689" spans="1:19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>IFERROR(ROUND(E689/L689,0),0)</f>
        <v>592</v>
      </c>
      <c r="Q689" s="15">
        <f>(((J689/60)/60)/24)+DATE(1970,1,1)</f>
        <v>42711.750613425931</v>
      </c>
      <c r="R689" s="15">
        <f>(((I689/60)/60)/24)+DATE(1970,1,1)</f>
        <v>42771.750613425931</v>
      </c>
      <c r="S689">
        <f>YEAR(Q689)</f>
        <v>2016</v>
      </c>
    </row>
    <row r="690" spans="1:19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>IFERROR(ROUND(E690/L690,0),0)</f>
        <v>406</v>
      </c>
      <c r="Q690" s="15">
        <f>(((J690/60)/60)/24)+DATE(1970,1,1)</f>
        <v>42262.104780092588</v>
      </c>
      <c r="R690" s="15">
        <f>(((I690/60)/60)/24)+DATE(1970,1,1)</f>
        <v>42292.104780092588</v>
      </c>
      <c r="S690">
        <f>YEAR(Q690)</f>
        <v>2015</v>
      </c>
    </row>
    <row r="691" spans="1:19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>IFERROR(ROUND(E691/L691,0),0)</f>
        <v>343</v>
      </c>
      <c r="Q691" s="15">
        <f>(((J691/60)/60)/24)+DATE(1970,1,1)</f>
        <v>42675.66778935185</v>
      </c>
      <c r="R691" s="15">
        <f>(((I691/60)/60)/24)+DATE(1970,1,1)</f>
        <v>42712.207638888889</v>
      </c>
      <c r="S691">
        <f>YEAR(Q691)</f>
        <v>2016</v>
      </c>
    </row>
    <row r="692" spans="1:19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>IFERROR(ROUND(E692/L692,0),0)</f>
        <v>73</v>
      </c>
      <c r="Q692" s="15">
        <f>(((J692/60)/60)/24)+DATE(1970,1,1)</f>
        <v>42579.634733796294</v>
      </c>
      <c r="R692" s="15">
        <f>(((I692/60)/60)/24)+DATE(1970,1,1)</f>
        <v>42622.25</v>
      </c>
      <c r="S692">
        <f>YEAR(Q692)</f>
        <v>2016</v>
      </c>
    </row>
    <row r="693" spans="1:19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>IFERROR(ROUND(E693/L693,0),0)</f>
        <v>26</v>
      </c>
      <c r="Q693" s="15">
        <f>(((J693/60)/60)/24)+DATE(1970,1,1)</f>
        <v>42158.028310185182</v>
      </c>
      <c r="R693" s="15">
        <f>(((I693/60)/60)/24)+DATE(1970,1,1)</f>
        <v>42186.028310185182</v>
      </c>
      <c r="S693">
        <f>YEAR(Q693)</f>
        <v>2015</v>
      </c>
    </row>
    <row r="694" spans="1:19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>IFERROR(ROUND(E694/L694,0),0)</f>
        <v>6</v>
      </c>
      <c r="Q694" s="15">
        <f>(((J694/60)/60)/24)+DATE(1970,1,1)</f>
        <v>42696.37572916667</v>
      </c>
      <c r="R694" s="15">
        <f>(((I694/60)/60)/24)+DATE(1970,1,1)</f>
        <v>42726.37572916667</v>
      </c>
      <c r="S694">
        <f>YEAR(Q694)</f>
        <v>2016</v>
      </c>
    </row>
    <row r="695" spans="1:19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>IFERROR(ROUND(E695/L695,0),0)</f>
        <v>119</v>
      </c>
      <c r="Q695" s="15">
        <f>(((J695/60)/60)/24)+DATE(1970,1,1)</f>
        <v>42094.808182870373</v>
      </c>
      <c r="R695" s="15">
        <f>(((I695/60)/60)/24)+DATE(1970,1,1)</f>
        <v>42124.808182870373</v>
      </c>
      <c r="S695">
        <f>YEAR(Q695)</f>
        <v>2015</v>
      </c>
    </row>
    <row r="696" spans="1:19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>IFERROR(ROUND(E696/L696,0),0)</f>
        <v>84</v>
      </c>
      <c r="Q696" s="15">
        <f>(((J696/60)/60)/24)+DATE(1970,1,1)</f>
        <v>42737.663877314815</v>
      </c>
      <c r="R696" s="15">
        <f>(((I696/60)/60)/24)+DATE(1970,1,1)</f>
        <v>42767.663877314815</v>
      </c>
      <c r="S696">
        <f>YEAR(Q696)</f>
        <v>2017</v>
      </c>
    </row>
    <row r="697" spans="1:19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>IFERROR(ROUND(E697/L697,0),0)</f>
        <v>91</v>
      </c>
      <c r="Q697" s="15">
        <f>(((J697/60)/60)/24)+DATE(1970,1,1)</f>
        <v>41913.521064814813</v>
      </c>
      <c r="R697" s="15">
        <f>(((I697/60)/60)/24)+DATE(1970,1,1)</f>
        <v>41943.521064814813</v>
      </c>
      <c r="S697">
        <f>YEAR(Q697)</f>
        <v>2014</v>
      </c>
    </row>
    <row r="698" spans="1:19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>IFERROR(ROUND(E698/L698,0),0)</f>
        <v>1</v>
      </c>
      <c r="Q698" s="15">
        <f>(((J698/60)/60)/24)+DATE(1970,1,1)</f>
        <v>41815.927106481482</v>
      </c>
      <c r="R698" s="15">
        <f>(((I698/60)/60)/24)+DATE(1970,1,1)</f>
        <v>41845.927106481482</v>
      </c>
      <c r="S698">
        <f>YEAR(Q698)</f>
        <v>2014</v>
      </c>
    </row>
    <row r="699" spans="1:19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>IFERROR(ROUND(E699/L699,0),0)</f>
        <v>20</v>
      </c>
      <c r="Q699" s="15">
        <f>(((J699/60)/60)/24)+DATE(1970,1,1)</f>
        <v>42388.523020833338</v>
      </c>
      <c r="R699" s="15">
        <f>(((I699/60)/60)/24)+DATE(1970,1,1)</f>
        <v>42403.523020833338</v>
      </c>
      <c r="S699">
        <f>YEAR(Q699)</f>
        <v>2016</v>
      </c>
    </row>
    <row r="700" spans="1:19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>IFERROR(ROUND(E700/L700,0),0)</f>
        <v>531</v>
      </c>
      <c r="Q700" s="15">
        <f>(((J700/60)/60)/24)+DATE(1970,1,1)</f>
        <v>41866.931076388886</v>
      </c>
      <c r="R700" s="15">
        <f>(((I700/60)/60)/24)+DATE(1970,1,1)</f>
        <v>41900.083333333336</v>
      </c>
      <c r="S700">
        <f>YEAR(Q700)</f>
        <v>2014</v>
      </c>
    </row>
    <row r="701" spans="1:19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>IFERROR(ROUND(E701/L701,0),0)</f>
        <v>120</v>
      </c>
      <c r="Q701" s="15">
        <f>(((J701/60)/60)/24)+DATE(1970,1,1)</f>
        <v>41563.485509259262</v>
      </c>
      <c r="R701" s="15">
        <f>(((I701/60)/60)/24)+DATE(1970,1,1)</f>
        <v>41600.666666666664</v>
      </c>
      <c r="S701">
        <f>YEAR(Q701)</f>
        <v>2013</v>
      </c>
    </row>
    <row r="702" spans="1:19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>IFERROR(ROUND(E702/L702,0),0)</f>
        <v>13</v>
      </c>
      <c r="Q702" s="15">
        <f>(((J702/60)/60)/24)+DATE(1970,1,1)</f>
        <v>42715.688437500001</v>
      </c>
      <c r="R702" s="15">
        <f>(((I702/60)/60)/24)+DATE(1970,1,1)</f>
        <v>42745.688437500001</v>
      </c>
      <c r="S702">
        <f>YEAR(Q702)</f>
        <v>2016</v>
      </c>
    </row>
    <row r="703" spans="1:19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>IFERROR(ROUND(E703/L703,0),0)</f>
        <v>291</v>
      </c>
      <c r="Q703" s="15">
        <f>(((J703/60)/60)/24)+DATE(1970,1,1)</f>
        <v>41813.662962962961</v>
      </c>
      <c r="R703" s="15">
        <f>(((I703/60)/60)/24)+DATE(1970,1,1)</f>
        <v>41843.662962962961</v>
      </c>
      <c r="S703">
        <f>YEAR(Q703)</f>
        <v>2014</v>
      </c>
    </row>
    <row r="704" spans="1:19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>IFERROR(ROUND(E704/L704,0),0)</f>
        <v>125</v>
      </c>
      <c r="Q704" s="15">
        <f>(((J704/60)/60)/24)+DATE(1970,1,1)</f>
        <v>42668.726701388892</v>
      </c>
      <c r="R704" s="15">
        <f>(((I704/60)/60)/24)+DATE(1970,1,1)</f>
        <v>42698.768368055549</v>
      </c>
      <c r="S704">
        <f>YEAR(Q704)</f>
        <v>2016</v>
      </c>
    </row>
    <row r="705" spans="1:19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>IFERROR(ROUND(E705/L705,0),0)</f>
        <v>120</v>
      </c>
      <c r="Q705" s="15">
        <f>(((J705/60)/60)/24)+DATE(1970,1,1)</f>
        <v>42711.950798611113</v>
      </c>
      <c r="R705" s="15">
        <f>(((I705/60)/60)/24)+DATE(1970,1,1)</f>
        <v>42766.98055555555</v>
      </c>
      <c r="S705">
        <f>YEAR(Q705)</f>
        <v>2016</v>
      </c>
    </row>
    <row r="706" spans="1:19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>IFERROR(ROUND(E706/L706,0),0)</f>
        <v>120</v>
      </c>
      <c r="Q706" s="15">
        <f>(((J706/60)/60)/24)+DATE(1970,1,1)</f>
        <v>42726.192916666667</v>
      </c>
      <c r="R706" s="15">
        <f>(((I706/60)/60)/24)+DATE(1970,1,1)</f>
        <v>42786.192916666667</v>
      </c>
      <c r="S706">
        <f>YEAR(Q706)</f>
        <v>2016</v>
      </c>
    </row>
    <row r="707" spans="1:19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>IFERROR(ROUND(E707/L707,0),0)</f>
        <v>195</v>
      </c>
      <c r="Q707" s="15">
        <f>(((J707/60)/60)/24)+DATE(1970,1,1)</f>
        <v>42726.491643518515</v>
      </c>
      <c r="R707" s="15">
        <f>(((I707/60)/60)/24)+DATE(1970,1,1)</f>
        <v>42756.491643518515</v>
      </c>
      <c r="S707">
        <f>YEAR(Q707)</f>
        <v>2016</v>
      </c>
    </row>
    <row r="708" spans="1:19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>IFERROR(ROUND(E708/L708,0),0)</f>
        <v>0</v>
      </c>
      <c r="Q708" s="15">
        <f>(((J708/60)/60)/24)+DATE(1970,1,1)</f>
        <v>42676.995173611111</v>
      </c>
      <c r="R708" s="15">
        <f>(((I708/60)/60)/24)+DATE(1970,1,1)</f>
        <v>42718.777083333334</v>
      </c>
      <c r="S708">
        <f>YEAR(Q708)</f>
        <v>2016</v>
      </c>
    </row>
    <row r="709" spans="1:19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>IFERROR(ROUND(E709/L709,0),0)</f>
        <v>118</v>
      </c>
      <c r="Q709" s="15">
        <f>(((J709/60)/60)/24)+DATE(1970,1,1)</f>
        <v>42696.663506944446</v>
      </c>
      <c r="R709" s="15">
        <f>(((I709/60)/60)/24)+DATE(1970,1,1)</f>
        <v>42736.663506944446</v>
      </c>
      <c r="S709">
        <f>YEAR(Q709)</f>
        <v>2016</v>
      </c>
    </row>
    <row r="710" spans="1:19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>IFERROR(ROUND(E710/L710,0),0)</f>
        <v>24</v>
      </c>
      <c r="Q710" s="15">
        <f>(((J710/60)/60)/24)+DATE(1970,1,1)</f>
        <v>41835.581018518518</v>
      </c>
      <c r="R710" s="15">
        <f>(((I710/60)/60)/24)+DATE(1970,1,1)</f>
        <v>41895.581018518518</v>
      </c>
      <c r="S710">
        <f>YEAR(Q710)</f>
        <v>2014</v>
      </c>
    </row>
    <row r="711" spans="1:19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>IFERROR(ROUND(E711/L711,0),0)</f>
        <v>31</v>
      </c>
      <c r="Q711" s="15">
        <f>(((J711/60)/60)/24)+DATE(1970,1,1)</f>
        <v>41948.041192129633</v>
      </c>
      <c r="R711" s="15">
        <f>(((I711/60)/60)/24)+DATE(1970,1,1)</f>
        <v>41978.041192129633</v>
      </c>
      <c r="S711">
        <f>YEAR(Q711)</f>
        <v>2014</v>
      </c>
    </row>
    <row r="712" spans="1:19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>IFERROR(ROUND(E712/L712,0),0)</f>
        <v>0</v>
      </c>
      <c r="Q712" s="15">
        <f>(((J712/60)/60)/24)+DATE(1970,1,1)</f>
        <v>41837.984976851854</v>
      </c>
      <c r="R712" s="15">
        <f>(((I712/60)/60)/24)+DATE(1970,1,1)</f>
        <v>41871.030555555553</v>
      </c>
      <c r="S712">
        <f>YEAR(Q712)</f>
        <v>2014</v>
      </c>
    </row>
    <row r="713" spans="1:19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>IFERROR(ROUND(E713/L713,0),0)</f>
        <v>100</v>
      </c>
      <c r="Q713" s="15">
        <f>(((J713/60)/60)/24)+DATE(1970,1,1)</f>
        <v>42678.459120370375</v>
      </c>
      <c r="R713" s="15">
        <f>(((I713/60)/60)/24)+DATE(1970,1,1)</f>
        <v>42718.500787037032</v>
      </c>
      <c r="S713">
        <f>YEAR(Q713)</f>
        <v>2016</v>
      </c>
    </row>
    <row r="714" spans="1:19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>IFERROR(ROUND(E714/L714,0),0)</f>
        <v>26</v>
      </c>
      <c r="Q714" s="15">
        <f>(((J714/60)/60)/24)+DATE(1970,1,1)</f>
        <v>42384.680925925932</v>
      </c>
      <c r="R714" s="15">
        <f>(((I714/60)/60)/24)+DATE(1970,1,1)</f>
        <v>42414.680925925932</v>
      </c>
      <c r="S714">
        <f>YEAR(Q714)</f>
        <v>2016</v>
      </c>
    </row>
    <row r="715" spans="1:19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>IFERROR(ROUND(E715/L715,0),0)</f>
        <v>199</v>
      </c>
      <c r="Q715" s="15">
        <f>(((J715/60)/60)/24)+DATE(1970,1,1)</f>
        <v>42496.529305555552</v>
      </c>
      <c r="R715" s="15">
        <f>(((I715/60)/60)/24)+DATE(1970,1,1)</f>
        <v>42526.529305555552</v>
      </c>
      <c r="S715">
        <f>YEAR(Q715)</f>
        <v>2016</v>
      </c>
    </row>
    <row r="716" spans="1:19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>IFERROR(ROUND(E716/L716,0),0)</f>
        <v>80</v>
      </c>
      <c r="Q716" s="15">
        <f>(((J716/60)/60)/24)+DATE(1970,1,1)</f>
        <v>42734.787986111114</v>
      </c>
      <c r="R716" s="15">
        <f>(((I716/60)/60)/24)+DATE(1970,1,1)</f>
        <v>42794.787986111114</v>
      </c>
      <c r="S716">
        <f>YEAR(Q716)</f>
        <v>2016</v>
      </c>
    </row>
    <row r="717" spans="1:19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>IFERROR(ROUND(E717/L717,0),0)</f>
        <v>116</v>
      </c>
      <c r="Q717" s="15">
        <f>(((J717/60)/60)/24)+DATE(1970,1,1)</f>
        <v>42273.090740740736</v>
      </c>
      <c r="R717" s="15">
        <f>(((I717/60)/60)/24)+DATE(1970,1,1)</f>
        <v>42313.132407407407</v>
      </c>
      <c r="S717">
        <f>YEAR(Q717)</f>
        <v>2015</v>
      </c>
    </row>
    <row r="718" spans="1:19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>IFERROR(ROUND(E718/L718,0),0)</f>
        <v>45</v>
      </c>
      <c r="Q718" s="15">
        <f>(((J718/60)/60)/24)+DATE(1970,1,1)</f>
        <v>41940.658645833333</v>
      </c>
      <c r="R718" s="15">
        <f>(((I718/60)/60)/24)+DATE(1970,1,1)</f>
        <v>41974</v>
      </c>
      <c r="S718">
        <f>YEAR(Q718)</f>
        <v>2014</v>
      </c>
    </row>
    <row r="719" spans="1:19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>IFERROR(ROUND(E719/L719,0),0)</f>
        <v>76</v>
      </c>
      <c r="Q719" s="15">
        <f>(((J719/60)/60)/24)+DATE(1970,1,1)</f>
        <v>41857.854189814818</v>
      </c>
      <c r="R719" s="15">
        <f>(((I719/60)/60)/24)+DATE(1970,1,1)</f>
        <v>41887.854189814818</v>
      </c>
      <c r="S719">
        <f>YEAR(Q719)</f>
        <v>2014</v>
      </c>
    </row>
    <row r="720" spans="1:19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>IFERROR(ROUND(E720/L720,0),0)</f>
        <v>23</v>
      </c>
      <c r="Q720" s="15">
        <f>(((J720/60)/60)/24)+DATE(1970,1,1)</f>
        <v>42752.845451388886</v>
      </c>
      <c r="R720" s="15">
        <f>(((I720/60)/60)/24)+DATE(1970,1,1)</f>
        <v>42784.249305555553</v>
      </c>
      <c r="S720">
        <f>YEAR(Q720)</f>
        <v>2017</v>
      </c>
    </row>
    <row r="721" spans="1:19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>IFERROR(ROUND(E721/L721,0),0)</f>
        <v>19</v>
      </c>
      <c r="Q721" s="15">
        <f>(((J721/60)/60)/24)+DATE(1970,1,1)</f>
        <v>42409.040231481486</v>
      </c>
      <c r="R721" s="15">
        <f>(((I721/60)/60)/24)+DATE(1970,1,1)</f>
        <v>42423.040231481486</v>
      </c>
      <c r="S721">
        <f>YEAR(Q721)</f>
        <v>2016</v>
      </c>
    </row>
    <row r="722" spans="1:19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>IFERROR(ROUND(E722/L722,0),0)</f>
        <v>67</v>
      </c>
      <c r="Q722" s="15">
        <f>(((J722/60)/60)/24)+DATE(1970,1,1)</f>
        <v>40909.649201388893</v>
      </c>
      <c r="R722" s="15">
        <f>(((I722/60)/60)/24)+DATE(1970,1,1)</f>
        <v>40937.649201388893</v>
      </c>
      <c r="S722">
        <f>YEAR(Q722)</f>
        <v>2012</v>
      </c>
    </row>
    <row r="723" spans="1:19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>IFERROR(ROUND(E723/L723,0),0)</f>
        <v>84</v>
      </c>
      <c r="Q723" s="15">
        <f>(((J723/60)/60)/24)+DATE(1970,1,1)</f>
        <v>41807.571840277778</v>
      </c>
      <c r="R723" s="15">
        <f>(((I723/60)/60)/24)+DATE(1970,1,1)</f>
        <v>41852.571840277778</v>
      </c>
      <c r="S723">
        <f>YEAR(Q723)</f>
        <v>2014</v>
      </c>
    </row>
    <row r="724" spans="1:19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>IFERROR(ROUND(E724/L724,0),0)</f>
        <v>216</v>
      </c>
      <c r="Q724" s="15">
        <f>(((J724/60)/60)/24)+DATE(1970,1,1)</f>
        <v>40977.805300925924</v>
      </c>
      <c r="R724" s="15">
        <f>(((I724/60)/60)/24)+DATE(1970,1,1)</f>
        <v>41007.76363425926</v>
      </c>
      <c r="S724">
        <f>YEAR(Q724)</f>
        <v>2012</v>
      </c>
    </row>
    <row r="725" spans="1:19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>IFERROR(ROUND(E725/L725,0),0)</f>
        <v>55</v>
      </c>
      <c r="Q725" s="15">
        <f>(((J725/60)/60)/24)+DATE(1970,1,1)</f>
        <v>42184.816539351858</v>
      </c>
      <c r="R725" s="15">
        <f>(((I725/60)/60)/24)+DATE(1970,1,1)</f>
        <v>42215.165972222225</v>
      </c>
      <c r="S725">
        <f>YEAR(Q725)</f>
        <v>2015</v>
      </c>
    </row>
    <row r="726" spans="1:19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>IFERROR(ROUND(E726/L726,0),0)</f>
        <v>52</v>
      </c>
      <c r="Q726" s="15">
        <f>(((J726/60)/60)/24)+DATE(1970,1,1)</f>
        <v>40694.638460648144</v>
      </c>
      <c r="R726" s="15">
        <f>(((I726/60)/60)/24)+DATE(1970,1,1)</f>
        <v>40724.638460648144</v>
      </c>
      <c r="S726">
        <f>YEAR(Q726)</f>
        <v>2011</v>
      </c>
    </row>
    <row r="727" spans="1:19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>IFERROR(ROUND(E727/L727,0),0)</f>
        <v>143</v>
      </c>
      <c r="Q727" s="15">
        <f>(((J727/60)/60)/24)+DATE(1970,1,1)</f>
        <v>42321.626296296294</v>
      </c>
      <c r="R727" s="15">
        <f>(((I727/60)/60)/24)+DATE(1970,1,1)</f>
        <v>42351.626296296294</v>
      </c>
      <c r="S727">
        <f>YEAR(Q727)</f>
        <v>2015</v>
      </c>
    </row>
    <row r="728" spans="1:19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>IFERROR(ROUND(E728/L728,0),0)</f>
        <v>72</v>
      </c>
      <c r="Q728" s="15">
        <f>(((J728/60)/60)/24)+DATE(1970,1,1)</f>
        <v>41346.042673611111</v>
      </c>
      <c r="R728" s="15">
        <f>(((I728/60)/60)/24)+DATE(1970,1,1)</f>
        <v>41376.042673611111</v>
      </c>
      <c r="S728">
        <f>YEAR(Q728)</f>
        <v>2013</v>
      </c>
    </row>
    <row r="729" spans="1:19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>IFERROR(ROUND(E729/L729,0),0)</f>
        <v>37</v>
      </c>
      <c r="Q729" s="15">
        <f>(((J729/60)/60)/24)+DATE(1970,1,1)</f>
        <v>41247.020243055551</v>
      </c>
      <c r="R729" s="15">
        <f>(((I729/60)/60)/24)+DATE(1970,1,1)</f>
        <v>41288.888888888891</v>
      </c>
      <c r="S729">
        <f>YEAR(Q729)</f>
        <v>2012</v>
      </c>
    </row>
    <row r="730" spans="1:19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>IFERROR(ROUND(E730/L730,0),0)</f>
        <v>61</v>
      </c>
      <c r="Q730" s="15">
        <f>(((J730/60)/60)/24)+DATE(1970,1,1)</f>
        <v>40731.837465277778</v>
      </c>
      <c r="R730" s="15">
        <f>(((I730/60)/60)/24)+DATE(1970,1,1)</f>
        <v>40776.837465277778</v>
      </c>
      <c r="S730">
        <f>YEAR(Q730)</f>
        <v>2011</v>
      </c>
    </row>
    <row r="731" spans="1:19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>IFERROR(ROUND(E731/L731,0),0)</f>
        <v>44</v>
      </c>
      <c r="Q731" s="15">
        <f>(((J731/60)/60)/24)+DATE(1970,1,1)</f>
        <v>41111.185891203706</v>
      </c>
      <c r="R731" s="15">
        <f>(((I731/60)/60)/24)+DATE(1970,1,1)</f>
        <v>41171.185891203706</v>
      </c>
      <c r="S731">
        <f>YEAR(Q731)</f>
        <v>2012</v>
      </c>
    </row>
    <row r="732" spans="1:19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>IFERROR(ROUND(E732/L732,0),0)</f>
        <v>100</v>
      </c>
      <c r="Q732" s="15">
        <f>(((J732/60)/60)/24)+DATE(1970,1,1)</f>
        <v>40854.745266203703</v>
      </c>
      <c r="R732" s="15">
        <f>(((I732/60)/60)/24)+DATE(1970,1,1)</f>
        <v>40884.745266203703</v>
      </c>
      <c r="S732">
        <f>YEAR(Q732)</f>
        <v>2011</v>
      </c>
    </row>
    <row r="733" spans="1:19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>IFERROR(ROUND(E733/L733,0),0)</f>
        <v>89</v>
      </c>
      <c r="Q733" s="15">
        <f>(((J733/60)/60)/24)+DATE(1970,1,1)</f>
        <v>40879.795682870368</v>
      </c>
      <c r="R733" s="15">
        <f>(((I733/60)/60)/24)+DATE(1970,1,1)</f>
        <v>40930.25</v>
      </c>
      <c r="S733">
        <f>YEAR(Q733)</f>
        <v>2011</v>
      </c>
    </row>
    <row r="734" spans="1:19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>IFERROR(ROUND(E734/L734,0),0)</f>
        <v>5</v>
      </c>
      <c r="Q734" s="15">
        <f>(((J734/60)/60)/24)+DATE(1970,1,1)</f>
        <v>41486.424317129626</v>
      </c>
      <c r="R734" s="15">
        <f>(((I734/60)/60)/24)+DATE(1970,1,1)</f>
        <v>41546.424317129626</v>
      </c>
      <c r="S734">
        <f>YEAR(Q734)</f>
        <v>2013</v>
      </c>
    </row>
    <row r="735" spans="1:19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>IFERROR(ROUND(E735/L735,0),0)</f>
        <v>18</v>
      </c>
      <c r="Q735" s="15">
        <f>(((J735/60)/60)/24)+DATE(1970,1,1)</f>
        <v>41598.420046296298</v>
      </c>
      <c r="R735" s="15">
        <f>(((I735/60)/60)/24)+DATE(1970,1,1)</f>
        <v>41628.420046296298</v>
      </c>
      <c r="S735">
        <f>YEAR(Q735)</f>
        <v>2013</v>
      </c>
    </row>
    <row r="736" spans="1:19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>IFERROR(ROUND(E736/L736,0),0)</f>
        <v>187</v>
      </c>
      <c r="Q736" s="15">
        <f>(((J736/60)/60)/24)+DATE(1970,1,1)</f>
        <v>42102.164583333331</v>
      </c>
      <c r="R736" s="15">
        <f>(((I736/60)/60)/24)+DATE(1970,1,1)</f>
        <v>42133.208333333328</v>
      </c>
      <c r="S736">
        <f>YEAR(Q736)</f>
        <v>2015</v>
      </c>
    </row>
    <row r="737" spans="1:19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>IFERROR(ROUND(E737/L737,0),0)</f>
        <v>235</v>
      </c>
      <c r="Q737" s="15">
        <f>(((J737/60)/60)/24)+DATE(1970,1,1)</f>
        <v>41946.029467592591</v>
      </c>
      <c r="R737" s="15">
        <f>(((I737/60)/60)/24)+DATE(1970,1,1)</f>
        <v>41977.027083333334</v>
      </c>
      <c r="S737">
        <f>YEAR(Q737)</f>
        <v>2014</v>
      </c>
    </row>
    <row r="738" spans="1:19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>IFERROR(ROUND(E738/L738,0),0)</f>
        <v>105</v>
      </c>
      <c r="Q738" s="15">
        <f>(((J738/60)/60)/24)+DATE(1970,1,1)</f>
        <v>41579.734259259261</v>
      </c>
      <c r="R738" s="15">
        <f>(((I738/60)/60)/24)+DATE(1970,1,1)</f>
        <v>41599.207638888889</v>
      </c>
      <c r="S738">
        <f>YEAR(Q738)</f>
        <v>2013</v>
      </c>
    </row>
    <row r="739" spans="1:19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>IFERROR(ROUND(E739/L739,0),0)</f>
        <v>57</v>
      </c>
      <c r="Q739" s="15">
        <f>(((J739/60)/60)/24)+DATE(1970,1,1)</f>
        <v>41667.275312500002</v>
      </c>
      <c r="R739" s="15">
        <f>(((I739/60)/60)/24)+DATE(1970,1,1)</f>
        <v>41684.833333333336</v>
      </c>
      <c r="S739">
        <f>YEAR(Q739)</f>
        <v>2014</v>
      </c>
    </row>
    <row r="740" spans="1:19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>IFERROR(ROUND(E740/L740,0),0)</f>
        <v>39</v>
      </c>
      <c r="Q740" s="15">
        <f>(((J740/60)/60)/24)+DATE(1970,1,1)</f>
        <v>41943.604097222218</v>
      </c>
      <c r="R740" s="15">
        <f>(((I740/60)/60)/24)+DATE(1970,1,1)</f>
        <v>41974.207638888889</v>
      </c>
      <c r="S740">
        <f>YEAR(Q740)</f>
        <v>2014</v>
      </c>
    </row>
    <row r="741" spans="1:19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>IFERROR(ROUND(E741/L741,0),0)</f>
        <v>68</v>
      </c>
      <c r="Q741" s="15">
        <f>(((J741/60)/60)/24)+DATE(1970,1,1)</f>
        <v>41829.502650462964</v>
      </c>
      <c r="R741" s="15">
        <f>(((I741/60)/60)/24)+DATE(1970,1,1)</f>
        <v>41862.502650462964</v>
      </c>
      <c r="S741">
        <f>YEAR(Q741)</f>
        <v>2014</v>
      </c>
    </row>
    <row r="742" spans="1:19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>IFERROR(ROUND(E742/L742,0),0)</f>
        <v>170</v>
      </c>
      <c r="Q742" s="15">
        <f>(((J742/60)/60)/24)+DATE(1970,1,1)</f>
        <v>42162.146782407406</v>
      </c>
      <c r="R742" s="15">
        <f>(((I742/60)/60)/24)+DATE(1970,1,1)</f>
        <v>42176.146782407406</v>
      </c>
      <c r="S742">
        <f>YEAR(Q742)</f>
        <v>2015</v>
      </c>
    </row>
    <row r="743" spans="1:19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>IFERROR(ROUND(E743/L743,0),0)</f>
        <v>141</v>
      </c>
      <c r="Q743" s="15">
        <f>(((J743/60)/60)/24)+DATE(1970,1,1)</f>
        <v>41401.648217592592</v>
      </c>
      <c r="R743" s="15">
        <f>(((I743/60)/60)/24)+DATE(1970,1,1)</f>
        <v>41436.648217592592</v>
      </c>
      <c r="S743">
        <f>YEAR(Q743)</f>
        <v>2013</v>
      </c>
    </row>
    <row r="744" spans="1:19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>IFERROR(ROUND(E744/L744,0),0)</f>
        <v>67</v>
      </c>
      <c r="Q744" s="15">
        <f>(((J744/60)/60)/24)+DATE(1970,1,1)</f>
        <v>41689.917962962965</v>
      </c>
      <c r="R744" s="15">
        <f>(((I744/60)/60)/24)+DATE(1970,1,1)</f>
        <v>41719.876296296294</v>
      </c>
      <c r="S744">
        <f>YEAR(Q744)</f>
        <v>2014</v>
      </c>
    </row>
    <row r="745" spans="1:19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>IFERROR(ROUND(E745/L745,0),0)</f>
        <v>54</v>
      </c>
      <c r="Q745" s="15">
        <f>(((J745/60)/60)/24)+DATE(1970,1,1)</f>
        <v>40990.709317129629</v>
      </c>
      <c r="R745" s="15">
        <f>(((I745/60)/60)/24)+DATE(1970,1,1)</f>
        <v>41015.875</v>
      </c>
      <c r="S745">
        <f>YEAR(Q745)</f>
        <v>2012</v>
      </c>
    </row>
    <row r="746" spans="1:19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>IFERROR(ROUND(E746/L746,0),0)</f>
        <v>83</v>
      </c>
      <c r="Q746" s="15">
        <f>(((J746/60)/60)/24)+DATE(1970,1,1)</f>
        <v>41226.95721064815</v>
      </c>
      <c r="R746" s="15">
        <f>(((I746/60)/60)/24)+DATE(1970,1,1)</f>
        <v>41256.95721064815</v>
      </c>
      <c r="S746">
        <f>YEAR(Q746)</f>
        <v>2012</v>
      </c>
    </row>
    <row r="747" spans="1:19" ht="43.5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>IFERROR(ROUND(E747/L747,0),0)</f>
        <v>54</v>
      </c>
      <c r="Q747" s="15">
        <f>(((J747/60)/60)/24)+DATE(1970,1,1)</f>
        <v>41367.572280092594</v>
      </c>
      <c r="R747" s="15">
        <f>(((I747/60)/60)/24)+DATE(1970,1,1)</f>
        <v>41397.572280092594</v>
      </c>
      <c r="S747">
        <f>YEAR(Q747)</f>
        <v>2013</v>
      </c>
    </row>
    <row r="748" spans="1:19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>IFERROR(ROUND(E748/L748,0),0)</f>
        <v>34</v>
      </c>
      <c r="Q748" s="15">
        <f>(((J748/60)/60)/24)+DATE(1970,1,1)</f>
        <v>41157.042928240742</v>
      </c>
      <c r="R748" s="15">
        <f>(((I748/60)/60)/24)+DATE(1970,1,1)</f>
        <v>41175.165972222225</v>
      </c>
      <c r="S748">
        <f>YEAR(Q748)</f>
        <v>2012</v>
      </c>
    </row>
    <row r="749" spans="1:19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>IFERROR(ROUND(E749/L749,0),0)</f>
        <v>127</v>
      </c>
      <c r="Q749" s="15">
        <f>(((J749/60)/60)/24)+DATE(1970,1,1)</f>
        <v>41988.548831018517</v>
      </c>
      <c r="R749" s="15">
        <f>(((I749/60)/60)/24)+DATE(1970,1,1)</f>
        <v>42019.454166666663</v>
      </c>
      <c r="S749">
        <f>YEAR(Q749)</f>
        <v>2014</v>
      </c>
    </row>
    <row r="750" spans="1:19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>IFERROR(ROUND(E750/L750,0),0)</f>
        <v>46</v>
      </c>
      <c r="Q750" s="15">
        <f>(((J750/60)/60)/24)+DATE(1970,1,1)</f>
        <v>41831.846828703703</v>
      </c>
      <c r="R750" s="15">
        <f>(((I750/60)/60)/24)+DATE(1970,1,1)</f>
        <v>41861.846828703703</v>
      </c>
      <c r="S750">
        <f>YEAR(Q750)</f>
        <v>2014</v>
      </c>
    </row>
    <row r="751" spans="1:19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>IFERROR(ROUND(E751/L751,0),0)</f>
        <v>96</v>
      </c>
      <c r="Q751" s="15">
        <f>(((J751/60)/60)/24)+DATE(1970,1,1)</f>
        <v>42733.94131944445</v>
      </c>
      <c r="R751" s="15">
        <f>(((I751/60)/60)/24)+DATE(1970,1,1)</f>
        <v>42763.94131944445</v>
      </c>
      <c r="S751">
        <f>YEAR(Q751)</f>
        <v>2016</v>
      </c>
    </row>
    <row r="752" spans="1:19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>IFERROR(ROUND(E752/L752,0),0)</f>
        <v>77</v>
      </c>
      <c r="Q752" s="15">
        <f>(((J752/60)/60)/24)+DATE(1970,1,1)</f>
        <v>41299.878148148149</v>
      </c>
      <c r="R752" s="15">
        <f>(((I752/60)/60)/24)+DATE(1970,1,1)</f>
        <v>41329.878148148149</v>
      </c>
      <c r="S752">
        <f>YEAR(Q752)</f>
        <v>2013</v>
      </c>
    </row>
    <row r="753" spans="1:19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>IFERROR(ROUND(E753/L753,0),0)</f>
        <v>57</v>
      </c>
      <c r="Q753" s="15">
        <f>(((J753/60)/60)/24)+DATE(1970,1,1)</f>
        <v>40713.630497685182</v>
      </c>
      <c r="R753" s="15">
        <f>(((I753/60)/60)/24)+DATE(1970,1,1)</f>
        <v>40759.630497685182</v>
      </c>
      <c r="S753">
        <f>YEAR(Q753)</f>
        <v>2011</v>
      </c>
    </row>
    <row r="754" spans="1:19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>IFERROR(ROUND(E754/L754,0),0)</f>
        <v>53</v>
      </c>
      <c r="Q754" s="15">
        <f>(((J754/60)/60)/24)+DATE(1970,1,1)</f>
        <v>42639.421493055561</v>
      </c>
      <c r="R754" s="15">
        <f>(((I754/60)/60)/24)+DATE(1970,1,1)</f>
        <v>42659.458333333328</v>
      </c>
      <c r="S754">
        <f>YEAR(Q754)</f>
        <v>2016</v>
      </c>
    </row>
    <row r="755" spans="1:19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>IFERROR(ROUND(E755/L755,0),0)</f>
        <v>492</v>
      </c>
      <c r="Q755" s="15">
        <f>(((J755/60)/60)/24)+DATE(1970,1,1)</f>
        <v>42019.590173611112</v>
      </c>
      <c r="R755" s="15">
        <f>(((I755/60)/60)/24)+DATE(1970,1,1)</f>
        <v>42049.590173611112</v>
      </c>
      <c r="S755">
        <f>YEAR(Q755)</f>
        <v>2015</v>
      </c>
    </row>
    <row r="756" spans="1:19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>IFERROR(ROUND(E756/L756,0),0)</f>
        <v>42</v>
      </c>
      <c r="Q756" s="15">
        <f>(((J756/60)/60)/24)+DATE(1970,1,1)</f>
        <v>41249.749085648145</v>
      </c>
      <c r="R756" s="15">
        <f>(((I756/60)/60)/24)+DATE(1970,1,1)</f>
        <v>41279.749085648145</v>
      </c>
      <c r="S756">
        <f>YEAR(Q756)</f>
        <v>2012</v>
      </c>
    </row>
    <row r="757" spans="1:19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>IFERROR(ROUND(E757/L757,0),0)</f>
        <v>37</v>
      </c>
      <c r="Q757" s="15">
        <f>(((J757/60)/60)/24)+DATE(1970,1,1)</f>
        <v>41383.605057870373</v>
      </c>
      <c r="R757" s="15">
        <f>(((I757/60)/60)/24)+DATE(1970,1,1)</f>
        <v>41414.02847222222</v>
      </c>
      <c r="S757">
        <f>YEAR(Q757)</f>
        <v>2013</v>
      </c>
    </row>
    <row r="758" spans="1:19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>IFERROR(ROUND(E758/L758,0),0)</f>
        <v>37</v>
      </c>
      <c r="Q758" s="15">
        <f>(((J758/60)/60)/24)+DATE(1970,1,1)</f>
        <v>40590.766886574071</v>
      </c>
      <c r="R758" s="15">
        <f>(((I758/60)/60)/24)+DATE(1970,1,1)</f>
        <v>40651.725219907406</v>
      </c>
      <c r="S758">
        <f>YEAR(Q758)</f>
        <v>2011</v>
      </c>
    </row>
    <row r="759" spans="1:19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>IFERROR(ROUND(E759/L759,0),0)</f>
        <v>33</v>
      </c>
      <c r="Q759" s="15">
        <f>(((J759/60)/60)/24)+DATE(1970,1,1)</f>
        <v>41235.054560185185</v>
      </c>
      <c r="R759" s="15">
        <f>(((I759/60)/60)/24)+DATE(1970,1,1)</f>
        <v>41249.054560185185</v>
      </c>
      <c r="S759">
        <f>YEAR(Q759)</f>
        <v>2012</v>
      </c>
    </row>
    <row r="760" spans="1:19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>IFERROR(ROUND(E760/L760,0),0)</f>
        <v>134</v>
      </c>
      <c r="Q760" s="15">
        <f>(((J760/60)/60)/24)+DATE(1970,1,1)</f>
        <v>40429.836435185185</v>
      </c>
      <c r="R760" s="15">
        <f>(((I760/60)/60)/24)+DATE(1970,1,1)</f>
        <v>40459.836435185185</v>
      </c>
      <c r="S760">
        <f>YEAR(Q760)</f>
        <v>2010</v>
      </c>
    </row>
    <row r="761" spans="1:19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>IFERROR(ROUND(E761/L761,0),0)</f>
        <v>51</v>
      </c>
      <c r="Q761" s="15">
        <f>(((J761/60)/60)/24)+DATE(1970,1,1)</f>
        <v>41789.330312500002</v>
      </c>
      <c r="R761" s="15">
        <f>(((I761/60)/60)/24)+DATE(1970,1,1)</f>
        <v>41829.330312500002</v>
      </c>
      <c r="S761">
        <f>YEAR(Q761)</f>
        <v>2014</v>
      </c>
    </row>
    <row r="762" spans="1:19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>IFERROR(ROUND(E762/L762,0),0)</f>
        <v>0</v>
      </c>
      <c r="Q762" s="15">
        <f>(((J762/60)/60)/24)+DATE(1970,1,1)</f>
        <v>42670.764039351852</v>
      </c>
      <c r="R762" s="15">
        <f>(((I762/60)/60)/24)+DATE(1970,1,1)</f>
        <v>42700.805706018517</v>
      </c>
      <c r="S762">
        <f>YEAR(Q762)</f>
        <v>2016</v>
      </c>
    </row>
    <row r="763" spans="1:19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>IFERROR(ROUND(E763/L763,0),0)</f>
        <v>39</v>
      </c>
      <c r="Q763" s="15">
        <f>(((J763/60)/60)/24)+DATE(1970,1,1)</f>
        <v>41642.751458333332</v>
      </c>
      <c r="R763" s="15">
        <f>(((I763/60)/60)/24)+DATE(1970,1,1)</f>
        <v>41672.751458333332</v>
      </c>
      <c r="S763">
        <f>YEAR(Q763)</f>
        <v>2014</v>
      </c>
    </row>
    <row r="764" spans="1:19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>IFERROR(ROUND(E764/L764,0),0)</f>
        <v>0</v>
      </c>
      <c r="Q764" s="15">
        <f>(((J764/60)/60)/24)+DATE(1970,1,1)</f>
        <v>42690.858449074076</v>
      </c>
      <c r="R764" s="15">
        <f>(((I764/60)/60)/24)+DATE(1970,1,1)</f>
        <v>42708.25</v>
      </c>
      <c r="S764">
        <f>YEAR(Q764)</f>
        <v>2016</v>
      </c>
    </row>
    <row r="765" spans="1:19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>IFERROR(ROUND(E765/L765,0),0)</f>
        <v>5</v>
      </c>
      <c r="Q765" s="15">
        <f>(((J765/60)/60)/24)+DATE(1970,1,1)</f>
        <v>41471.446851851848</v>
      </c>
      <c r="R765" s="15">
        <f>(((I765/60)/60)/24)+DATE(1970,1,1)</f>
        <v>41501.446851851848</v>
      </c>
      <c r="S765">
        <f>YEAR(Q765)</f>
        <v>2013</v>
      </c>
    </row>
    <row r="766" spans="1:19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>IFERROR(ROUND(E766/L766,0),0)</f>
        <v>0</v>
      </c>
      <c r="Q766" s="15">
        <f>(((J766/60)/60)/24)+DATE(1970,1,1)</f>
        <v>42227.173159722224</v>
      </c>
      <c r="R766" s="15">
        <f>(((I766/60)/60)/24)+DATE(1970,1,1)</f>
        <v>42257.173159722224</v>
      </c>
      <c r="S766">
        <f>YEAR(Q766)</f>
        <v>2015</v>
      </c>
    </row>
    <row r="767" spans="1:19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>IFERROR(ROUND(E767/L767,0),0)</f>
        <v>57</v>
      </c>
      <c r="Q767" s="15">
        <f>(((J767/60)/60)/24)+DATE(1970,1,1)</f>
        <v>41901.542638888888</v>
      </c>
      <c r="R767" s="15">
        <f>(((I767/60)/60)/24)+DATE(1970,1,1)</f>
        <v>41931.542638888888</v>
      </c>
      <c r="S767">
        <f>YEAR(Q767)</f>
        <v>2014</v>
      </c>
    </row>
    <row r="768" spans="1:19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>IFERROR(ROUND(E768/L768,0),0)</f>
        <v>0</v>
      </c>
      <c r="Q768" s="15">
        <f>(((J768/60)/60)/24)+DATE(1970,1,1)</f>
        <v>42021.783368055556</v>
      </c>
      <c r="R768" s="15">
        <f>(((I768/60)/60)/24)+DATE(1970,1,1)</f>
        <v>42051.783368055556</v>
      </c>
      <c r="S768">
        <f>YEAR(Q768)</f>
        <v>2015</v>
      </c>
    </row>
    <row r="769" spans="1:19" ht="58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>IFERROR(ROUND(E769/L769,0),0)</f>
        <v>59</v>
      </c>
      <c r="Q769" s="15">
        <f>(((J769/60)/60)/24)+DATE(1970,1,1)</f>
        <v>42115.143634259264</v>
      </c>
      <c r="R769" s="15">
        <f>(((I769/60)/60)/24)+DATE(1970,1,1)</f>
        <v>42145.143634259264</v>
      </c>
      <c r="S769">
        <f>YEAR(Q769)</f>
        <v>2015</v>
      </c>
    </row>
    <row r="770" spans="1:19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>IFERROR(ROUND(E770/L770,0),0)</f>
        <v>0</v>
      </c>
      <c r="Q770" s="15">
        <f>(((J770/60)/60)/24)+DATE(1970,1,1)</f>
        <v>41594.207060185188</v>
      </c>
      <c r="R770" s="15">
        <f>(((I770/60)/60)/24)+DATE(1970,1,1)</f>
        <v>41624.207060185188</v>
      </c>
      <c r="S770">
        <f>YEAR(Q770)</f>
        <v>2013</v>
      </c>
    </row>
    <row r="771" spans="1:19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>IFERROR(ROUND(E771/L771,0),0)</f>
        <v>32</v>
      </c>
      <c r="Q771" s="15">
        <f>(((J771/60)/60)/24)+DATE(1970,1,1)</f>
        <v>41604.996458333335</v>
      </c>
      <c r="R771" s="15">
        <f>(((I771/60)/60)/24)+DATE(1970,1,1)</f>
        <v>41634.996458333335</v>
      </c>
      <c r="S771">
        <f>YEAR(Q771)</f>
        <v>2013</v>
      </c>
    </row>
    <row r="772" spans="1:19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>IFERROR(ROUND(E772/L772,0),0)</f>
        <v>0</v>
      </c>
      <c r="Q772" s="15">
        <f>(((J772/60)/60)/24)+DATE(1970,1,1)</f>
        <v>41289.999641203707</v>
      </c>
      <c r="R772" s="15">
        <f>(((I772/60)/60)/24)+DATE(1970,1,1)</f>
        <v>41329.999641203707</v>
      </c>
      <c r="S772">
        <f>YEAR(Q772)</f>
        <v>2013</v>
      </c>
    </row>
    <row r="773" spans="1:19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>IFERROR(ROUND(E773/L773,0),0)</f>
        <v>10</v>
      </c>
      <c r="Q773" s="15">
        <f>(((J773/60)/60)/24)+DATE(1970,1,1)</f>
        <v>42349.824097222227</v>
      </c>
      <c r="R773" s="15">
        <f>(((I773/60)/60)/24)+DATE(1970,1,1)</f>
        <v>42399.824097222227</v>
      </c>
      <c r="S773">
        <f>YEAR(Q773)</f>
        <v>2015</v>
      </c>
    </row>
    <row r="774" spans="1:19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>IFERROR(ROUND(E774/L774,0),0)</f>
        <v>50</v>
      </c>
      <c r="Q774" s="15">
        <f>(((J774/60)/60)/24)+DATE(1970,1,1)</f>
        <v>40068.056932870371</v>
      </c>
      <c r="R774" s="15">
        <f>(((I774/60)/60)/24)+DATE(1970,1,1)</f>
        <v>40118.165972222225</v>
      </c>
      <c r="S774">
        <f>YEAR(Q774)</f>
        <v>2009</v>
      </c>
    </row>
    <row r="775" spans="1:19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>IFERROR(ROUND(E775/L775,0),0)</f>
        <v>16</v>
      </c>
      <c r="Q775" s="15">
        <f>(((J775/60)/60)/24)+DATE(1970,1,1)</f>
        <v>42100.735937499994</v>
      </c>
      <c r="R775" s="15">
        <f>(((I775/60)/60)/24)+DATE(1970,1,1)</f>
        <v>42134.959027777775</v>
      </c>
      <c r="S775">
        <f>YEAR(Q775)</f>
        <v>2015</v>
      </c>
    </row>
    <row r="776" spans="1:19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>IFERROR(ROUND(E776/L776,0),0)</f>
        <v>39</v>
      </c>
      <c r="Q776" s="15">
        <f>(((J776/60)/60)/24)+DATE(1970,1,1)</f>
        <v>41663.780300925922</v>
      </c>
      <c r="R776" s="15">
        <f>(((I776/60)/60)/24)+DATE(1970,1,1)</f>
        <v>41693.780300925922</v>
      </c>
      <c r="S776">
        <f>YEAR(Q776)</f>
        <v>2014</v>
      </c>
    </row>
    <row r="777" spans="1:19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>IFERROR(ROUND(E777/L777,0),0)</f>
        <v>34</v>
      </c>
      <c r="Q777" s="15">
        <f>(((J777/60)/60)/24)+DATE(1970,1,1)</f>
        <v>40863.060127314813</v>
      </c>
      <c r="R777" s="15">
        <f>(((I777/60)/60)/24)+DATE(1970,1,1)</f>
        <v>40893.060127314813</v>
      </c>
      <c r="S777">
        <f>YEAR(Q777)</f>
        <v>2011</v>
      </c>
    </row>
    <row r="778" spans="1:19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>IFERROR(ROUND(E778/L778,0),0)</f>
        <v>63</v>
      </c>
      <c r="Q778" s="15">
        <f>(((J778/60)/60)/24)+DATE(1970,1,1)</f>
        <v>42250.685706018514</v>
      </c>
      <c r="R778" s="15">
        <f>(((I778/60)/60)/24)+DATE(1970,1,1)</f>
        <v>42288.208333333328</v>
      </c>
      <c r="S778">
        <f>YEAR(Q778)</f>
        <v>2015</v>
      </c>
    </row>
    <row r="779" spans="1:19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>IFERROR(ROUND(E779/L779,0),0)</f>
        <v>7</v>
      </c>
      <c r="Q779" s="15">
        <f>(((J779/60)/60)/24)+DATE(1970,1,1)</f>
        <v>41456.981215277774</v>
      </c>
      <c r="R779" s="15">
        <f>(((I779/60)/60)/24)+DATE(1970,1,1)</f>
        <v>41486.981215277774</v>
      </c>
      <c r="S779">
        <f>YEAR(Q779)</f>
        <v>2013</v>
      </c>
    </row>
    <row r="780" spans="1:19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>IFERROR(ROUND(E780/L780,0),0)</f>
        <v>2</v>
      </c>
      <c r="Q780" s="15">
        <f>(((J780/60)/60)/24)+DATE(1970,1,1)</f>
        <v>41729.702314814815</v>
      </c>
      <c r="R780" s="15">
        <f>(((I780/60)/60)/24)+DATE(1970,1,1)</f>
        <v>41759.702314814815</v>
      </c>
      <c r="S780">
        <f>YEAR(Q780)</f>
        <v>2014</v>
      </c>
    </row>
    <row r="781" spans="1:19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>IFERROR(ROUND(E781/L781,0),0)</f>
        <v>67</v>
      </c>
      <c r="Q781" s="15">
        <f>(((J781/60)/60)/24)+DATE(1970,1,1)</f>
        <v>40436.68408564815</v>
      </c>
      <c r="R781" s="15">
        <f>(((I781/60)/60)/24)+DATE(1970,1,1)</f>
        <v>40466.166666666664</v>
      </c>
      <c r="S781">
        <f>YEAR(Q781)</f>
        <v>2010</v>
      </c>
    </row>
    <row r="782" spans="1:19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>IFERROR(ROUND(E782/L782,0),0)</f>
        <v>39</v>
      </c>
      <c r="Q782" s="15">
        <f>(((J782/60)/60)/24)+DATE(1970,1,1)</f>
        <v>40636.673900462964</v>
      </c>
      <c r="R782" s="15">
        <f>(((I782/60)/60)/24)+DATE(1970,1,1)</f>
        <v>40666.673900462964</v>
      </c>
      <c r="S782">
        <f>YEAR(Q782)</f>
        <v>2011</v>
      </c>
    </row>
    <row r="783" spans="1:19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>IFERROR(ROUND(E783/L783,0),0)</f>
        <v>43</v>
      </c>
      <c r="Q783" s="15">
        <f>(((J783/60)/60)/24)+DATE(1970,1,1)</f>
        <v>41403.000856481485</v>
      </c>
      <c r="R783" s="15">
        <f>(((I783/60)/60)/24)+DATE(1970,1,1)</f>
        <v>41433.000856481485</v>
      </c>
      <c r="S783">
        <f>YEAR(Q783)</f>
        <v>2013</v>
      </c>
    </row>
    <row r="784" spans="1:19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>IFERROR(ROUND(E784/L784,0),0)</f>
        <v>50</v>
      </c>
      <c r="Q784" s="15">
        <f>(((J784/60)/60)/24)+DATE(1970,1,1)</f>
        <v>41116.758125</v>
      </c>
      <c r="R784" s="15">
        <f>(((I784/60)/60)/24)+DATE(1970,1,1)</f>
        <v>41146.758125</v>
      </c>
      <c r="S784">
        <f>YEAR(Q784)</f>
        <v>2012</v>
      </c>
    </row>
    <row r="785" spans="1:19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>IFERROR(ROUND(E785/L785,0),0)</f>
        <v>63</v>
      </c>
      <c r="Q785" s="15">
        <f>(((J785/60)/60)/24)+DATE(1970,1,1)</f>
        <v>40987.773715277777</v>
      </c>
      <c r="R785" s="15">
        <f>(((I785/60)/60)/24)+DATE(1970,1,1)</f>
        <v>41026.916666666664</v>
      </c>
      <c r="S785">
        <f>YEAR(Q785)</f>
        <v>2012</v>
      </c>
    </row>
    <row r="786" spans="1:19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>IFERROR(ROUND(E786/L786,0),0)</f>
        <v>103</v>
      </c>
      <c r="Q786" s="15">
        <f>(((J786/60)/60)/24)+DATE(1970,1,1)</f>
        <v>41675.149525462963</v>
      </c>
      <c r="R786" s="15">
        <f>(((I786/60)/60)/24)+DATE(1970,1,1)</f>
        <v>41715.107858796298</v>
      </c>
      <c r="S786">
        <f>YEAR(Q786)</f>
        <v>2014</v>
      </c>
    </row>
    <row r="787" spans="1:19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>IFERROR(ROUND(E787/L787,0),0)</f>
        <v>31</v>
      </c>
      <c r="Q787" s="15">
        <f>(((J787/60)/60)/24)+DATE(1970,1,1)</f>
        <v>41303.593923611108</v>
      </c>
      <c r="R787" s="15">
        <f>(((I787/60)/60)/24)+DATE(1970,1,1)</f>
        <v>41333.593923611108</v>
      </c>
      <c r="S787">
        <f>YEAR(Q787)</f>
        <v>2013</v>
      </c>
    </row>
    <row r="788" spans="1:19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>IFERROR(ROUND(E788/L788,0),0)</f>
        <v>162</v>
      </c>
      <c r="Q788" s="15">
        <f>(((J788/60)/60)/24)+DATE(1970,1,1)</f>
        <v>40983.055949074071</v>
      </c>
      <c r="R788" s="15">
        <f>(((I788/60)/60)/24)+DATE(1970,1,1)</f>
        <v>41040.657638888886</v>
      </c>
      <c r="S788">
        <f>YEAR(Q788)</f>
        <v>2012</v>
      </c>
    </row>
    <row r="789" spans="1:19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>IFERROR(ROUND(E789/L789,0),0)</f>
        <v>81</v>
      </c>
      <c r="Q789" s="15">
        <f>(((J789/60)/60)/24)+DATE(1970,1,1)</f>
        <v>41549.627615740741</v>
      </c>
      <c r="R789" s="15">
        <f>(((I789/60)/60)/24)+DATE(1970,1,1)</f>
        <v>41579.627615740741</v>
      </c>
      <c r="S789">
        <f>YEAR(Q789)</f>
        <v>2013</v>
      </c>
    </row>
    <row r="790" spans="1:19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>IFERROR(ROUND(E790/L790,0),0)</f>
        <v>60</v>
      </c>
      <c r="Q790" s="15">
        <f>(((J790/60)/60)/24)+DATE(1970,1,1)</f>
        <v>41059.006805555553</v>
      </c>
      <c r="R790" s="15">
        <f>(((I790/60)/60)/24)+DATE(1970,1,1)</f>
        <v>41097.165972222225</v>
      </c>
      <c r="S790">
        <f>YEAR(Q790)</f>
        <v>2012</v>
      </c>
    </row>
    <row r="791" spans="1:19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>IFERROR(ROUND(E791/L791,0),0)</f>
        <v>133</v>
      </c>
      <c r="Q791" s="15">
        <f>(((J791/60)/60)/24)+DATE(1970,1,1)</f>
        <v>41277.186111111114</v>
      </c>
      <c r="R791" s="15">
        <f>(((I791/60)/60)/24)+DATE(1970,1,1)</f>
        <v>41295.332638888889</v>
      </c>
      <c r="S791">
        <f>YEAR(Q791)</f>
        <v>2013</v>
      </c>
    </row>
    <row r="792" spans="1:19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>IFERROR(ROUND(E792/L792,0),0)</f>
        <v>93</v>
      </c>
      <c r="Q792" s="15">
        <f>(((J792/60)/60)/24)+DATE(1970,1,1)</f>
        <v>41276.047905092593</v>
      </c>
      <c r="R792" s="15">
        <f>(((I792/60)/60)/24)+DATE(1970,1,1)</f>
        <v>41306.047905092593</v>
      </c>
      <c r="S792">
        <f>YEAR(Q792)</f>
        <v>2013</v>
      </c>
    </row>
    <row r="793" spans="1:19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>IFERROR(ROUND(E793/L793,0),0)</f>
        <v>61</v>
      </c>
      <c r="Q793" s="15">
        <f>(((J793/60)/60)/24)+DATE(1970,1,1)</f>
        <v>41557.780624999999</v>
      </c>
      <c r="R793" s="15">
        <f>(((I793/60)/60)/24)+DATE(1970,1,1)</f>
        <v>41591.249305555553</v>
      </c>
      <c r="S793">
        <f>YEAR(Q793)</f>
        <v>2013</v>
      </c>
    </row>
    <row r="794" spans="1:19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>IFERROR(ROUND(E794/L794,0),0)</f>
        <v>42</v>
      </c>
      <c r="Q794" s="15">
        <f>(((J794/60)/60)/24)+DATE(1970,1,1)</f>
        <v>41555.873645833337</v>
      </c>
      <c r="R794" s="15">
        <f>(((I794/60)/60)/24)+DATE(1970,1,1)</f>
        <v>41585.915312500001</v>
      </c>
      <c r="S794">
        <f>YEAR(Q794)</f>
        <v>2013</v>
      </c>
    </row>
    <row r="795" spans="1:19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>IFERROR(ROUND(E795/L795,0),0)</f>
        <v>88</v>
      </c>
      <c r="Q795" s="15">
        <f>(((J795/60)/60)/24)+DATE(1970,1,1)</f>
        <v>41442.741249999999</v>
      </c>
      <c r="R795" s="15">
        <f>(((I795/60)/60)/24)+DATE(1970,1,1)</f>
        <v>41458.207638888889</v>
      </c>
      <c r="S795">
        <f>YEAR(Q795)</f>
        <v>2013</v>
      </c>
    </row>
    <row r="796" spans="1:19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>IFERROR(ROUND(E796/L796,0),0)</f>
        <v>159</v>
      </c>
      <c r="Q796" s="15">
        <f>(((J796/60)/60)/24)+DATE(1970,1,1)</f>
        <v>40736.115011574075</v>
      </c>
      <c r="R796" s="15">
        <f>(((I796/60)/60)/24)+DATE(1970,1,1)</f>
        <v>40791.712500000001</v>
      </c>
      <c r="S796">
        <f>YEAR(Q796)</f>
        <v>2011</v>
      </c>
    </row>
    <row r="797" spans="1:19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>IFERROR(ROUND(E797/L797,0),0)</f>
        <v>85</v>
      </c>
      <c r="Q797" s="15">
        <f>(((J797/60)/60)/24)+DATE(1970,1,1)</f>
        <v>40963.613032407404</v>
      </c>
      <c r="R797" s="15">
        <f>(((I797/60)/60)/24)+DATE(1970,1,1)</f>
        <v>41006.207638888889</v>
      </c>
      <c r="S797">
        <f>YEAR(Q797)</f>
        <v>2012</v>
      </c>
    </row>
    <row r="798" spans="1:19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>IFERROR(ROUND(E798/L798,0),0)</f>
        <v>113</v>
      </c>
      <c r="Q798" s="15">
        <f>(((J798/60)/60)/24)+DATE(1970,1,1)</f>
        <v>41502.882928240739</v>
      </c>
      <c r="R798" s="15">
        <f>(((I798/60)/60)/24)+DATE(1970,1,1)</f>
        <v>41532.881944444445</v>
      </c>
      <c r="S798">
        <f>YEAR(Q798)</f>
        <v>2013</v>
      </c>
    </row>
    <row r="799" spans="1:19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>IFERROR(ROUND(E799/L799,0),0)</f>
        <v>45</v>
      </c>
      <c r="Q799" s="15">
        <f>(((J799/60)/60)/24)+DATE(1970,1,1)</f>
        <v>40996.994074074071</v>
      </c>
      <c r="R799" s="15">
        <f>(((I799/60)/60)/24)+DATE(1970,1,1)</f>
        <v>41028.166666666664</v>
      </c>
      <c r="S799">
        <f>YEAR(Q799)</f>
        <v>2012</v>
      </c>
    </row>
    <row r="800" spans="1:19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>IFERROR(ROUND(E800/L800,0),0)</f>
        <v>46</v>
      </c>
      <c r="Q800" s="15">
        <f>(((J800/60)/60)/24)+DATE(1970,1,1)</f>
        <v>41882.590127314819</v>
      </c>
      <c r="R800" s="15">
        <f>(((I800/60)/60)/24)+DATE(1970,1,1)</f>
        <v>41912.590127314819</v>
      </c>
      <c r="S800">
        <f>YEAR(Q800)</f>
        <v>2014</v>
      </c>
    </row>
    <row r="801" spans="1:19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>IFERROR(ROUND(E801/L801,0),0)</f>
        <v>179</v>
      </c>
      <c r="Q801" s="15">
        <f>(((J801/60)/60)/24)+DATE(1970,1,1)</f>
        <v>40996.667199074072</v>
      </c>
      <c r="R801" s="15">
        <f>(((I801/60)/60)/24)+DATE(1970,1,1)</f>
        <v>41026.667199074072</v>
      </c>
      <c r="S801">
        <f>YEAR(Q801)</f>
        <v>2012</v>
      </c>
    </row>
    <row r="802" spans="1:19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>IFERROR(ROUND(E802/L802,0),0)</f>
        <v>41</v>
      </c>
      <c r="Q802" s="15">
        <f>(((J802/60)/60)/24)+DATE(1970,1,1)</f>
        <v>41863.433495370373</v>
      </c>
      <c r="R802" s="15">
        <f>(((I802/60)/60)/24)+DATE(1970,1,1)</f>
        <v>41893.433495370373</v>
      </c>
      <c r="S802">
        <f>YEAR(Q802)</f>
        <v>2014</v>
      </c>
    </row>
    <row r="803" spans="1:19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>IFERROR(ROUND(E803/L803,0),0)</f>
        <v>44</v>
      </c>
      <c r="Q803" s="15">
        <f>(((J803/60)/60)/24)+DATE(1970,1,1)</f>
        <v>40695.795370370368</v>
      </c>
      <c r="R803" s="15">
        <f>(((I803/60)/60)/24)+DATE(1970,1,1)</f>
        <v>40725.795370370368</v>
      </c>
      <c r="S803">
        <f>YEAR(Q803)</f>
        <v>2011</v>
      </c>
    </row>
    <row r="804" spans="1:19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>IFERROR(ROUND(E804/L804,0),0)</f>
        <v>81</v>
      </c>
      <c r="Q804" s="15">
        <f>(((J804/60)/60)/24)+DATE(1970,1,1)</f>
        <v>41123.022268518522</v>
      </c>
      <c r="R804" s="15">
        <f>(((I804/60)/60)/24)+DATE(1970,1,1)</f>
        <v>41169.170138888891</v>
      </c>
      <c r="S804">
        <f>YEAR(Q804)</f>
        <v>2012</v>
      </c>
    </row>
    <row r="805" spans="1:19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>IFERROR(ROUND(E805/L805,0),0)</f>
        <v>75</v>
      </c>
      <c r="Q805" s="15">
        <f>(((J805/60)/60)/24)+DATE(1970,1,1)</f>
        <v>40665.949976851851</v>
      </c>
      <c r="R805" s="15">
        <f>(((I805/60)/60)/24)+DATE(1970,1,1)</f>
        <v>40692.041666666664</v>
      </c>
      <c r="S805">
        <f>YEAR(Q805)</f>
        <v>2011</v>
      </c>
    </row>
    <row r="806" spans="1:19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>IFERROR(ROUND(E806/L806,0),0)</f>
        <v>306</v>
      </c>
      <c r="Q806" s="15">
        <f>(((J806/60)/60)/24)+DATE(1970,1,1)</f>
        <v>40730.105625000004</v>
      </c>
      <c r="R806" s="15">
        <f>(((I806/60)/60)/24)+DATE(1970,1,1)</f>
        <v>40747.165972222225</v>
      </c>
      <c r="S806">
        <f>YEAR(Q806)</f>
        <v>2011</v>
      </c>
    </row>
    <row r="807" spans="1:19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>IFERROR(ROUND(E807/L807,0),0)</f>
        <v>58</v>
      </c>
      <c r="Q807" s="15">
        <f>(((J807/60)/60)/24)+DATE(1970,1,1)</f>
        <v>40690.823055555556</v>
      </c>
      <c r="R807" s="15">
        <f>(((I807/60)/60)/24)+DATE(1970,1,1)</f>
        <v>40740.958333333336</v>
      </c>
      <c r="S807">
        <f>YEAR(Q807)</f>
        <v>2011</v>
      </c>
    </row>
    <row r="808" spans="1:19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>IFERROR(ROUND(E808/L808,0),0)</f>
        <v>118</v>
      </c>
      <c r="Q808" s="15">
        <f>(((J808/60)/60)/24)+DATE(1970,1,1)</f>
        <v>40763.691423611112</v>
      </c>
      <c r="R808" s="15">
        <f>(((I808/60)/60)/24)+DATE(1970,1,1)</f>
        <v>40793.691423611112</v>
      </c>
      <c r="S808">
        <f>YEAR(Q808)</f>
        <v>2011</v>
      </c>
    </row>
    <row r="809" spans="1:19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>IFERROR(ROUND(E809/L809,0),0)</f>
        <v>74</v>
      </c>
      <c r="Q809" s="15">
        <f>(((J809/60)/60)/24)+DATE(1970,1,1)</f>
        <v>42759.628599537042</v>
      </c>
      <c r="R809" s="15">
        <f>(((I809/60)/60)/24)+DATE(1970,1,1)</f>
        <v>42795.083333333328</v>
      </c>
      <c r="S809">
        <f>YEAR(Q809)</f>
        <v>2017</v>
      </c>
    </row>
    <row r="810" spans="1:19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>IFERROR(ROUND(E810/L810,0),0)</f>
        <v>105</v>
      </c>
      <c r="Q810" s="15">
        <f>(((J810/60)/60)/24)+DATE(1970,1,1)</f>
        <v>41962.100532407407</v>
      </c>
      <c r="R810" s="15">
        <f>(((I810/60)/60)/24)+DATE(1970,1,1)</f>
        <v>41995.207638888889</v>
      </c>
      <c r="S810">
        <f>YEAR(Q810)</f>
        <v>2014</v>
      </c>
    </row>
    <row r="811" spans="1:19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>IFERROR(ROUND(E811/L811,0),0)</f>
        <v>80</v>
      </c>
      <c r="Q811" s="15">
        <f>(((J811/60)/60)/24)+DATE(1970,1,1)</f>
        <v>41628.833680555559</v>
      </c>
      <c r="R811" s="15">
        <f>(((I811/60)/60)/24)+DATE(1970,1,1)</f>
        <v>41658.833680555559</v>
      </c>
      <c r="S811">
        <f>YEAR(Q811)</f>
        <v>2013</v>
      </c>
    </row>
    <row r="812" spans="1:19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>IFERROR(ROUND(E812/L812,0),0)</f>
        <v>58</v>
      </c>
      <c r="Q812" s="15">
        <f>(((J812/60)/60)/24)+DATE(1970,1,1)</f>
        <v>41123.056273148148</v>
      </c>
      <c r="R812" s="15">
        <f>(((I812/60)/60)/24)+DATE(1970,1,1)</f>
        <v>41153.056273148148</v>
      </c>
      <c r="S812">
        <f>YEAR(Q812)</f>
        <v>2012</v>
      </c>
    </row>
    <row r="813" spans="1:19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>IFERROR(ROUND(E813/L813,0),0)</f>
        <v>87</v>
      </c>
      <c r="Q813" s="15">
        <f>(((J813/60)/60)/24)+DATE(1970,1,1)</f>
        <v>41443.643541666665</v>
      </c>
      <c r="R813" s="15">
        <f>(((I813/60)/60)/24)+DATE(1970,1,1)</f>
        <v>41465.702777777777</v>
      </c>
      <c r="S813">
        <f>YEAR(Q813)</f>
        <v>2013</v>
      </c>
    </row>
    <row r="814" spans="1:19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>IFERROR(ROUND(E814/L814,0),0)</f>
        <v>28</v>
      </c>
      <c r="Q814" s="15">
        <f>(((J814/60)/60)/24)+DATE(1970,1,1)</f>
        <v>41282.017962962964</v>
      </c>
      <c r="R814" s="15">
        <f>(((I814/60)/60)/24)+DATE(1970,1,1)</f>
        <v>41334.581944444442</v>
      </c>
      <c r="S814">
        <f>YEAR(Q814)</f>
        <v>2013</v>
      </c>
    </row>
    <row r="815" spans="1:19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>IFERROR(ROUND(E815/L815,0),0)</f>
        <v>25</v>
      </c>
      <c r="Q815" s="15">
        <f>(((J815/60)/60)/24)+DATE(1970,1,1)</f>
        <v>41080.960243055553</v>
      </c>
      <c r="R815" s="15">
        <f>(((I815/60)/60)/24)+DATE(1970,1,1)</f>
        <v>41110.960243055553</v>
      </c>
      <c r="S815">
        <f>YEAR(Q815)</f>
        <v>2012</v>
      </c>
    </row>
    <row r="816" spans="1:19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>IFERROR(ROUND(E816/L816,0),0)</f>
        <v>45</v>
      </c>
      <c r="Q816" s="15">
        <f>(((J816/60)/60)/24)+DATE(1970,1,1)</f>
        <v>40679.743067129632</v>
      </c>
      <c r="R816" s="15">
        <f>(((I816/60)/60)/24)+DATE(1970,1,1)</f>
        <v>40694.75277777778</v>
      </c>
      <c r="S816">
        <f>YEAR(Q816)</f>
        <v>2011</v>
      </c>
    </row>
    <row r="817" spans="1:19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>IFERROR(ROUND(E817/L817,0),0)</f>
        <v>100</v>
      </c>
      <c r="Q817" s="15">
        <f>(((J817/60)/60)/24)+DATE(1970,1,1)</f>
        <v>41914.917858796296</v>
      </c>
      <c r="R817" s="15">
        <f>(((I817/60)/60)/24)+DATE(1970,1,1)</f>
        <v>41944.917858796296</v>
      </c>
      <c r="S817">
        <f>YEAR(Q817)</f>
        <v>2014</v>
      </c>
    </row>
    <row r="818" spans="1:19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>IFERROR(ROUND(E818/L818,0),0)</f>
        <v>39</v>
      </c>
      <c r="Q818" s="15">
        <f>(((J818/60)/60)/24)+DATE(1970,1,1)</f>
        <v>41341.870868055557</v>
      </c>
      <c r="R818" s="15">
        <f>(((I818/60)/60)/24)+DATE(1970,1,1)</f>
        <v>41373.270833333336</v>
      </c>
      <c r="S818">
        <f>YEAR(Q818)</f>
        <v>2013</v>
      </c>
    </row>
    <row r="819" spans="1:19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>IFERROR(ROUND(E819/L819,0),0)</f>
        <v>89</v>
      </c>
      <c r="Q819" s="15">
        <f>(((J819/60)/60)/24)+DATE(1970,1,1)</f>
        <v>40925.599664351852</v>
      </c>
      <c r="R819" s="15">
        <f>(((I819/60)/60)/24)+DATE(1970,1,1)</f>
        <v>40979.207638888889</v>
      </c>
      <c r="S819">
        <f>YEAR(Q819)</f>
        <v>2012</v>
      </c>
    </row>
    <row r="820" spans="1:19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>IFERROR(ROUND(E820/L820,0),0)</f>
        <v>29</v>
      </c>
      <c r="Q820" s="15">
        <f>(((J820/60)/60)/24)+DATE(1970,1,1)</f>
        <v>41120.882881944446</v>
      </c>
      <c r="R820" s="15">
        <f>(((I820/60)/60)/24)+DATE(1970,1,1)</f>
        <v>41128.709027777775</v>
      </c>
      <c r="S820">
        <f>YEAR(Q820)</f>
        <v>2012</v>
      </c>
    </row>
    <row r="821" spans="1:19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>IFERROR(ROUND(E821/L821,0),0)</f>
        <v>31</v>
      </c>
      <c r="Q821" s="15">
        <f>(((J821/60)/60)/24)+DATE(1970,1,1)</f>
        <v>41619.998310185183</v>
      </c>
      <c r="R821" s="15">
        <f>(((I821/60)/60)/24)+DATE(1970,1,1)</f>
        <v>41629.197222222225</v>
      </c>
      <c r="S821">
        <f>YEAR(Q821)</f>
        <v>2013</v>
      </c>
    </row>
    <row r="822" spans="1:19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>IFERROR(ROUND(E822/L822,0),0)</f>
        <v>71</v>
      </c>
      <c r="Q822" s="15">
        <f>(((J822/60)/60)/24)+DATE(1970,1,1)</f>
        <v>41768.841921296298</v>
      </c>
      <c r="R822" s="15">
        <f>(((I822/60)/60)/24)+DATE(1970,1,1)</f>
        <v>41799.208333333336</v>
      </c>
      <c r="S822">
        <f>YEAR(Q822)</f>
        <v>2014</v>
      </c>
    </row>
    <row r="823" spans="1:19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>IFERROR(ROUND(E823/L823,0),0)</f>
        <v>224</v>
      </c>
      <c r="Q823" s="15">
        <f>(((J823/60)/60)/24)+DATE(1970,1,1)</f>
        <v>42093.922048611115</v>
      </c>
      <c r="R823" s="15">
        <f>(((I823/60)/60)/24)+DATE(1970,1,1)</f>
        <v>42128.167361111111</v>
      </c>
      <c r="S823">
        <f>YEAR(Q823)</f>
        <v>2015</v>
      </c>
    </row>
    <row r="824" spans="1:19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>IFERROR(ROUND(E824/L824,0),0)</f>
        <v>52</v>
      </c>
      <c r="Q824" s="15">
        <f>(((J824/60)/60)/24)+DATE(1970,1,1)</f>
        <v>41157.947337962964</v>
      </c>
      <c r="R824" s="15">
        <f>(((I824/60)/60)/24)+DATE(1970,1,1)</f>
        <v>41187.947337962964</v>
      </c>
      <c r="S824">
        <f>YEAR(Q824)</f>
        <v>2012</v>
      </c>
    </row>
    <row r="825" spans="1:19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>IFERROR(ROUND(E825/L825,0),0)</f>
        <v>44</v>
      </c>
      <c r="Q825" s="15">
        <f>(((J825/60)/60)/24)+DATE(1970,1,1)</f>
        <v>42055.972824074073</v>
      </c>
      <c r="R825" s="15">
        <f>(((I825/60)/60)/24)+DATE(1970,1,1)</f>
        <v>42085.931157407409</v>
      </c>
      <c r="S825">
        <f>YEAR(Q825)</f>
        <v>2015</v>
      </c>
    </row>
    <row r="826" spans="1:19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>IFERROR(ROUND(E826/L826,0),0)</f>
        <v>40</v>
      </c>
      <c r="Q826" s="15">
        <f>(((J826/60)/60)/24)+DATE(1970,1,1)</f>
        <v>40250.242106481484</v>
      </c>
      <c r="R826" s="15">
        <f>(((I826/60)/60)/24)+DATE(1970,1,1)</f>
        <v>40286.290972222225</v>
      </c>
      <c r="S826">
        <f>YEAR(Q826)</f>
        <v>2010</v>
      </c>
    </row>
    <row r="827" spans="1:19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>IFERROR(ROUND(E827/L827,0),0)</f>
        <v>127</v>
      </c>
      <c r="Q827" s="15">
        <f>(((J827/60)/60)/24)+DATE(1970,1,1)</f>
        <v>41186.306527777779</v>
      </c>
      <c r="R827" s="15">
        <f>(((I827/60)/60)/24)+DATE(1970,1,1)</f>
        <v>41211.306527777779</v>
      </c>
      <c r="S827">
        <f>YEAR(Q827)</f>
        <v>2012</v>
      </c>
    </row>
    <row r="828" spans="1:19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>IFERROR(ROUND(E828/L828,0),0)</f>
        <v>114</v>
      </c>
      <c r="Q828" s="15">
        <f>(((J828/60)/60)/24)+DATE(1970,1,1)</f>
        <v>40973.038541666669</v>
      </c>
      <c r="R828" s="15">
        <f>(((I828/60)/60)/24)+DATE(1970,1,1)</f>
        <v>40993.996874999997</v>
      </c>
      <c r="S828">
        <f>YEAR(Q828)</f>
        <v>2012</v>
      </c>
    </row>
    <row r="829" spans="1:19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>IFERROR(ROUND(E829/L829,0),0)</f>
        <v>28</v>
      </c>
      <c r="Q829" s="15">
        <f>(((J829/60)/60)/24)+DATE(1970,1,1)</f>
        <v>40927.473460648151</v>
      </c>
      <c r="R829" s="15">
        <f>(((I829/60)/60)/24)+DATE(1970,1,1)</f>
        <v>40953.825694444444</v>
      </c>
      <c r="S829">
        <f>YEAR(Q829)</f>
        <v>2012</v>
      </c>
    </row>
    <row r="830" spans="1:19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>IFERROR(ROUND(E830/L830,0),0)</f>
        <v>37</v>
      </c>
      <c r="Q830" s="15">
        <f>(((J830/60)/60)/24)+DATE(1970,1,1)</f>
        <v>41073.050717592596</v>
      </c>
      <c r="R830" s="15">
        <f>(((I830/60)/60)/24)+DATE(1970,1,1)</f>
        <v>41085.683333333334</v>
      </c>
      <c r="S830">
        <f>YEAR(Q830)</f>
        <v>2012</v>
      </c>
    </row>
    <row r="831" spans="1:19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>IFERROR(ROUND(E831/L831,0),0)</f>
        <v>33</v>
      </c>
      <c r="Q831" s="15">
        <f>(((J831/60)/60)/24)+DATE(1970,1,1)</f>
        <v>42504.801388888889</v>
      </c>
      <c r="R831" s="15">
        <f>(((I831/60)/60)/24)+DATE(1970,1,1)</f>
        <v>42564.801388888889</v>
      </c>
      <c r="S831">
        <f>YEAR(Q831)</f>
        <v>2016</v>
      </c>
    </row>
    <row r="832" spans="1:19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>IFERROR(ROUND(E832/L832,0),0)</f>
        <v>61</v>
      </c>
      <c r="Q832" s="15">
        <f>(((J832/60)/60)/24)+DATE(1970,1,1)</f>
        <v>41325.525752314818</v>
      </c>
      <c r="R832" s="15">
        <f>(((I832/60)/60)/24)+DATE(1970,1,1)</f>
        <v>41355.484085648146</v>
      </c>
      <c r="S832">
        <f>YEAR(Q832)</f>
        <v>2013</v>
      </c>
    </row>
    <row r="833" spans="1:19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>IFERROR(ROUND(E833/L833,0),0)</f>
        <v>175</v>
      </c>
      <c r="Q833" s="15">
        <f>(((J833/60)/60)/24)+DATE(1970,1,1)</f>
        <v>40996.646921296298</v>
      </c>
      <c r="R833" s="15">
        <f>(((I833/60)/60)/24)+DATE(1970,1,1)</f>
        <v>41026.646921296298</v>
      </c>
      <c r="S833">
        <f>YEAR(Q833)</f>
        <v>2012</v>
      </c>
    </row>
    <row r="834" spans="1:19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>IFERROR(ROUND(E834/L834,0),0)</f>
        <v>98</v>
      </c>
      <c r="Q834" s="15">
        <f>(((J834/60)/60)/24)+DATE(1970,1,1)</f>
        <v>40869.675173611111</v>
      </c>
      <c r="R834" s="15">
        <f>(((I834/60)/60)/24)+DATE(1970,1,1)</f>
        <v>40929.342361111114</v>
      </c>
      <c r="S834">
        <f>YEAR(Q834)</f>
        <v>2011</v>
      </c>
    </row>
    <row r="835" spans="1:19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>IFERROR(ROUND(E835/L835,0),0)</f>
        <v>149</v>
      </c>
      <c r="Q835" s="15">
        <f>(((J835/60)/60)/24)+DATE(1970,1,1)</f>
        <v>41718.878182870372</v>
      </c>
      <c r="R835" s="15">
        <f>(((I835/60)/60)/24)+DATE(1970,1,1)</f>
        <v>41748.878182870372</v>
      </c>
      <c r="S835">
        <f>YEAR(Q835)</f>
        <v>2014</v>
      </c>
    </row>
    <row r="836" spans="1:19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>IFERROR(ROUND(E836/L836,0),0)</f>
        <v>96</v>
      </c>
      <c r="Q836" s="15">
        <f>(((J836/60)/60)/24)+DATE(1970,1,1)</f>
        <v>41422.822824074072</v>
      </c>
      <c r="R836" s="15">
        <f>(((I836/60)/60)/24)+DATE(1970,1,1)</f>
        <v>41456.165972222225</v>
      </c>
      <c r="S836">
        <f>YEAR(Q836)</f>
        <v>2013</v>
      </c>
    </row>
    <row r="837" spans="1:19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>IFERROR(ROUND(E837/L837,0),0)</f>
        <v>59</v>
      </c>
      <c r="Q837" s="15">
        <f>(((J837/60)/60)/24)+DATE(1970,1,1)</f>
        <v>41005.45784722222</v>
      </c>
      <c r="R837" s="15">
        <f>(((I837/60)/60)/24)+DATE(1970,1,1)</f>
        <v>41048.125</v>
      </c>
      <c r="S837">
        <f>YEAR(Q837)</f>
        <v>2012</v>
      </c>
    </row>
    <row r="838" spans="1:19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>IFERROR(ROUND(E838/L838,0),0)</f>
        <v>110</v>
      </c>
      <c r="Q838" s="15">
        <f>(((J838/60)/60)/24)+DATE(1970,1,1)</f>
        <v>41524.056921296295</v>
      </c>
      <c r="R838" s="15">
        <f>(((I838/60)/60)/24)+DATE(1970,1,1)</f>
        <v>41554.056921296295</v>
      </c>
      <c r="S838">
        <f>YEAR(Q838)</f>
        <v>2013</v>
      </c>
    </row>
    <row r="839" spans="1:19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>IFERROR(ROUND(E839/L839,0),0)</f>
        <v>49</v>
      </c>
      <c r="Q839" s="15">
        <f>(((J839/60)/60)/24)+DATE(1970,1,1)</f>
        <v>41730.998402777775</v>
      </c>
      <c r="R839" s="15">
        <f>(((I839/60)/60)/24)+DATE(1970,1,1)</f>
        <v>41760.998402777775</v>
      </c>
      <c r="S839">
        <f>YEAR(Q839)</f>
        <v>2014</v>
      </c>
    </row>
    <row r="840" spans="1:19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>IFERROR(ROUND(E840/L840,0),0)</f>
        <v>48</v>
      </c>
      <c r="Q840" s="15">
        <f>(((J840/60)/60)/24)+DATE(1970,1,1)</f>
        <v>40895.897974537038</v>
      </c>
      <c r="R840" s="15">
        <f>(((I840/60)/60)/24)+DATE(1970,1,1)</f>
        <v>40925.897974537038</v>
      </c>
      <c r="S840">
        <f>YEAR(Q840)</f>
        <v>2011</v>
      </c>
    </row>
    <row r="841" spans="1:19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>IFERROR(ROUND(E841/L841,0),0)</f>
        <v>61</v>
      </c>
      <c r="Q841" s="15">
        <f>(((J841/60)/60)/24)+DATE(1970,1,1)</f>
        <v>41144.763379629629</v>
      </c>
      <c r="R841" s="15">
        <f>(((I841/60)/60)/24)+DATE(1970,1,1)</f>
        <v>41174.763379629629</v>
      </c>
      <c r="S841">
        <f>YEAR(Q841)</f>
        <v>2012</v>
      </c>
    </row>
    <row r="842" spans="1:19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>IFERROR(ROUND(E842/L842,0),0)</f>
        <v>63</v>
      </c>
      <c r="Q842" s="15">
        <f>(((J842/60)/60)/24)+DATE(1970,1,1)</f>
        <v>42607.226701388892</v>
      </c>
      <c r="R842" s="15">
        <f>(((I842/60)/60)/24)+DATE(1970,1,1)</f>
        <v>42637.226701388892</v>
      </c>
      <c r="S842">
        <f>YEAR(Q842)</f>
        <v>2016</v>
      </c>
    </row>
    <row r="843" spans="1:19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>IFERROR(ROUND(E843/L843,0),0)</f>
        <v>54</v>
      </c>
      <c r="Q843" s="15">
        <f>(((J843/60)/60)/24)+DATE(1970,1,1)</f>
        <v>41923.838692129626</v>
      </c>
      <c r="R843" s="15">
        <f>(((I843/60)/60)/24)+DATE(1970,1,1)</f>
        <v>41953.88035879629</v>
      </c>
      <c r="S843">
        <f>YEAR(Q843)</f>
        <v>2014</v>
      </c>
    </row>
    <row r="844" spans="1:19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>IFERROR(ROUND(E844/L844,0),0)</f>
        <v>67</v>
      </c>
      <c r="Q844" s="15">
        <f>(((J844/60)/60)/24)+DATE(1970,1,1)</f>
        <v>41526.592395833337</v>
      </c>
      <c r="R844" s="15">
        <f>(((I844/60)/60)/24)+DATE(1970,1,1)</f>
        <v>41561.165972222225</v>
      </c>
      <c r="S844">
        <f>YEAR(Q844)</f>
        <v>2013</v>
      </c>
    </row>
    <row r="845" spans="1:19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>IFERROR(ROUND(E845/L845,0),0)</f>
        <v>63</v>
      </c>
      <c r="Q845" s="15">
        <f>(((J845/60)/60)/24)+DATE(1970,1,1)</f>
        <v>42695.257870370369</v>
      </c>
      <c r="R845" s="15">
        <f>(((I845/60)/60)/24)+DATE(1970,1,1)</f>
        <v>42712.333333333328</v>
      </c>
      <c r="S845">
        <f>YEAR(Q845)</f>
        <v>2016</v>
      </c>
    </row>
    <row r="846" spans="1:19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>IFERROR(ROUND(E846/L846,0),0)</f>
        <v>37</v>
      </c>
      <c r="Q846" s="15">
        <f>(((J846/60)/60)/24)+DATE(1970,1,1)</f>
        <v>41905.684629629628</v>
      </c>
      <c r="R846" s="15">
        <f>(((I846/60)/60)/24)+DATE(1970,1,1)</f>
        <v>41944.207638888889</v>
      </c>
      <c r="S846">
        <f>YEAR(Q846)</f>
        <v>2014</v>
      </c>
    </row>
    <row r="847" spans="1:19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>IFERROR(ROUND(E847/L847,0),0)</f>
        <v>34</v>
      </c>
      <c r="Q847" s="15">
        <f>(((J847/60)/60)/24)+DATE(1970,1,1)</f>
        <v>42578.205972222218</v>
      </c>
      <c r="R847" s="15">
        <f>(((I847/60)/60)/24)+DATE(1970,1,1)</f>
        <v>42618.165972222225</v>
      </c>
      <c r="S847">
        <f>YEAR(Q847)</f>
        <v>2016</v>
      </c>
    </row>
    <row r="848" spans="1:19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>IFERROR(ROUND(E848/L848,0),0)</f>
        <v>29</v>
      </c>
      <c r="Q848" s="15">
        <f>(((J848/60)/60)/24)+DATE(1970,1,1)</f>
        <v>41694.391840277778</v>
      </c>
      <c r="R848" s="15">
        <f>(((I848/60)/60)/24)+DATE(1970,1,1)</f>
        <v>41708.583333333336</v>
      </c>
      <c r="S848">
        <f>YEAR(Q848)</f>
        <v>2014</v>
      </c>
    </row>
    <row r="849" spans="1:19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>IFERROR(ROUND(E849/L849,0),0)</f>
        <v>10</v>
      </c>
      <c r="Q849" s="15">
        <f>(((J849/60)/60)/24)+DATE(1970,1,1)</f>
        <v>42165.79833333334</v>
      </c>
      <c r="R849" s="15">
        <f>(((I849/60)/60)/24)+DATE(1970,1,1)</f>
        <v>42195.79833333334</v>
      </c>
      <c r="S849">
        <f>YEAR(Q849)</f>
        <v>2015</v>
      </c>
    </row>
    <row r="850" spans="1:19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>IFERROR(ROUND(E850/L850,0),0)</f>
        <v>19</v>
      </c>
      <c r="Q850" s="15">
        <f>(((J850/60)/60)/24)+DATE(1970,1,1)</f>
        <v>42078.792048611111</v>
      </c>
      <c r="R850" s="15">
        <f>(((I850/60)/60)/24)+DATE(1970,1,1)</f>
        <v>42108.792048611111</v>
      </c>
      <c r="S850">
        <f>YEAR(Q850)</f>
        <v>2015</v>
      </c>
    </row>
    <row r="851" spans="1:19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>IFERROR(ROUND(E851/L851,0),0)</f>
        <v>42</v>
      </c>
      <c r="Q851" s="15">
        <f>(((J851/60)/60)/24)+DATE(1970,1,1)</f>
        <v>42051.148888888885</v>
      </c>
      <c r="R851" s="15">
        <f>(((I851/60)/60)/24)+DATE(1970,1,1)</f>
        <v>42079.107222222221</v>
      </c>
      <c r="S851">
        <f>YEAR(Q851)</f>
        <v>2015</v>
      </c>
    </row>
    <row r="852" spans="1:19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>IFERROR(ROUND(E852/L852,0),0)</f>
        <v>47</v>
      </c>
      <c r="Q852" s="15">
        <f>(((J852/60)/60)/24)+DATE(1970,1,1)</f>
        <v>42452.827743055561</v>
      </c>
      <c r="R852" s="15">
        <f>(((I852/60)/60)/24)+DATE(1970,1,1)</f>
        <v>42485.207638888889</v>
      </c>
      <c r="S852">
        <f>YEAR(Q852)</f>
        <v>2016</v>
      </c>
    </row>
    <row r="853" spans="1:19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>IFERROR(ROUND(E853/L853,0),0)</f>
        <v>37</v>
      </c>
      <c r="Q853" s="15">
        <f>(((J853/60)/60)/24)+DATE(1970,1,1)</f>
        <v>42522.880243055552</v>
      </c>
      <c r="R853" s="15">
        <f>(((I853/60)/60)/24)+DATE(1970,1,1)</f>
        <v>42582.822916666672</v>
      </c>
      <c r="S853">
        <f>YEAR(Q853)</f>
        <v>2016</v>
      </c>
    </row>
    <row r="854" spans="1:19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>IFERROR(ROUND(E854/L854,0),0)</f>
        <v>59</v>
      </c>
      <c r="Q854" s="15">
        <f>(((J854/60)/60)/24)+DATE(1970,1,1)</f>
        <v>42656.805497685185</v>
      </c>
      <c r="R854" s="15">
        <f>(((I854/60)/60)/24)+DATE(1970,1,1)</f>
        <v>42667.875</v>
      </c>
      <c r="S854">
        <f>YEAR(Q854)</f>
        <v>2016</v>
      </c>
    </row>
    <row r="855" spans="1:19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>IFERROR(ROUND(E855/L855,0),0)</f>
        <v>30</v>
      </c>
      <c r="Q855" s="15">
        <f>(((J855/60)/60)/24)+DATE(1970,1,1)</f>
        <v>42021.832280092596</v>
      </c>
      <c r="R855" s="15">
        <f>(((I855/60)/60)/24)+DATE(1970,1,1)</f>
        <v>42051.832280092596</v>
      </c>
      <c r="S855">
        <f>YEAR(Q855)</f>
        <v>2015</v>
      </c>
    </row>
    <row r="856" spans="1:19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>IFERROR(ROUND(E856/L856,0),0)</f>
        <v>66</v>
      </c>
      <c r="Q856" s="15">
        <f>(((J856/60)/60)/24)+DATE(1970,1,1)</f>
        <v>42702.212337962963</v>
      </c>
      <c r="R856" s="15">
        <f>(((I856/60)/60)/24)+DATE(1970,1,1)</f>
        <v>42732.212337962963</v>
      </c>
      <c r="S856">
        <f>YEAR(Q856)</f>
        <v>2016</v>
      </c>
    </row>
    <row r="857" spans="1:19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>IFERROR(ROUND(E857/L857,0),0)</f>
        <v>32</v>
      </c>
      <c r="Q857" s="15">
        <f>(((J857/60)/60)/24)+DATE(1970,1,1)</f>
        <v>42545.125196759262</v>
      </c>
      <c r="R857" s="15">
        <f>(((I857/60)/60)/24)+DATE(1970,1,1)</f>
        <v>42575.125196759262</v>
      </c>
      <c r="S857">
        <f>YEAR(Q857)</f>
        <v>2016</v>
      </c>
    </row>
    <row r="858" spans="1:19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>IFERROR(ROUND(E858/L858,0),0)</f>
        <v>19</v>
      </c>
      <c r="Q858" s="15">
        <f>(((J858/60)/60)/24)+DATE(1970,1,1)</f>
        <v>42609.311990740738</v>
      </c>
      <c r="R858" s="15">
        <f>(((I858/60)/60)/24)+DATE(1970,1,1)</f>
        <v>42668.791666666672</v>
      </c>
      <c r="S858">
        <f>YEAR(Q858)</f>
        <v>2016</v>
      </c>
    </row>
    <row r="859" spans="1:19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>IFERROR(ROUND(E859/L859,0),0)</f>
        <v>50</v>
      </c>
      <c r="Q859" s="15">
        <f>(((J859/60)/60)/24)+DATE(1970,1,1)</f>
        <v>42291.581377314811</v>
      </c>
      <c r="R859" s="15">
        <f>(((I859/60)/60)/24)+DATE(1970,1,1)</f>
        <v>42333.623043981483</v>
      </c>
      <c r="S859">
        <f>YEAR(Q859)</f>
        <v>2015</v>
      </c>
    </row>
    <row r="860" spans="1:19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>IFERROR(ROUND(E860/L860,0),0)</f>
        <v>23</v>
      </c>
      <c r="Q860" s="15">
        <f>(((J860/60)/60)/24)+DATE(1970,1,1)</f>
        <v>42079.745578703703</v>
      </c>
      <c r="R860" s="15">
        <f>(((I860/60)/60)/24)+DATE(1970,1,1)</f>
        <v>42109.957638888889</v>
      </c>
      <c r="S860">
        <f>YEAR(Q860)</f>
        <v>2015</v>
      </c>
    </row>
    <row r="861" spans="1:19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>IFERROR(ROUND(E861/L861,0),0)</f>
        <v>43</v>
      </c>
      <c r="Q861" s="15">
        <f>(((J861/60)/60)/24)+DATE(1970,1,1)</f>
        <v>42128.820231481484</v>
      </c>
      <c r="R861" s="15">
        <f>(((I861/60)/60)/24)+DATE(1970,1,1)</f>
        <v>42159</v>
      </c>
      <c r="S861">
        <f>YEAR(Q861)</f>
        <v>2015</v>
      </c>
    </row>
    <row r="862" spans="1:19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>IFERROR(ROUND(E862/L862,0),0)</f>
        <v>53</v>
      </c>
      <c r="Q862" s="15">
        <f>(((J862/60)/60)/24)+DATE(1970,1,1)</f>
        <v>41570.482789351852</v>
      </c>
      <c r="R862" s="15">
        <f>(((I862/60)/60)/24)+DATE(1970,1,1)</f>
        <v>41600.524456018517</v>
      </c>
      <c r="S862">
        <f>YEAR(Q862)</f>
        <v>2013</v>
      </c>
    </row>
    <row r="863" spans="1:19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>IFERROR(ROUND(E863/L863,0),0)</f>
        <v>51</v>
      </c>
      <c r="Q863" s="15">
        <f>(((J863/60)/60)/24)+DATE(1970,1,1)</f>
        <v>42599.965324074074</v>
      </c>
      <c r="R863" s="15">
        <f>(((I863/60)/60)/24)+DATE(1970,1,1)</f>
        <v>42629.965324074074</v>
      </c>
      <c r="S863">
        <f>YEAR(Q863)</f>
        <v>2016</v>
      </c>
    </row>
    <row r="864" spans="1:19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>IFERROR(ROUND(E864/L864,0),0)</f>
        <v>43</v>
      </c>
      <c r="Q864" s="15">
        <f>(((J864/60)/60)/24)+DATE(1970,1,1)</f>
        <v>41559.5549537037</v>
      </c>
      <c r="R864" s="15">
        <f>(((I864/60)/60)/24)+DATE(1970,1,1)</f>
        <v>41589.596620370372</v>
      </c>
      <c r="S864">
        <f>YEAR(Q864)</f>
        <v>2013</v>
      </c>
    </row>
    <row r="865" spans="1:19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>IFERROR(ROUND(E865/L865,0),0)</f>
        <v>18</v>
      </c>
      <c r="Q865" s="15">
        <f>(((J865/60)/60)/24)+DATE(1970,1,1)</f>
        <v>40921.117662037039</v>
      </c>
      <c r="R865" s="15">
        <f>(((I865/60)/60)/24)+DATE(1970,1,1)</f>
        <v>40951.117662037039</v>
      </c>
      <c r="S865">
        <f>YEAR(Q865)</f>
        <v>2012</v>
      </c>
    </row>
    <row r="866" spans="1:19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>IFERROR(ROUND(E866/L866,0),0)</f>
        <v>34</v>
      </c>
      <c r="Q866" s="15">
        <f>(((J866/60)/60)/24)+DATE(1970,1,1)</f>
        <v>41541.106921296298</v>
      </c>
      <c r="R866" s="15">
        <f>(((I866/60)/60)/24)+DATE(1970,1,1)</f>
        <v>41563.415972222225</v>
      </c>
      <c r="S866">
        <f>YEAR(Q866)</f>
        <v>2013</v>
      </c>
    </row>
    <row r="867" spans="1:19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>IFERROR(ROUND(E867/L867,0),0)</f>
        <v>23</v>
      </c>
      <c r="Q867" s="15">
        <f>(((J867/60)/60)/24)+DATE(1970,1,1)</f>
        <v>41230.77311342593</v>
      </c>
      <c r="R867" s="15">
        <f>(((I867/60)/60)/24)+DATE(1970,1,1)</f>
        <v>41290.77311342593</v>
      </c>
      <c r="S867">
        <f>YEAR(Q867)</f>
        <v>2012</v>
      </c>
    </row>
    <row r="868" spans="1:19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>IFERROR(ROUND(E868/L868,0),0)</f>
        <v>58</v>
      </c>
      <c r="Q868" s="15">
        <f>(((J868/60)/60)/24)+DATE(1970,1,1)</f>
        <v>42025.637939814813</v>
      </c>
      <c r="R868" s="15">
        <f>(((I868/60)/60)/24)+DATE(1970,1,1)</f>
        <v>42063.631944444445</v>
      </c>
      <c r="S868">
        <f>YEAR(Q868)</f>
        <v>2015</v>
      </c>
    </row>
    <row r="869" spans="1:19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>IFERROR(ROUND(E869/L869,0),0)</f>
        <v>109</v>
      </c>
      <c r="Q869" s="15">
        <f>(((J869/60)/60)/24)+DATE(1970,1,1)</f>
        <v>40088.105393518519</v>
      </c>
      <c r="R869" s="15">
        <f>(((I869/60)/60)/24)+DATE(1970,1,1)</f>
        <v>40148.207638888889</v>
      </c>
      <c r="S869">
        <f>YEAR(Q869)</f>
        <v>2009</v>
      </c>
    </row>
    <row r="870" spans="1:19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>IFERROR(ROUND(E870/L870,0),0)</f>
        <v>50</v>
      </c>
      <c r="Q870" s="15">
        <f>(((J870/60)/60)/24)+DATE(1970,1,1)</f>
        <v>41616.027754629627</v>
      </c>
      <c r="R870" s="15">
        <f>(((I870/60)/60)/24)+DATE(1970,1,1)</f>
        <v>41646.027754629627</v>
      </c>
      <c r="S870">
        <f>YEAR(Q870)</f>
        <v>2013</v>
      </c>
    </row>
    <row r="871" spans="1:19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>IFERROR(ROUND(E871/L871,0),0)</f>
        <v>347</v>
      </c>
      <c r="Q871" s="15">
        <f>(((J871/60)/60)/24)+DATE(1970,1,1)</f>
        <v>41342.845567129632</v>
      </c>
      <c r="R871" s="15">
        <f>(((I871/60)/60)/24)+DATE(1970,1,1)</f>
        <v>41372.803900462961</v>
      </c>
      <c r="S871">
        <f>YEAR(Q871)</f>
        <v>2013</v>
      </c>
    </row>
    <row r="872" spans="1:19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>IFERROR(ROUND(E872/L872,0),0)</f>
        <v>12</v>
      </c>
      <c r="Q872" s="15">
        <f>(((J872/60)/60)/24)+DATE(1970,1,1)</f>
        <v>41488.022256944445</v>
      </c>
      <c r="R872" s="15">
        <f>(((I872/60)/60)/24)+DATE(1970,1,1)</f>
        <v>41518.022256944445</v>
      </c>
      <c r="S872">
        <f>YEAR(Q872)</f>
        <v>2013</v>
      </c>
    </row>
    <row r="873" spans="1:19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>IFERROR(ROUND(E873/L873,0),0)</f>
        <v>27</v>
      </c>
      <c r="Q873" s="15">
        <f>(((J873/60)/60)/24)+DATE(1970,1,1)</f>
        <v>41577.561284722222</v>
      </c>
      <c r="R873" s="15">
        <f>(((I873/60)/60)/24)+DATE(1970,1,1)</f>
        <v>41607.602951388886</v>
      </c>
      <c r="S873">
        <f>YEAR(Q873)</f>
        <v>2013</v>
      </c>
    </row>
    <row r="874" spans="1:19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>IFERROR(ROUND(E874/L874,0),0)</f>
        <v>33</v>
      </c>
      <c r="Q874" s="15">
        <f>(((J874/60)/60)/24)+DATE(1970,1,1)</f>
        <v>40567.825543981482</v>
      </c>
      <c r="R874" s="15">
        <f>(((I874/60)/60)/24)+DATE(1970,1,1)</f>
        <v>40612.825543981482</v>
      </c>
      <c r="S874">
        <f>YEAR(Q874)</f>
        <v>2011</v>
      </c>
    </row>
    <row r="875" spans="1:19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>IFERROR(ROUND(E875/L875,0),0)</f>
        <v>9</v>
      </c>
      <c r="Q875" s="15">
        <f>(((J875/60)/60)/24)+DATE(1970,1,1)</f>
        <v>41184.167129629634</v>
      </c>
      <c r="R875" s="15">
        <f>(((I875/60)/60)/24)+DATE(1970,1,1)</f>
        <v>41224.208796296298</v>
      </c>
      <c r="S875">
        <f>YEAR(Q875)</f>
        <v>2012</v>
      </c>
    </row>
    <row r="876" spans="1:19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>IFERROR(ROUND(E876/L876,0),0)</f>
        <v>35</v>
      </c>
      <c r="Q876" s="15">
        <f>(((J876/60)/60)/24)+DATE(1970,1,1)</f>
        <v>41368.583726851852</v>
      </c>
      <c r="R876" s="15">
        <f>(((I876/60)/60)/24)+DATE(1970,1,1)</f>
        <v>41398.583726851852</v>
      </c>
      <c r="S876">
        <f>YEAR(Q876)</f>
        <v>2013</v>
      </c>
    </row>
    <row r="877" spans="1:19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>IFERROR(ROUND(E877/L877,0),0)</f>
        <v>0</v>
      </c>
      <c r="Q877" s="15">
        <f>(((J877/60)/60)/24)+DATE(1970,1,1)</f>
        <v>42248.723738425921</v>
      </c>
      <c r="R877" s="15">
        <f>(((I877/60)/60)/24)+DATE(1970,1,1)</f>
        <v>42268.723738425921</v>
      </c>
      <c r="S877">
        <f>YEAR(Q877)</f>
        <v>2015</v>
      </c>
    </row>
    <row r="878" spans="1:19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>IFERROR(ROUND(E878/L878,0),0)</f>
        <v>29</v>
      </c>
      <c r="Q878" s="15">
        <f>(((J878/60)/60)/24)+DATE(1970,1,1)</f>
        <v>41276.496840277774</v>
      </c>
      <c r="R878" s="15">
        <f>(((I878/60)/60)/24)+DATE(1970,1,1)</f>
        <v>41309.496840277774</v>
      </c>
      <c r="S878">
        <f>YEAR(Q878)</f>
        <v>2013</v>
      </c>
    </row>
    <row r="879" spans="1:19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>IFERROR(ROUND(E879/L879,0),0)</f>
        <v>47</v>
      </c>
      <c r="Q879" s="15">
        <f>(((J879/60)/60)/24)+DATE(1970,1,1)</f>
        <v>41597.788888888892</v>
      </c>
      <c r="R879" s="15">
        <f>(((I879/60)/60)/24)+DATE(1970,1,1)</f>
        <v>41627.788888888892</v>
      </c>
      <c r="S879">
        <f>YEAR(Q879)</f>
        <v>2013</v>
      </c>
    </row>
    <row r="880" spans="1:19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>IFERROR(ROUND(E880/L880,0),0)</f>
        <v>33</v>
      </c>
      <c r="Q880" s="15">
        <f>(((J880/60)/60)/24)+DATE(1970,1,1)</f>
        <v>40505.232916666668</v>
      </c>
      <c r="R880" s="15">
        <f>(((I880/60)/60)/24)+DATE(1970,1,1)</f>
        <v>40535.232916666668</v>
      </c>
      <c r="S880">
        <f>YEAR(Q880)</f>
        <v>2010</v>
      </c>
    </row>
    <row r="881" spans="1:19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>IFERROR(ROUND(E881/L881,0),0)</f>
        <v>21</v>
      </c>
      <c r="Q881" s="15">
        <f>(((J881/60)/60)/24)+DATE(1970,1,1)</f>
        <v>41037.829918981479</v>
      </c>
      <c r="R881" s="15">
        <f>(((I881/60)/60)/24)+DATE(1970,1,1)</f>
        <v>41058.829918981479</v>
      </c>
      <c r="S881">
        <f>YEAR(Q881)</f>
        <v>2012</v>
      </c>
    </row>
    <row r="882" spans="1:19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>IFERROR(ROUND(E882/L882,0),0)</f>
        <v>14</v>
      </c>
      <c r="Q882" s="15">
        <f>(((J882/60)/60)/24)+DATE(1970,1,1)</f>
        <v>41179.32104166667</v>
      </c>
      <c r="R882" s="15">
        <f>(((I882/60)/60)/24)+DATE(1970,1,1)</f>
        <v>41212.32104166667</v>
      </c>
      <c r="S882">
        <f>YEAR(Q882)</f>
        <v>2012</v>
      </c>
    </row>
    <row r="883" spans="1:19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>IFERROR(ROUND(E883/L883,0),0)</f>
        <v>30</v>
      </c>
      <c r="Q883" s="15">
        <f>(((J883/60)/60)/24)+DATE(1970,1,1)</f>
        <v>40877.25099537037</v>
      </c>
      <c r="R883" s="15">
        <f>(((I883/60)/60)/24)+DATE(1970,1,1)</f>
        <v>40922.25099537037</v>
      </c>
      <c r="S883">
        <f>YEAR(Q883)</f>
        <v>2011</v>
      </c>
    </row>
    <row r="884" spans="1:19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>IFERROR(ROUND(E884/L884,0),0)</f>
        <v>22</v>
      </c>
      <c r="Q884" s="15">
        <f>(((J884/60)/60)/24)+DATE(1970,1,1)</f>
        <v>40759.860532407409</v>
      </c>
      <c r="R884" s="15">
        <f>(((I884/60)/60)/24)+DATE(1970,1,1)</f>
        <v>40792.860532407409</v>
      </c>
      <c r="S884">
        <f>YEAR(Q884)</f>
        <v>2011</v>
      </c>
    </row>
    <row r="885" spans="1:19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>IFERROR(ROUND(E885/L885,0),0)</f>
        <v>83</v>
      </c>
      <c r="Q885" s="15">
        <f>(((J885/60)/60)/24)+DATE(1970,1,1)</f>
        <v>42371.935590277775</v>
      </c>
      <c r="R885" s="15">
        <f>(((I885/60)/60)/24)+DATE(1970,1,1)</f>
        <v>42431.935590277775</v>
      </c>
      <c r="S885">
        <f>YEAR(Q885)</f>
        <v>2016</v>
      </c>
    </row>
    <row r="886" spans="1:19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>IFERROR(ROUND(E886/L886,0),0)</f>
        <v>10</v>
      </c>
      <c r="Q886" s="15">
        <f>(((J886/60)/60)/24)+DATE(1970,1,1)</f>
        <v>40981.802615740737</v>
      </c>
      <c r="R886" s="15">
        <f>(((I886/60)/60)/24)+DATE(1970,1,1)</f>
        <v>41041.104861111111</v>
      </c>
      <c r="S886">
        <f>YEAR(Q886)</f>
        <v>2012</v>
      </c>
    </row>
    <row r="887" spans="1:19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>IFERROR(ROUND(E887/L887,0),0)</f>
        <v>36</v>
      </c>
      <c r="Q887" s="15">
        <f>(((J887/60)/60)/24)+DATE(1970,1,1)</f>
        <v>42713.941099537042</v>
      </c>
      <c r="R887" s="15">
        <f>(((I887/60)/60)/24)+DATE(1970,1,1)</f>
        <v>42734.941099537042</v>
      </c>
      <c r="S887">
        <f>YEAR(Q887)</f>
        <v>2016</v>
      </c>
    </row>
    <row r="888" spans="1:19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>IFERROR(ROUND(E888/L888,0),0)</f>
        <v>29</v>
      </c>
      <c r="Q888" s="15">
        <f>(((J888/60)/60)/24)+DATE(1970,1,1)</f>
        <v>42603.870520833334</v>
      </c>
      <c r="R888" s="15">
        <f>(((I888/60)/60)/24)+DATE(1970,1,1)</f>
        <v>42628.870520833334</v>
      </c>
      <c r="S888">
        <f>YEAR(Q888)</f>
        <v>2016</v>
      </c>
    </row>
    <row r="889" spans="1:19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>IFERROR(ROUND(E889/L889,0),0)</f>
        <v>0</v>
      </c>
      <c r="Q889" s="15">
        <f>(((J889/60)/60)/24)+DATE(1970,1,1)</f>
        <v>41026.958969907406</v>
      </c>
      <c r="R889" s="15">
        <f>(((I889/60)/60)/24)+DATE(1970,1,1)</f>
        <v>41056.958969907406</v>
      </c>
      <c r="S889">
        <f>YEAR(Q889)</f>
        <v>2012</v>
      </c>
    </row>
    <row r="890" spans="1:19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>IFERROR(ROUND(E890/L890,0),0)</f>
        <v>18</v>
      </c>
      <c r="Q890" s="15">
        <f>(((J890/60)/60)/24)+DATE(1970,1,1)</f>
        <v>40751.753298611111</v>
      </c>
      <c r="R890" s="15">
        <f>(((I890/60)/60)/24)+DATE(1970,1,1)</f>
        <v>40787.25</v>
      </c>
      <c r="S890">
        <f>YEAR(Q890)</f>
        <v>2011</v>
      </c>
    </row>
    <row r="891" spans="1:19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>IFERROR(ROUND(E891/L891,0),0)</f>
        <v>74</v>
      </c>
      <c r="Q891" s="15">
        <f>(((J891/60)/60)/24)+DATE(1970,1,1)</f>
        <v>41887.784062500003</v>
      </c>
      <c r="R891" s="15">
        <f>(((I891/60)/60)/24)+DATE(1970,1,1)</f>
        <v>41917.784062500003</v>
      </c>
      <c r="S891">
        <f>YEAR(Q891)</f>
        <v>2014</v>
      </c>
    </row>
    <row r="892" spans="1:19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>IFERROR(ROUND(E892/L892,0),0)</f>
        <v>31</v>
      </c>
      <c r="Q892" s="15">
        <f>(((J892/60)/60)/24)+DATE(1970,1,1)</f>
        <v>41569.698831018519</v>
      </c>
      <c r="R892" s="15">
        <f>(((I892/60)/60)/24)+DATE(1970,1,1)</f>
        <v>41599.740497685183</v>
      </c>
      <c r="S892">
        <f>YEAR(Q892)</f>
        <v>2013</v>
      </c>
    </row>
    <row r="893" spans="1:19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>IFERROR(ROUND(E893/L893,0),0)</f>
        <v>29</v>
      </c>
      <c r="Q893" s="15">
        <f>(((J893/60)/60)/24)+DATE(1970,1,1)</f>
        <v>41842.031597222223</v>
      </c>
      <c r="R893" s="15">
        <f>(((I893/60)/60)/24)+DATE(1970,1,1)</f>
        <v>41872.031597222223</v>
      </c>
      <c r="S893">
        <f>YEAR(Q893)</f>
        <v>2014</v>
      </c>
    </row>
    <row r="894" spans="1:19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>IFERROR(ROUND(E894/L894,0),0)</f>
        <v>144</v>
      </c>
      <c r="Q894" s="15">
        <f>(((J894/60)/60)/24)+DATE(1970,1,1)</f>
        <v>40304.20003472222</v>
      </c>
      <c r="R894" s="15">
        <f>(((I894/60)/60)/24)+DATE(1970,1,1)</f>
        <v>40391.166666666664</v>
      </c>
      <c r="S894">
        <f>YEAR(Q894)</f>
        <v>2010</v>
      </c>
    </row>
    <row r="895" spans="1:19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>IFERROR(ROUND(E895/L895,0),0)</f>
        <v>40</v>
      </c>
      <c r="Q895" s="15">
        <f>(((J895/60)/60)/24)+DATE(1970,1,1)</f>
        <v>42065.897719907407</v>
      </c>
      <c r="R895" s="15">
        <f>(((I895/60)/60)/24)+DATE(1970,1,1)</f>
        <v>42095.856053240743</v>
      </c>
      <c r="S895">
        <f>YEAR(Q895)</f>
        <v>2015</v>
      </c>
    </row>
    <row r="896" spans="1:19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>IFERROR(ROUND(E896/L896,0),0)</f>
        <v>148</v>
      </c>
      <c r="Q896" s="15">
        <f>(((J896/60)/60)/24)+DATE(1970,1,1)</f>
        <v>42496.981597222228</v>
      </c>
      <c r="R896" s="15">
        <f>(((I896/60)/60)/24)+DATE(1970,1,1)</f>
        <v>42526.981597222228</v>
      </c>
      <c r="S896">
        <f>YEAR(Q896)</f>
        <v>2016</v>
      </c>
    </row>
    <row r="897" spans="1:19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>IFERROR(ROUND(E897/L897,0),0)</f>
        <v>28</v>
      </c>
      <c r="Q897" s="15">
        <f>(((J897/60)/60)/24)+DATE(1970,1,1)</f>
        <v>40431.127650462964</v>
      </c>
      <c r="R897" s="15">
        <f>(((I897/60)/60)/24)+DATE(1970,1,1)</f>
        <v>40476.127650462964</v>
      </c>
      <c r="S897">
        <f>YEAR(Q897)</f>
        <v>2010</v>
      </c>
    </row>
    <row r="898" spans="1:19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>IFERROR(ROUND(E898/L898,0),0)</f>
        <v>44</v>
      </c>
      <c r="Q898" s="15">
        <f>(((J898/60)/60)/24)+DATE(1970,1,1)</f>
        <v>42218.872986111113</v>
      </c>
      <c r="R898" s="15">
        <f>(((I898/60)/60)/24)+DATE(1970,1,1)</f>
        <v>42244.166666666672</v>
      </c>
      <c r="S898">
        <f>YEAR(Q898)</f>
        <v>2015</v>
      </c>
    </row>
    <row r="899" spans="1:19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>IFERROR(ROUND(E899/L899,0),0)</f>
        <v>0</v>
      </c>
      <c r="Q899" s="15">
        <f>(((J899/60)/60)/24)+DATE(1970,1,1)</f>
        <v>41211.688750000001</v>
      </c>
      <c r="R899" s="15">
        <f>(((I899/60)/60)/24)+DATE(1970,1,1)</f>
        <v>41241.730416666665</v>
      </c>
      <c r="S899">
        <f>YEAR(Q899)</f>
        <v>2012</v>
      </c>
    </row>
    <row r="900" spans="1:19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>IFERROR(ROUND(E900/L900,0),0)</f>
        <v>35</v>
      </c>
      <c r="Q900" s="15">
        <f>(((J900/60)/60)/24)+DATE(1970,1,1)</f>
        <v>40878.758217592593</v>
      </c>
      <c r="R900" s="15">
        <f>(((I900/60)/60)/24)+DATE(1970,1,1)</f>
        <v>40923.758217592593</v>
      </c>
      <c r="S900">
        <f>YEAR(Q900)</f>
        <v>2011</v>
      </c>
    </row>
    <row r="901" spans="1:19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>IFERROR(ROUND(E901/L901,0),0)</f>
        <v>35</v>
      </c>
      <c r="Q901" s="15">
        <f>(((J901/60)/60)/24)+DATE(1970,1,1)</f>
        <v>40646.099097222221</v>
      </c>
      <c r="R901" s="15">
        <f>(((I901/60)/60)/24)+DATE(1970,1,1)</f>
        <v>40691.099097222221</v>
      </c>
      <c r="S901">
        <f>YEAR(Q901)</f>
        <v>2011</v>
      </c>
    </row>
    <row r="902" spans="1:19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>IFERROR(ROUND(E902/L902,0),0)</f>
        <v>11</v>
      </c>
      <c r="Q902" s="15">
        <f>(((J902/60)/60)/24)+DATE(1970,1,1)</f>
        <v>42429.84956018519</v>
      </c>
      <c r="R902" s="15">
        <f>(((I902/60)/60)/24)+DATE(1970,1,1)</f>
        <v>42459.807893518519</v>
      </c>
      <c r="S902">
        <f>YEAR(Q902)</f>
        <v>2016</v>
      </c>
    </row>
    <row r="903" spans="1:19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>IFERROR(ROUND(E903/L903,0),0)</f>
        <v>0</v>
      </c>
      <c r="Q903" s="15">
        <f>(((J903/60)/60)/24)+DATE(1970,1,1)</f>
        <v>40291.81150462963</v>
      </c>
      <c r="R903" s="15">
        <f>(((I903/60)/60)/24)+DATE(1970,1,1)</f>
        <v>40337.799305555556</v>
      </c>
      <c r="S903">
        <f>YEAR(Q903)</f>
        <v>2010</v>
      </c>
    </row>
    <row r="904" spans="1:19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>IFERROR(ROUND(E904/L904,0),0)</f>
        <v>30</v>
      </c>
      <c r="Q904" s="15">
        <f>(((J904/60)/60)/24)+DATE(1970,1,1)</f>
        <v>41829.965532407405</v>
      </c>
      <c r="R904" s="15">
        <f>(((I904/60)/60)/24)+DATE(1970,1,1)</f>
        <v>41881.645833333336</v>
      </c>
      <c r="S904">
        <f>YEAR(Q904)</f>
        <v>2014</v>
      </c>
    </row>
    <row r="905" spans="1:19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>IFERROR(ROUND(E905/L905,0),0)</f>
        <v>40</v>
      </c>
      <c r="Q905" s="15">
        <f>(((J905/60)/60)/24)+DATE(1970,1,1)</f>
        <v>41149.796064814815</v>
      </c>
      <c r="R905" s="15">
        <f>(((I905/60)/60)/24)+DATE(1970,1,1)</f>
        <v>41175.100694444445</v>
      </c>
      <c r="S905">
        <f>YEAR(Q905)</f>
        <v>2012</v>
      </c>
    </row>
    <row r="906" spans="1:19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>IFERROR(ROUND(E906/L906,0),0)</f>
        <v>50</v>
      </c>
      <c r="Q906" s="15">
        <f>(((J906/60)/60)/24)+DATE(1970,1,1)</f>
        <v>42342.080289351856</v>
      </c>
      <c r="R906" s="15">
        <f>(((I906/60)/60)/24)+DATE(1970,1,1)</f>
        <v>42372.080289351856</v>
      </c>
      <c r="S906">
        <f>YEAR(Q906)</f>
        <v>2015</v>
      </c>
    </row>
    <row r="907" spans="1:19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>IFERROR(ROUND(E907/L907,0),0)</f>
        <v>33</v>
      </c>
      <c r="Q907" s="15">
        <f>(((J907/60)/60)/24)+DATE(1970,1,1)</f>
        <v>40507.239884259259</v>
      </c>
      <c r="R907" s="15">
        <f>(((I907/60)/60)/24)+DATE(1970,1,1)</f>
        <v>40567.239884259259</v>
      </c>
      <c r="S907">
        <f>YEAR(Q907)</f>
        <v>2010</v>
      </c>
    </row>
    <row r="908" spans="1:19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>IFERROR(ROUND(E908/L908,0),0)</f>
        <v>0</v>
      </c>
      <c r="Q908" s="15">
        <f>(((J908/60)/60)/24)+DATE(1970,1,1)</f>
        <v>41681.189699074072</v>
      </c>
      <c r="R908" s="15">
        <f>(((I908/60)/60)/24)+DATE(1970,1,1)</f>
        <v>41711.148032407407</v>
      </c>
      <c r="S908">
        <f>YEAR(Q908)</f>
        <v>2014</v>
      </c>
    </row>
    <row r="909" spans="1:19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>IFERROR(ROUND(E909/L909,0),0)</f>
        <v>0</v>
      </c>
      <c r="Q909" s="15">
        <f>(((J909/60)/60)/24)+DATE(1970,1,1)</f>
        <v>40767.192395833335</v>
      </c>
      <c r="R909" s="15">
        <f>(((I909/60)/60)/24)+DATE(1970,1,1)</f>
        <v>40797.192395833335</v>
      </c>
      <c r="S909">
        <f>YEAR(Q909)</f>
        <v>2011</v>
      </c>
    </row>
    <row r="910" spans="1:19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>IFERROR(ROUND(E910/L910,0),0)</f>
        <v>0</v>
      </c>
      <c r="Q910" s="15">
        <f>(((J910/60)/60)/24)+DATE(1970,1,1)</f>
        <v>40340.801562499997</v>
      </c>
      <c r="R910" s="15">
        <f>(((I910/60)/60)/24)+DATE(1970,1,1)</f>
        <v>40386.207638888889</v>
      </c>
      <c r="S910">
        <f>YEAR(Q910)</f>
        <v>2010</v>
      </c>
    </row>
    <row r="911" spans="1:19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>IFERROR(ROUND(E911/L911,0),0)</f>
        <v>65</v>
      </c>
      <c r="Q911" s="15">
        <f>(((J911/60)/60)/24)+DATE(1970,1,1)</f>
        <v>41081.69027777778</v>
      </c>
      <c r="R911" s="15">
        <f>(((I911/60)/60)/24)+DATE(1970,1,1)</f>
        <v>41113.166666666664</v>
      </c>
      <c r="S911">
        <f>YEAR(Q911)</f>
        <v>2012</v>
      </c>
    </row>
    <row r="912" spans="1:19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>IFERROR(ROUND(E912/L912,0),0)</f>
        <v>25</v>
      </c>
      <c r="Q912" s="15">
        <f>(((J912/60)/60)/24)+DATE(1970,1,1)</f>
        <v>42737.545358796298</v>
      </c>
      <c r="R912" s="15">
        <f>(((I912/60)/60)/24)+DATE(1970,1,1)</f>
        <v>42797.545358796298</v>
      </c>
      <c r="S912">
        <f>YEAR(Q912)</f>
        <v>2017</v>
      </c>
    </row>
    <row r="913" spans="1:19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>IFERROR(ROUND(E913/L913,0),0)</f>
        <v>0</v>
      </c>
      <c r="Q913" s="15">
        <f>(((J913/60)/60)/24)+DATE(1970,1,1)</f>
        <v>41642.005150462966</v>
      </c>
      <c r="R913" s="15">
        <f>(((I913/60)/60)/24)+DATE(1970,1,1)</f>
        <v>41663.005150462966</v>
      </c>
      <c r="S913">
        <f>YEAR(Q913)</f>
        <v>2014</v>
      </c>
    </row>
    <row r="914" spans="1:19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>IFERROR(ROUND(E914/L914,0),0)</f>
        <v>15</v>
      </c>
      <c r="Q914" s="15">
        <f>(((J914/60)/60)/24)+DATE(1970,1,1)</f>
        <v>41194.109340277777</v>
      </c>
      <c r="R914" s="15">
        <f>(((I914/60)/60)/24)+DATE(1970,1,1)</f>
        <v>41254.151006944441</v>
      </c>
      <c r="S914">
        <f>YEAR(Q914)</f>
        <v>2012</v>
      </c>
    </row>
    <row r="915" spans="1:19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>IFERROR(ROUND(E915/L915,0),0)</f>
        <v>83</v>
      </c>
      <c r="Q915" s="15">
        <f>(((J915/60)/60)/24)+DATE(1970,1,1)</f>
        <v>41004.139108796298</v>
      </c>
      <c r="R915" s="15">
        <f>(((I915/60)/60)/24)+DATE(1970,1,1)</f>
        <v>41034.139108796298</v>
      </c>
      <c r="S915">
        <f>YEAR(Q915)</f>
        <v>2012</v>
      </c>
    </row>
    <row r="916" spans="1:19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>IFERROR(ROUND(E916/L916,0),0)</f>
        <v>0</v>
      </c>
      <c r="Q916" s="15">
        <f>(((J916/60)/60)/24)+DATE(1970,1,1)</f>
        <v>41116.763275462967</v>
      </c>
      <c r="R916" s="15">
        <f>(((I916/60)/60)/24)+DATE(1970,1,1)</f>
        <v>41146.763275462967</v>
      </c>
      <c r="S916">
        <f>YEAR(Q916)</f>
        <v>2012</v>
      </c>
    </row>
    <row r="917" spans="1:19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>IFERROR(ROUND(E917/L917,0),0)</f>
        <v>42</v>
      </c>
      <c r="Q917" s="15">
        <f>(((J917/60)/60)/24)+DATE(1970,1,1)</f>
        <v>40937.679560185185</v>
      </c>
      <c r="R917" s="15">
        <f>(((I917/60)/60)/24)+DATE(1970,1,1)</f>
        <v>40969.207638888889</v>
      </c>
      <c r="S917">
        <f>YEAR(Q917)</f>
        <v>2012</v>
      </c>
    </row>
    <row r="918" spans="1:19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>IFERROR(ROUND(E918/L918,0),0)</f>
        <v>0</v>
      </c>
      <c r="Q918" s="15">
        <f>(((J918/60)/60)/24)+DATE(1970,1,1)</f>
        <v>40434.853402777779</v>
      </c>
      <c r="R918" s="15">
        <f>(((I918/60)/60)/24)+DATE(1970,1,1)</f>
        <v>40473.208333333336</v>
      </c>
      <c r="S918">
        <f>YEAR(Q918)</f>
        <v>2010</v>
      </c>
    </row>
    <row r="919" spans="1:19" ht="43.5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>IFERROR(ROUND(E919/L919,0),0)</f>
        <v>30</v>
      </c>
      <c r="Q919" s="15">
        <f>(((J919/60)/60)/24)+DATE(1970,1,1)</f>
        <v>41802.94363425926</v>
      </c>
      <c r="R919" s="15">
        <f>(((I919/60)/60)/24)+DATE(1970,1,1)</f>
        <v>41834.104166666664</v>
      </c>
      <c r="S919">
        <f>YEAR(Q919)</f>
        <v>2014</v>
      </c>
    </row>
    <row r="920" spans="1:19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>IFERROR(ROUND(E920/L920,0),0)</f>
        <v>20</v>
      </c>
      <c r="Q920" s="15">
        <f>(((J920/60)/60)/24)+DATE(1970,1,1)</f>
        <v>41944.916215277779</v>
      </c>
      <c r="R920" s="15">
        <f>(((I920/60)/60)/24)+DATE(1970,1,1)</f>
        <v>41974.957881944443</v>
      </c>
      <c r="S920">
        <f>YEAR(Q920)</f>
        <v>2014</v>
      </c>
    </row>
    <row r="921" spans="1:19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>IFERROR(ROUND(E921/L921,0),0)</f>
        <v>100</v>
      </c>
      <c r="Q921" s="15">
        <f>(((J921/60)/60)/24)+DATE(1970,1,1)</f>
        <v>41227.641724537039</v>
      </c>
      <c r="R921" s="15">
        <f>(((I921/60)/60)/24)+DATE(1970,1,1)</f>
        <v>41262.641724537039</v>
      </c>
      <c r="S921">
        <f>YEAR(Q921)</f>
        <v>2012</v>
      </c>
    </row>
    <row r="922" spans="1:19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>IFERROR(ROUND(E922/L922,0),0)</f>
        <v>0</v>
      </c>
      <c r="Q922" s="15">
        <f>(((J922/60)/60)/24)+DATE(1970,1,1)</f>
        <v>41562.67155092593</v>
      </c>
      <c r="R922" s="15">
        <f>(((I922/60)/60)/24)+DATE(1970,1,1)</f>
        <v>41592.713217592594</v>
      </c>
      <c r="S922">
        <f>YEAR(Q922)</f>
        <v>2013</v>
      </c>
    </row>
    <row r="923" spans="1:19" ht="43.5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>IFERROR(ROUND(E923/L923,0),0)</f>
        <v>232</v>
      </c>
      <c r="Q923" s="15">
        <f>(((J923/60)/60)/24)+DATE(1970,1,1)</f>
        <v>40847.171018518515</v>
      </c>
      <c r="R923" s="15">
        <f>(((I923/60)/60)/24)+DATE(1970,1,1)</f>
        <v>40889.212685185186</v>
      </c>
      <c r="S923">
        <f>YEAR(Q923)</f>
        <v>2011</v>
      </c>
    </row>
    <row r="924" spans="1:19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>IFERROR(ROUND(E924/L924,0),0)</f>
        <v>189</v>
      </c>
      <c r="Q924" s="15">
        <f>(((J924/60)/60)/24)+DATE(1970,1,1)</f>
        <v>41878.530011574076</v>
      </c>
      <c r="R924" s="15">
        <f>(((I924/60)/60)/24)+DATE(1970,1,1)</f>
        <v>41913.530011574076</v>
      </c>
      <c r="S924">
        <f>YEAR(Q924)</f>
        <v>2014</v>
      </c>
    </row>
    <row r="925" spans="1:19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>IFERROR(ROUND(E925/L925,0),0)</f>
        <v>55</v>
      </c>
      <c r="Q925" s="15">
        <f>(((J925/60)/60)/24)+DATE(1970,1,1)</f>
        <v>41934.959756944445</v>
      </c>
      <c r="R925" s="15">
        <f>(((I925/60)/60)/24)+DATE(1970,1,1)</f>
        <v>41965.001423611116</v>
      </c>
      <c r="S925">
        <f>YEAR(Q925)</f>
        <v>2014</v>
      </c>
    </row>
    <row r="926" spans="1:19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>IFERROR(ROUND(E926/L926,0),0)</f>
        <v>22</v>
      </c>
      <c r="Q926" s="15">
        <f>(((J926/60)/60)/24)+DATE(1970,1,1)</f>
        <v>41288.942928240744</v>
      </c>
      <c r="R926" s="15">
        <f>(((I926/60)/60)/24)+DATE(1970,1,1)</f>
        <v>41318.942928240744</v>
      </c>
      <c r="S926">
        <f>YEAR(Q926)</f>
        <v>2013</v>
      </c>
    </row>
    <row r="927" spans="1:19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>IFERROR(ROUND(E927/L927,0),0)</f>
        <v>32</v>
      </c>
      <c r="Q927" s="15">
        <f>(((J927/60)/60)/24)+DATE(1970,1,1)</f>
        <v>41575.880914351852</v>
      </c>
      <c r="R927" s="15">
        <f>(((I927/60)/60)/24)+DATE(1970,1,1)</f>
        <v>41605.922581018516</v>
      </c>
      <c r="S927">
        <f>YEAR(Q927)</f>
        <v>2013</v>
      </c>
    </row>
    <row r="928" spans="1:19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>IFERROR(ROUND(E928/L928,0),0)</f>
        <v>0</v>
      </c>
      <c r="Q928" s="15">
        <f>(((J928/60)/60)/24)+DATE(1970,1,1)</f>
        <v>40338.02002314815</v>
      </c>
      <c r="R928" s="15">
        <f>(((I928/60)/60)/24)+DATE(1970,1,1)</f>
        <v>40367.944444444445</v>
      </c>
      <c r="S928">
        <f>YEAR(Q928)</f>
        <v>2010</v>
      </c>
    </row>
    <row r="929" spans="1:19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>IFERROR(ROUND(E929/L929,0),0)</f>
        <v>0</v>
      </c>
      <c r="Q929" s="15">
        <f>(((J929/60)/60)/24)+DATE(1970,1,1)</f>
        <v>41013.822858796295</v>
      </c>
      <c r="R929" s="15">
        <f>(((I929/60)/60)/24)+DATE(1970,1,1)</f>
        <v>41043.822858796295</v>
      </c>
      <c r="S929">
        <f>YEAR(Q929)</f>
        <v>2012</v>
      </c>
    </row>
    <row r="930" spans="1:19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>IFERROR(ROUND(E930/L930,0),0)</f>
        <v>56</v>
      </c>
      <c r="Q930" s="15">
        <f>(((J930/60)/60)/24)+DATE(1970,1,1)</f>
        <v>41180.86241898148</v>
      </c>
      <c r="R930" s="15">
        <f>(((I930/60)/60)/24)+DATE(1970,1,1)</f>
        <v>41231</v>
      </c>
      <c r="S930">
        <f>YEAR(Q930)</f>
        <v>2012</v>
      </c>
    </row>
    <row r="931" spans="1:19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>IFERROR(ROUND(E931/L931,0),0)</f>
        <v>0</v>
      </c>
      <c r="Q931" s="15">
        <f>(((J931/60)/60)/24)+DATE(1970,1,1)</f>
        <v>40978.238067129627</v>
      </c>
      <c r="R931" s="15">
        <f>(((I931/60)/60)/24)+DATE(1970,1,1)</f>
        <v>41008.196400462963</v>
      </c>
      <c r="S931">
        <f>YEAR(Q931)</f>
        <v>2012</v>
      </c>
    </row>
    <row r="932" spans="1:19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>IFERROR(ROUND(E932/L932,0),0)</f>
        <v>69</v>
      </c>
      <c r="Q932" s="15">
        <f>(((J932/60)/60)/24)+DATE(1970,1,1)</f>
        <v>40312.915578703702</v>
      </c>
      <c r="R932" s="15">
        <f>(((I932/60)/60)/24)+DATE(1970,1,1)</f>
        <v>40354.897222222222</v>
      </c>
      <c r="S932">
        <f>YEAR(Q932)</f>
        <v>2010</v>
      </c>
    </row>
    <row r="933" spans="1:19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>IFERROR(ROUND(E933/L933,0),0)</f>
        <v>19</v>
      </c>
      <c r="Q933" s="15">
        <f>(((J933/60)/60)/24)+DATE(1970,1,1)</f>
        <v>41680.359976851854</v>
      </c>
      <c r="R933" s="15">
        <f>(((I933/60)/60)/24)+DATE(1970,1,1)</f>
        <v>41714.916666666664</v>
      </c>
      <c r="S933">
        <f>YEAR(Q933)</f>
        <v>2014</v>
      </c>
    </row>
    <row r="934" spans="1:19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>IFERROR(ROUND(E934/L934,0),0)</f>
        <v>46</v>
      </c>
      <c r="Q934" s="15">
        <f>(((J934/60)/60)/24)+DATE(1970,1,1)</f>
        <v>41310.969270833331</v>
      </c>
      <c r="R934" s="15">
        <f>(((I934/60)/60)/24)+DATE(1970,1,1)</f>
        <v>41355.927604166667</v>
      </c>
      <c r="S934">
        <f>YEAR(Q934)</f>
        <v>2013</v>
      </c>
    </row>
    <row r="935" spans="1:19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>IFERROR(ROUND(E935/L935,0),0)</f>
        <v>60</v>
      </c>
      <c r="Q935" s="15">
        <f>(((J935/60)/60)/24)+DATE(1970,1,1)</f>
        <v>41711.169085648151</v>
      </c>
      <c r="R935" s="15">
        <f>(((I935/60)/60)/24)+DATE(1970,1,1)</f>
        <v>41771.169085648151</v>
      </c>
      <c r="S935">
        <f>YEAR(Q935)</f>
        <v>2014</v>
      </c>
    </row>
    <row r="936" spans="1:19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>IFERROR(ROUND(E936/L936,0),0)</f>
        <v>51</v>
      </c>
      <c r="Q936" s="15">
        <f>(((J936/60)/60)/24)+DATE(1970,1,1)</f>
        <v>41733.737083333333</v>
      </c>
      <c r="R936" s="15">
        <f>(((I936/60)/60)/24)+DATE(1970,1,1)</f>
        <v>41763.25</v>
      </c>
      <c r="S936">
        <f>YEAR(Q936)</f>
        <v>2014</v>
      </c>
    </row>
    <row r="937" spans="1:19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>IFERROR(ROUND(E937/L937,0),0)</f>
        <v>25</v>
      </c>
      <c r="Q937" s="15">
        <f>(((J937/60)/60)/24)+DATE(1970,1,1)</f>
        <v>42368.333668981482</v>
      </c>
      <c r="R937" s="15">
        <f>(((I937/60)/60)/24)+DATE(1970,1,1)</f>
        <v>42398.333668981482</v>
      </c>
      <c r="S937">
        <f>YEAR(Q937)</f>
        <v>2015</v>
      </c>
    </row>
    <row r="938" spans="1:19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>IFERROR(ROUND(E938/L938,0),0)</f>
        <v>0</v>
      </c>
      <c r="Q938" s="15">
        <f>(((J938/60)/60)/24)+DATE(1970,1,1)</f>
        <v>40883.024178240739</v>
      </c>
      <c r="R938" s="15">
        <f>(((I938/60)/60)/24)+DATE(1970,1,1)</f>
        <v>40926.833333333336</v>
      </c>
      <c r="S938">
        <f>YEAR(Q938)</f>
        <v>2011</v>
      </c>
    </row>
    <row r="939" spans="1:19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>IFERROR(ROUND(E939/L939,0),0)</f>
        <v>20</v>
      </c>
      <c r="Q939" s="15">
        <f>(((J939/60)/60)/24)+DATE(1970,1,1)</f>
        <v>41551.798113425924</v>
      </c>
      <c r="R939" s="15">
        <f>(((I939/60)/60)/24)+DATE(1970,1,1)</f>
        <v>41581.839780092596</v>
      </c>
      <c r="S939">
        <f>YEAR(Q939)</f>
        <v>2013</v>
      </c>
    </row>
    <row r="940" spans="1:19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>IFERROR(ROUND(E940/L940,0),0)</f>
        <v>25</v>
      </c>
      <c r="Q940" s="15">
        <f>(((J940/60)/60)/24)+DATE(1970,1,1)</f>
        <v>41124.479722222226</v>
      </c>
      <c r="R940" s="15">
        <f>(((I940/60)/60)/24)+DATE(1970,1,1)</f>
        <v>41154.479722222226</v>
      </c>
      <c r="S940">
        <f>YEAR(Q940)</f>
        <v>2012</v>
      </c>
    </row>
    <row r="941" spans="1:19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>IFERROR(ROUND(E941/L941,0),0)</f>
        <v>20</v>
      </c>
      <c r="Q941" s="15">
        <f>(((J941/60)/60)/24)+DATE(1970,1,1)</f>
        <v>41416.763171296298</v>
      </c>
      <c r="R941" s="15">
        <f>(((I941/60)/60)/24)+DATE(1970,1,1)</f>
        <v>41455.831944444442</v>
      </c>
      <c r="S941">
        <f>YEAR(Q941)</f>
        <v>2013</v>
      </c>
    </row>
    <row r="942" spans="1:19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>IFERROR(ROUND(E942/L942,0),0)</f>
        <v>110</v>
      </c>
      <c r="Q942" s="15">
        <f>(((J942/60)/60)/24)+DATE(1970,1,1)</f>
        <v>42182.008402777778</v>
      </c>
      <c r="R942" s="15">
        <f>(((I942/60)/60)/24)+DATE(1970,1,1)</f>
        <v>42227.008402777778</v>
      </c>
      <c r="S942">
        <f>YEAR(Q942)</f>
        <v>2015</v>
      </c>
    </row>
    <row r="943" spans="1:19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>IFERROR(ROUND(E943/L943,0),0)</f>
        <v>37</v>
      </c>
      <c r="Q943" s="15">
        <f>(((J943/60)/60)/24)+DATE(1970,1,1)</f>
        <v>42746.096585648149</v>
      </c>
      <c r="R943" s="15">
        <f>(((I943/60)/60)/24)+DATE(1970,1,1)</f>
        <v>42776.096585648149</v>
      </c>
      <c r="S943">
        <f>YEAR(Q943)</f>
        <v>2017</v>
      </c>
    </row>
    <row r="944" spans="1:19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>IFERROR(ROUND(E944/L944,0),0)</f>
        <v>42</v>
      </c>
      <c r="Q944" s="15">
        <f>(((J944/60)/60)/24)+DATE(1970,1,1)</f>
        <v>42382.843287037031</v>
      </c>
      <c r="R944" s="15">
        <f>(((I944/60)/60)/24)+DATE(1970,1,1)</f>
        <v>42418.843287037031</v>
      </c>
      <c r="S944">
        <f>YEAR(Q944)</f>
        <v>2016</v>
      </c>
    </row>
    <row r="945" spans="1:19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>IFERROR(ROUND(E945/L945,0),0)</f>
        <v>24</v>
      </c>
      <c r="Q945" s="15">
        <f>(((J945/60)/60)/24)+DATE(1970,1,1)</f>
        <v>42673.66788194445</v>
      </c>
      <c r="R945" s="15">
        <f>(((I945/60)/60)/24)+DATE(1970,1,1)</f>
        <v>42703.709548611107</v>
      </c>
      <c r="S945">
        <f>YEAR(Q945)</f>
        <v>2016</v>
      </c>
    </row>
    <row r="946" spans="1:19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>IFERROR(ROUND(E946/L946,0),0)</f>
        <v>69</v>
      </c>
      <c r="Q946" s="15">
        <f>(((J946/60)/60)/24)+DATE(1970,1,1)</f>
        <v>42444.583912037036</v>
      </c>
      <c r="R946" s="15">
        <f>(((I946/60)/60)/24)+DATE(1970,1,1)</f>
        <v>42478.583333333328</v>
      </c>
      <c r="S946">
        <f>YEAR(Q946)</f>
        <v>2016</v>
      </c>
    </row>
    <row r="947" spans="1:19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>IFERROR(ROUND(E947/L947,0),0)</f>
        <v>155</v>
      </c>
      <c r="Q947" s="15">
        <f>(((J947/60)/60)/24)+DATE(1970,1,1)</f>
        <v>42732.872986111113</v>
      </c>
      <c r="R947" s="15">
        <f>(((I947/60)/60)/24)+DATE(1970,1,1)</f>
        <v>42784.999305555553</v>
      </c>
      <c r="S947">
        <f>YEAR(Q947)</f>
        <v>2016</v>
      </c>
    </row>
    <row r="948" spans="1:19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>IFERROR(ROUND(E948/L948,0),0)</f>
        <v>57</v>
      </c>
      <c r="Q948" s="15">
        <f>(((J948/60)/60)/24)+DATE(1970,1,1)</f>
        <v>42592.750555555554</v>
      </c>
      <c r="R948" s="15">
        <f>(((I948/60)/60)/24)+DATE(1970,1,1)</f>
        <v>42622.750555555554</v>
      </c>
      <c r="S948">
        <f>YEAR(Q948)</f>
        <v>2016</v>
      </c>
    </row>
    <row r="949" spans="1:19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>IFERROR(ROUND(E949/L949,0),0)</f>
        <v>0</v>
      </c>
      <c r="Q949" s="15">
        <f>(((J949/60)/60)/24)+DATE(1970,1,1)</f>
        <v>42491.781319444446</v>
      </c>
      <c r="R949" s="15">
        <f>(((I949/60)/60)/24)+DATE(1970,1,1)</f>
        <v>42551.781319444446</v>
      </c>
      <c r="S949">
        <f>YEAR(Q949)</f>
        <v>2016</v>
      </c>
    </row>
    <row r="950" spans="1:19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>IFERROR(ROUND(E950/L950,0),0)</f>
        <v>60</v>
      </c>
      <c r="Q950" s="15">
        <f>(((J950/60)/60)/24)+DATE(1970,1,1)</f>
        <v>42411.828287037039</v>
      </c>
      <c r="R950" s="15">
        <f>(((I950/60)/60)/24)+DATE(1970,1,1)</f>
        <v>42441.828287037039</v>
      </c>
      <c r="S950">
        <f>YEAR(Q950)</f>
        <v>2016</v>
      </c>
    </row>
    <row r="951" spans="1:19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>IFERROR(ROUND(E951/L951,0),0)</f>
        <v>39</v>
      </c>
      <c r="Q951" s="15">
        <f>(((J951/60)/60)/24)+DATE(1970,1,1)</f>
        <v>42361.043703703705</v>
      </c>
      <c r="R951" s="15">
        <f>(((I951/60)/60)/24)+DATE(1970,1,1)</f>
        <v>42421.043703703705</v>
      </c>
      <c r="S951">
        <f>YEAR(Q951)</f>
        <v>2015</v>
      </c>
    </row>
    <row r="952" spans="1:19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>IFERROR(ROUND(E952/L952,0),0)</f>
        <v>58</v>
      </c>
      <c r="Q952" s="15">
        <f>(((J952/60)/60)/24)+DATE(1970,1,1)</f>
        <v>42356.750706018516</v>
      </c>
      <c r="R952" s="15">
        <f>(((I952/60)/60)/24)+DATE(1970,1,1)</f>
        <v>42386.750706018516</v>
      </c>
      <c r="S952">
        <f>YEAR(Q952)</f>
        <v>2015</v>
      </c>
    </row>
    <row r="953" spans="1:19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>IFERROR(ROUND(E953/L953,0),0)</f>
        <v>159</v>
      </c>
      <c r="Q953" s="15">
        <f>(((J953/60)/60)/24)+DATE(1970,1,1)</f>
        <v>42480.653611111105</v>
      </c>
      <c r="R953" s="15">
        <f>(((I953/60)/60)/24)+DATE(1970,1,1)</f>
        <v>42525.653611111105</v>
      </c>
      <c r="S953">
        <f>YEAR(Q953)</f>
        <v>2016</v>
      </c>
    </row>
    <row r="954" spans="1:19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>IFERROR(ROUND(E954/L954,0),0)</f>
        <v>100</v>
      </c>
      <c r="Q954" s="15">
        <f>(((J954/60)/60)/24)+DATE(1970,1,1)</f>
        <v>42662.613564814819</v>
      </c>
      <c r="R954" s="15">
        <f>(((I954/60)/60)/24)+DATE(1970,1,1)</f>
        <v>42692.655231481483</v>
      </c>
      <c r="S954">
        <f>YEAR(Q954)</f>
        <v>2016</v>
      </c>
    </row>
    <row r="955" spans="1:19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>IFERROR(ROUND(E955/L955,0),0)</f>
        <v>25</v>
      </c>
      <c r="Q955" s="15">
        <f>(((J955/60)/60)/24)+DATE(1970,1,1)</f>
        <v>41999.164340277777</v>
      </c>
      <c r="R955" s="15">
        <f>(((I955/60)/60)/24)+DATE(1970,1,1)</f>
        <v>42029.164340277777</v>
      </c>
      <c r="S955">
        <f>YEAR(Q955)</f>
        <v>2014</v>
      </c>
    </row>
    <row r="956" spans="1:19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>IFERROR(ROUND(E956/L956,0),0)</f>
        <v>89</v>
      </c>
      <c r="Q956" s="15">
        <f>(((J956/60)/60)/24)+DATE(1970,1,1)</f>
        <v>42194.833784722221</v>
      </c>
      <c r="R956" s="15">
        <f>(((I956/60)/60)/24)+DATE(1970,1,1)</f>
        <v>42236.833784722221</v>
      </c>
      <c r="S956">
        <f>YEAR(Q956)</f>
        <v>2015</v>
      </c>
    </row>
    <row r="957" spans="1:19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>IFERROR(ROUND(E957/L957,0),0)</f>
        <v>183</v>
      </c>
      <c r="Q957" s="15">
        <f>(((J957/60)/60)/24)+DATE(1970,1,1)</f>
        <v>42586.295138888891</v>
      </c>
      <c r="R957" s="15">
        <f>(((I957/60)/60)/24)+DATE(1970,1,1)</f>
        <v>42626.295138888891</v>
      </c>
      <c r="S957">
        <f>YEAR(Q957)</f>
        <v>2016</v>
      </c>
    </row>
    <row r="958" spans="1:19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>IFERROR(ROUND(E958/L958,0),0)</f>
        <v>51</v>
      </c>
      <c r="Q958" s="15">
        <f>(((J958/60)/60)/24)+DATE(1970,1,1)</f>
        <v>42060.913877314815</v>
      </c>
      <c r="R958" s="15">
        <f>(((I958/60)/60)/24)+DATE(1970,1,1)</f>
        <v>42120.872210648144</v>
      </c>
      <c r="S958">
        <f>YEAR(Q958)</f>
        <v>2015</v>
      </c>
    </row>
    <row r="959" spans="1:19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>IFERROR(ROUND(E959/L959,0),0)</f>
        <v>33</v>
      </c>
      <c r="Q959" s="15">
        <f>(((J959/60)/60)/24)+DATE(1970,1,1)</f>
        <v>42660.552465277782</v>
      </c>
      <c r="R959" s="15">
        <f>(((I959/60)/60)/24)+DATE(1970,1,1)</f>
        <v>42691.594131944439</v>
      </c>
      <c r="S959">
        <f>YEAR(Q959)</f>
        <v>2016</v>
      </c>
    </row>
    <row r="960" spans="1:19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>IFERROR(ROUND(E960/L960,0),0)</f>
        <v>52</v>
      </c>
      <c r="Q960" s="15">
        <f>(((J960/60)/60)/24)+DATE(1970,1,1)</f>
        <v>42082.802812499998</v>
      </c>
      <c r="R960" s="15">
        <f>(((I960/60)/60)/24)+DATE(1970,1,1)</f>
        <v>42104.207638888889</v>
      </c>
      <c r="S960">
        <f>YEAR(Q960)</f>
        <v>2015</v>
      </c>
    </row>
    <row r="961" spans="1:19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>IFERROR(ROUND(E961/L961,0),0)</f>
        <v>114</v>
      </c>
      <c r="Q961" s="15">
        <f>(((J961/60)/60)/24)+DATE(1970,1,1)</f>
        <v>41993.174363425926</v>
      </c>
      <c r="R961" s="15">
        <f>(((I961/60)/60)/24)+DATE(1970,1,1)</f>
        <v>42023.174363425926</v>
      </c>
      <c r="S961">
        <f>YEAR(Q961)</f>
        <v>2014</v>
      </c>
    </row>
    <row r="962" spans="1:19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>IFERROR(ROUND(E962/L962,0),0)</f>
        <v>136</v>
      </c>
      <c r="Q962" s="15">
        <f>(((J962/60)/60)/24)+DATE(1970,1,1)</f>
        <v>42766.626793981486</v>
      </c>
      <c r="R962" s="15">
        <f>(((I962/60)/60)/24)+DATE(1970,1,1)</f>
        <v>42808.585127314815</v>
      </c>
      <c r="S962">
        <f>YEAR(Q962)</f>
        <v>2017</v>
      </c>
    </row>
    <row r="963" spans="1:19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>IFERROR(ROUND(E963/L963,0),0)</f>
        <v>364</v>
      </c>
      <c r="Q963" s="15">
        <f>(((J963/60)/60)/24)+DATE(1970,1,1)</f>
        <v>42740.693692129629</v>
      </c>
      <c r="R963" s="15">
        <f>(((I963/60)/60)/24)+DATE(1970,1,1)</f>
        <v>42786.791666666672</v>
      </c>
      <c r="S963">
        <f>YEAR(Q963)</f>
        <v>2017</v>
      </c>
    </row>
    <row r="964" spans="1:19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>IFERROR(ROUND(E964/L964,0),0)</f>
        <v>19</v>
      </c>
      <c r="Q964" s="15">
        <f>(((J964/60)/60)/24)+DATE(1970,1,1)</f>
        <v>42373.712418981479</v>
      </c>
      <c r="R964" s="15">
        <f>(((I964/60)/60)/24)+DATE(1970,1,1)</f>
        <v>42411.712418981479</v>
      </c>
      <c r="S964">
        <f>YEAR(Q964)</f>
        <v>2016</v>
      </c>
    </row>
    <row r="965" spans="1:19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>IFERROR(ROUND(E965/L965,0),0)</f>
        <v>42</v>
      </c>
      <c r="Q965" s="15">
        <f>(((J965/60)/60)/24)+DATE(1970,1,1)</f>
        <v>42625.635636574079</v>
      </c>
      <c r="R965" s="15">
        <f>(((I965/60)/60)/24)+DATE(1970,1,1)</f>
        <v>42660.635636574079</v>
      </c>
      <c r="S965">
        <f>YEAR(Q965)</f>
        <v>2016</v>
      </c>
    </row>
    <row r="966" spans="1:19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>IFERROR(ROUND(E966/L966,0),0)</f>
        <v>30</v>
      </c>
      <c r="Q966" s="15">
        <f>(((J966/60)/60)/24)+DATE(1970,1,1)</f>
        <v>42208.628692129627</v>
      </c>
      <c r="R966" s="15">
        <f>(((I966/60)/60)/24)+DATE(1970,1,1)</f>
        <v>42248.628692129627</v>
      </c>
      <c r="S966">
        <f>YEAR(Q966)</f>
        <v>2015</v>
      </c>
    </row>
    <row r="967" spans="1:19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>IFERROR(ROUND(E967/L967,0),0)</f>
        <v>50</v>
      </c>
      <c r="Q967" s="15">
        <f>(((J967/60)/60)/24)+DATE(1970,1,1)</f>
        <v>42637.016736111109</v>
      </c>
      <c r="R967" s="15">
        <f>(((I967/60)/60)/24)+DATE(1970,1,1)</f>
        <v>42669.165972222225</v>
      </c>
      <c r="S967">
        <f>YEAR(Q967)</f>
        <v>2016</v>
      </c>
    </row>
    <row r="968" spans="1:19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>IFERROR(ROUND(E968/L968,0),0)</f>
        <v>59</v>
      </c>
      <c r="Q968" s="15">
        <f>(((J968/60)/60)/24)+DATE(1970,1,1)</f>
        <v>42619.635787037041</v>
      </c>
      <c r="R968" s="15">
        <f>(((I968/60)/60)/24)+DATE(1970,1,1)</f>
        <v>42649.635787037041</v>
      </c>
      <c r="S968">
        <f>YEAR(Q968)</f>
        <v>2016</v>
      </c>
    </row>
    <row r="969" spans="1:19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>IFERROR(ROUND(E969/L969,0),0)</f>
        <v>44</v>
      </c>
      <c r="Q969" s="15">
        <f>(((J969/60)/60)/24)+DATE(1970,1,1)</f>
        <v>42422.254328703704</v>
      </c>
      <c r="R969" s="15">
        <f>(((I969/60)/60)/24)+DATE(1970,1,1)</f>
        <v>42482.21266203704</v>
      </c>
      <c r="S969">
        <f>YEAR(Q969)</f>
        <v>2016</v>
      </c>
    </row>
    <row r="970" spans="1:19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>IFERROR(ROUND(E970/L970,0),0)</f>
        <v>27</v>
      </c>
      <c r="Q970" s="15">
        <f>(((J970/60)/60)/24)+DATE(1970,1,1)</f>
        <v>41836.847615740742</v>
      </c>
      <c r="R970" s="15">
        <f>(((I970/60)/60)/24)+DATE(1970,1,1)</f>
        <v>41866.847615740742</v>
      </c>
      <c r="S970">
        <f>YEAR(Q970)</f>
        <v>2014</v>
      </c>
    </row>
    <row r="971" spans="1:19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>IFERROR(ROUND(E971/L971,0),0)</f>
        <v>1273</v>
      </c>
      <c r="Q971" s="15">
        <f>(((J971/60)/60)/24)+DATE(1970,1,1)</f>
        <v>42742.30332175926</v>
      </c>
      <c r="R971" s="15">
        <f>(((I971/60)/60)/24)+DATE(1970,1,1)</f>
        <v>42775.30332175926</v>
      </c>
      <c r="S971">
        <f>YEAR(Q971)</f>
        <v>2017</v>
      </c>
    </row>
    <row r="972" spans="1:19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>IFERROR(ROUND(E972/L972,0),0)</f>
        <v>164</v>
      </c>
      <c r="Q972" s="15">
        <f>(((J972/60)/60)/24)+DATE(1970,1,1)</f>
        <v>42721.220520833333</v>
      </c>
      <c r="R972" s="15">
        <f>(((I972/60)/60)/24)+DATE(1970,1,1)</f>
        <v>42758.207638888889</v>
      </c>
      <c r="S972">
        <f>YEAR(Q972)</f>
        <v>2016</v>
      </c>
    </row>
    <row r="973" spans="1:19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>IFERROR(ROUND(E973/L973,0),0)</f>
        <v>45</v>
      </c>
      <c r="Q973" s="15">
        <f>(((J973/60)/60)/24)+DATE(1970,1,1)</f>
        <v>42111.709027777775</v>
      </c>
      <c r="R973" s="15">
        <f>(((I973/60)/60)/24)+DATE(1970,1,1)</f>
        <v>42156.709027777775</v>
      </c>
      <c r="S973">
        <f>YEAR(Q973)</f>
        <v>2015</v>
      </c>
    </row>
    <row r="974" spans="1:19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>IFERROR(ROUND(E974/L974,0),0)</f>
        <v>154</v>
      </c>
      <c r="Q974" s="15">
        <f>(((J974/60)/60)/24)+DATE(1970,1,1)</f>
        <v>41856.865717592591</v>
      </c>
      <c r="R974" s="15">
        <f>(((I974/60)/60)/24)+DATE(1970,1,1)</f>
        <v>41886.290972222225</v>
      </c>
      <c r="S974">
        <f>YEAR(Q974)</f>
        <v>2014</v>
      </c>
    </row>
    <row r="975" spans="1:19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>IFERROR(ROUND(E975/L975,0),0)</f>
        <v>51</v>
      </c>
      <c r="Q975" s="15">
        <f>(((J975/60)/60)/24)+DATE(1970,1,1)</f>
        <v>42257.014965277776</v>
      </c>
      <c r="R975" s="15">
        <f>(((I975/60)/60)/24)+DATE(1970,1,1)</f>
        <v>42317.056631944448</v>
      </c>
      <c r="S975">
        <f>YEAR(Q975)</f>
        <v>2015</v>
      </c>
    </row>
    <row r="976" spans="1:19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>IFERROR(ROUND(E976/L976,0),0)</f>
        <v>93</v>
      </c>
      <c r="Q976" s="15">
        <f>(((J976/60)/60)/24)+DATE(1970,1,1)</f>
        <v>42424.749490740738</v>
      </c>
      <c r="R976" s="15">
        <f>(((I976/60)/60)/24)+DATE(1970,1,1)</f>
        <v>42454.707824074074</v>
      </c>
      <c r="S976">
        <f>YEAR(Q976)</f>
        <v>2016</v>
      </c>
    </row>
    <row r="977" spans="1:19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>IFERROR(ROUND(E977/L977,0),0)</f>
        <v>109</v>
      </c>
      <c r="Q977" s="15">
        <f>(((J977/60)/60)/24)+DATE(1970,1,1)</f>
        <v>42489.696585648147</v>
      </c>
      <c r="R977" s="15">
        <f>(((I977/60)/60)/24)+DATE(1970,1,1)</f>
        <v>42549.696585648147</v>
      </c>
      <c r="S977">
        <f>YEAR(Q977)</f>
        <v>2016</v>
      </c>
    </row>
    <row r="978" spans="1:19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>IFERROR(ROUND(E978/L978,0),0)</f>
        <v>161</v>
      </c>
      <c r="Q978" s="15">
        <f>(((J978/60)/60)/24)+DATE(1970,1,1)</f>
        <v>42185.058993055558</v>
      </c>
      <c r="R978" s="15">
        <f>(((I978/60)/60)/24)+DATE(1970,1,1)</f>
        <v>42230.058993055558</v>
      </c>
      <c r="S978">
        <f>YEAR(Q978)</f>
        <v>2015</v>
      </c>
    </row>
    <row r="979" spans="1:19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>IFERROR(ROUND(E979/L979,0),0)</f>
        <v>76</v>
      </c>
      <c r="Q979" s="15">
        <f>(((J979/60)/60)/24)+DATE(1970,1,1)</f>
        <v>42391.942094907412</v>
      </c>
      <c r="R979" s="15">
        <f>(((I979/60)/60)/24)+DATE(1970,1,1)</f>
        <v>42421.942094907412</v>
      </c>
      <c r="S979">
        <f>YEAR(Q979)</f>
        <v>2016</v>
      </c>
    </row>
    <row r="980" spans="1:19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>IFERROR(ROUND(E980/L980,0),0)</f>
        <v>791</v>
      </c>
      <c r="Q980" s="15">
        <f>(((J980/60)/60)/24)+DATE(1970,1,1)</f>
        <v>42395.309039351851</v>
      </c>
      <c r="R980" s="15">
        <f>(((I980/60)/60)/24)+DATE(1970,1,1)</f>
        <v>42425.309039351851</v>
      </c>
      <c r="S980">
        <f>YEAR(Q980)</f>
        <v>2016</v>
      </c>
    </row>
    <row r="981" spans="1:19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>IFERROR(ROUND(E981/L981,0),0)</f>
        <v>302</v>
      </c>
      <c r="Q981" s="15">
        <f>(((J981/60)/60)/24)+DATE(1970,1,1)</f>
        <v>42506.416990740734</v>
      </c>
      <c r="R981" s="15">
        <f>(((I981/60)/60)/24)+DATE(1970,1,1)</f>
        <v>42541.790972222225</v>
      </c>
      <c r="S981">
        <f>YEAR(Q981)</f>
        <v>2016</v>
      </c>
    </row>
    <row r="982" spans="1:19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>IFERROR(ROUND(E982/L982,0),0)</f>
        <v>48</v>
      </c>
      <c r="Q982" s="15">
        <f>(((J982/60)/60)/24)+DATE(1970,1,1)</f>
        <v>41928.904189814813</v>
      </c>
      <c r="R982" s="15">
        <f>(((I982/60)/60)/24)+DATE(1970,1,1)</f>
        <v>41973.945856481485</v>
      </c>
      <c r="S982">
        <f>YEAR(Q982)</f>
        <v>2014</v>
      </c>
    </row>
    <row r="983" spans="1:19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>IFERROR(ROUND(E983/L983,0),0)</f>
        <v>3</v>
      </c>
      <c r="Q983" s="15">
        <f>(((J983/60)/60)/24)+DATE(1970,1,1)</f>
        <v>41830.947013888886</v>
      </c>
      <c r="R983" s="15">
        <f>(((I983/60)/60)/24)+DATE(1970,1,1)</f>
        <v>41860.947013888886</v>
      </c>
      <c r="S983">
        <f>YEAR(Q983)</f>
        <v>2014</v>
      </c>
    </row>
    <row r="984" spans="1:19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>IFERROR(ROUND(E984/L984,0),0)</f>
        <v>1</v>
      </c>
      <c r="Q984" s="15">
        <f>(((J984/60)/60)/24)+DATE(1970,1,1)</f>
        <v>42615.753310185188</v>
      </c>
      <c r="R984" s="15">
        <f>(((I984/60)/60)/24)+DATE(1970,1,1)</f>
        <v>42645.753310185188</v>
      </c>
      <c r="S984">
        <f>YEAR(Q984)</f>
        <v>2016</v>
      </c>
    </row>
    <row r="985" spans="1:19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>IFERROR(ROUND(E985/L985,0),0)</f>
        <v>172</v>
      </c>
      <c r="Q985" s="15">
        <f>(((J985/60)/60)/24)+DATE(1970,1,1)</f>
        <v>42574.667650462965</v>
      </c>
      <c r="R985" s="15">
        <f>(((I985/60)/60)/24)+DATE(1970,1,1)</f>
        <v>42605.870833333334</v>
      </c>
      <c r="S985">
        <f>YEAR(Q985)</f>
        <v>2016</v>
      </c>
    </row>
    <row r="986" spans="1:19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>IFERROR(ROUND(E986/L986,0),0)</f>
        <v>35</v>
      </c>
      <c r="Q986" s="15">
        <f>(((J986/60)/60)/24)+DATE(1970,1,1)</f>
        <v>42061.11583333333</v>
      </c>
      <c r="R986" s="15">
        <f>(((I986/60)/60)/24)+DATE(1970,1,1)</f>
        <v>42091.074166666673</v>
      </c>
      <c r="S986">
        <f>YEAR(Q986)</f>
        <v>2015</v>
      </c>
    </row>
    <row r="987" spans="1:19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>IFERROR(ROUND(E987/L987,0),0)</f>
        <v>82</v>
      </c>
      <c r="Q987" s="15">
        <f>(((J987/60)/60)/24)+DATE(1970,1,1)</f>
        <v>42339.967708333337</v>
      </c>
      <c r="R987" s="15">
        <f>(((I987/60)/60)/24)+DATE(1970,1,1)</f>
        <v>42369.958333333328</v>
      </c>
      <c r="S987">
        <f>YEAR(Q987)</f>
        <v>2015</v>
      </c>
    </row>
    <row r="988" spans="1:19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>IFERROR(ROUND(E988/L988,0),0)</f>
        <v>111</v>
      </c>
      <c r="Q988" s="15">
        <f>(((J988/60)/60)/24)+DATE(1970,1,1)</f>
        <v>42324.767361111109</v>
      </c>
      <c r="R988" s="15">
        <f>(((I988/60)/60)/24)+DATE(1970,1,1)</f>
        <v>42379</v>
      </c>
      <c r="S988">
        <f>YEAR(Q988)</f>
        <v>2015</v>
      </c>
    </row>
    <row r="989" spans="1:19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>IFERROR(ROUND(E989/L989,0),0)</f>
        <v>161</v>
      </c>
      <c r="Q989" s="15">
        <f>(((J989/60)/60)/24)+DATE(1970,1,1)</f>
        <v>41773.294560185182</v>
      </c>
      <c r="R989" s="15">
        <f>(((I989/60)/60)/24)+DATE(1970,1,1)</f>
        <v>41813.294560185182</v>
      </c>
      <c r="S989">
        <f>YEAR(Q989)</f>
        <v>2014</v>
      </c>
    </row>
    <row r="990" spans="1:19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>IFERROR(ROUND(E990/L990,0),0)</f>
        <v>0</v>
      </c>
      <c r="Q990" s="15">
        <f>(((J990/60)/60)/24)+DATE(1970,1,1)</f>
        <v>42614.356770833328</v>
      </c>
      <c r="R990" s="15">
        <f>(((I990/60)/60)/24)+DATE(1970,1,1)</f>
        <v>42644.356770833328</v>
      </c>
      <c r="S990">
        <f>YEAR(Q990)</f>
        <v>2016</v>
      </c>
    </row>
    <row r="991" spans="1:19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>IFERROR(ROUND(E991/L991,0),0)</f>
        <v>52</v>
      </c>
      <c r="Q991" s="15">
        <f>(((J991/60)/60)/24)+DATE(1970,1,1)</f>
        <v>42611.933969907404</v>
      </c>
      <c r="R991" s="15">
        <f>(((I991/60)/60)/24)+DATE(1970,1,1)</f>
        <v>42641.933969907404</v>
      </c>
      <c r="S991">
        <f>YEAR(Q991)</f>
        <v>2016</v>
      </c>
    </row>
    <row r="992" spans="1:19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>IFERROR(ROUND(E992/L992,0),0)</f>
        <v>13</v>
      </c>
      <c r="Q992" s="15">
        <f>(((J992/60)/60)/24)+DATE(1970,1,1)</f>
        <v>41855.784305555557</v>
      </c>
      <c r="R992" s="15">
        <f>(((I992/60)/60)/24)+DATE(1970,1,1)</f>
        <v>41885.784305555557</v>
      </c>
      <c r="S992">
        <f>YEAR(Q992)</f>
        <v>2014</v>
      </c>
    </row>
    <row r="993" spans="1:19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>IFERROR(ROUND(E993/L993,0),0)</f>
        <v>30</v>
      </c>
      <c r="Q993" s="15">
        <f>(((J993/60)/60)/24)+DATE(1970,1,1)</f>
        <v>42538.75680555556</v>
      </c>
      <c r="R993" s="15">
        <f>(((I993/60)/60)/24)+DATE(1970,1,1)</f>
        <v>42563.785416666666</v>
      </c>
      <c r="S993">
        <f>YEAR(Q993)</f>
        <v>2016</v>
      </c>
    </row>
    <row r="994" spans="1:19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>IFERROR(ROUND(E994/L994,0),0)</f>
        <v>117</v>
      </c>
      <c r="Q994" s="15">
        <f>(((J994/60)/60)/24)+DATE(1970,1,1)</f>
        <v>42437.924988425926</v>
      </c>
      <c r="R994" s="15">
        <f>(((I994/60)/60)/24)+DATE(1970,1,1)</f>
        <v>42497.883321759262</v>
      </c>
      <c r="S994">
        <f>YEAR(Q994)</f>
        <v>2016</v>
      </c>
    </row>
    <row r="995" spans="1:19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>IFERROR(ROUND(E995/L995,0),0)</f>
        <v>90</v>
      </c>
      <c r="Q995" s="15">
        <f>(((J995/60)/60)/24)+DATE(1970,1,1)</f>
        <v>42652.964907407411</v>
      </c>
      <c r="R995" s="15">
        <f>(((I995/60)/60)/24)+DATE(1970,1,1)</f>
        <v>42686.208333333328</v>
      </c>
      <c r="S995">
        <f>YEAR(Q995)</f>
        <v>2016</v>
      </c>
    </row>
    <row r="996" spans="1:19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>IFERROR(ROUND(E996/L996,0),0)</f>
        <v>424</v>
      </c>
      <c r="Q996" s="15">
        <f>(((J996/60)/60)/24)+DATE(1970,1,1)</f>
        <v>41921.263078703705</v>
      </c>
      <c r="R996" s="15">
        <f>(((I996/60)/60)/24)+DATE(1970,1,1)</f>
        <v>41973.957638888889</v>
      </c>
      <c r="S996">
        <f>YEAR(Q996)</f>
        <v>2014</v>
      </c>
    </row>
    <row r="997" spans="1:19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>IFERROR(ROUND(E997/L997,0),0)</f>
        <v>81</v>
      </c>
      <c r="Q997" s="15">
        <f>(((J997/60)/60)/24)+DATE(1970,1,1)</f>
        <v>41947.940740740742</v>
      </c>
      <c r="R997" s="15">
        <f>(((I997/60)/60)/24)+DATE(1970,1,1)</f>
        <v>41972.666666666672</v>
      </c>
      <c r="S997">
        <f>YEAR(Q997)</f>
        <v>2014</v>
      </c>
    </row>
    <row r="998" spans="1:19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>IFERROR(ROUND(E998/L998,0),0)</f>
        <v>13</v>
      </c>
      <c r="Q998" s="15">
        <f>(((J998/60)/60)/24)+DATE(1970,1,1)</f>
        <v>41817.866435185184</v>
      </c>
      <c r="R998" s="15">
        <f>(((I998/60)/60)/24)+DATE(1970,1,1)</f>
        <v>41847.643750000003</v>
      </c>
      <c r="S998">
        <f>YEAR(Q998)</f>
        <v>2014</v>
      </c>
    </row>
    <row r="999" spans="1:19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>IFERROR(ROUND(E999/L999,0),0)</f>
        <v>8</v>
      </c>
      <c r="Q999" s="15">
        <f>(((J999/60)/60)/24)+DATE(1970,1,1)</f>
        <v>41941.10297453704</v>
      </c>
      <c r="R999" s="15">
        <f>(((I999/60)/60)/24)+DATE(1970,1,1)</f>
        <v>41971.144641203704</v>
      </c>
      <c r="S999">
        <f>YEAR(Q999)</f>
        <v>2014</v>
      </c>
    </row>
    <row r="1000" spans="1:19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>IFERROR(ROUND(E1000/L1000,0),0)</f>
        <v>153</v>
      </c>
      <c r="Q1000" s="15">
        <f>(((J1000/60)/60)/24)+DATE(1970,1,1)</f>
        <v>42282.168993055559</v>
      </c>
      <c r="R1000" s="15">
        <f>(((I1000/60)/60)/24)+DATE(1970,1,1)</f>
        <v>42327.210659722223</v>
      </c>
      <c r="S1000">
        <f>YEAR(Q1000)</f>
        <v>2015</v>
      </c>
    </row>
    <row r="1001" spans="1:19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>IFERROR(ROUND(E1001/L1001,0),0)</f>
        <v>292</v>
      </c>
      <c r="Q1001" s="15">
        <f>(((J1001/60)/60)/24)+DATE(1970,1,1)</f>
        <v>41926.29965277778</v>
      </c>
      <c r="R1001" s="15">
        <f>(((I1001/60)/60)/24)+DATE(1970,1,1)</f>
        <v>41956.334722222222</v>
      </c>
      <c r="S1001">
        <f>YEAR(Q1001)</f>
        <v>2014</v>
      </c>
    </row>
    <row r="1002" spans="1:19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>IFERROR(ROUND(E1002/L1002,0),0)</f>
        <v>3304</v>
      </c>
      <c r="Q1002" s="15">
        <f>(((J1002/60)/60)/24)+DATE(1970,1,1)</f>
        <v>42749.059722222228</v>
      </c>
      <c r="R1002" s="15">
        <f>(((I1002/60)/60)/24)+DATE(1970,1,1)</f>
        <v>42809.018055555556</v>
      </c>
      <c r="S1002">
        <f>YEAR(Q1002)</f>
        <v>2017</v>
      </c>
    </row>
    <row r="1003" spans="1:19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>IFERROR(ROUND(E1003/L1003,0),0)</f>
        <v>1300</v>
      </c>
      <c r="Q1003" s="15">
        <f>(((J1003/60)/60)/24)+DATE(1970,1,1)</f>
        <v>42720.720057870371</v>
      </c>
      <c r="R1003" s="15">
        <f>(((I1003/60)/60)/24)+DATE(1970,1,1)</f>
        <v>42765.720057870371</v>
      </c>
      <c r="S1003">
        <f>YEAR(Q1003)</f>
        <v>2016</v>
      </c>
    </row>
    <row r="1004" spans="1:19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>IFERROR(ROUND(E1004/L1004,0),0)</f>
        <v>135</v>
      </c>
      <c r="Q1004" s="15">
        <f>(((J1004/60)/60)/24)+DATE(1970,1,1)</f>
        <v>42325.684189814812</v>
      </c>
      <c r="R1004" s="15">
        <f>(((I1004/60)/60)/24)+DATE(1970,1,1)</f>
        <v>42355.249305555553</v>
      </c>
      <c r="S1004">
        <f>YEAR(Q1004)</f>
        <v>2015</v>
      </c>
    </row>
    <row r="1005" spans="1:19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>IFERROR(ROUND(E1005/L1005,0),0)</f>
        <v>214</v>
      </c>
      <c r="Q1005" s="15">
        <f>(((J1005/60)/60)/24)+DATE(1970,1,1)</f>
        <v>42780.709039351852</v>
      </c>
      <c r="R1005" s="15">
        <f>(((I1005/60)/60)/24)+DATE(1970,1,1)</f>
        <v>42810.667372685188</v>
      </c>
      <c r="S1005">
        <f>YEAR(Q1005)</f>
        <v>2017</v>
      </c>
    </row>
    <row r="1006" spans="1:19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>IFERROR(ROUND(E1006/L1006,0),0)</f>
        <v>216</v>
      </c>
      <c r="Q1006" s="15">
        <f>(((J1006/60)/60)/24)+DATE(1970,1,1)</f>
        <v>42388.708645833336</v>
      </c>
      <c r="R1006" s="15">
        <f>(((I1006/60)/60)/24)+DATE(1970,1,1)</f>
        <v>42418.708645833336</v>
      </c>
      <c r="S1006">
        <f>YEAR(Q1006)</f>
        <v>2016</v>
      </c>
    </row>
    <row r="1007" spans="1:19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>IFERROR(ROUND(E1007/L1007,0),0)</f>
        <v>932</v>
      </c>
      <c r="Q1007" s="15">
        <f>(((J1007/60)/60)/24)+DATE(1970,1,1)</f>
        <v>42276.624803240738</v>
      </c>
      <c r="R1007" s="15">
        <f>(((I1007/60)/60)/24)+DATE(1970,1,1)</f>
        <v>42307.624803240738</v>
      </c>
      <c r="S1007">
        <f>YEAR(Q1007)</f>
        <v>2015</v>
      </c>
    </row>
    <row r="1008" spans="1:19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>IFERROR(ROUND(E1008/L1008,0),0)</f>
        <v>29</v>
      </c>
      <c r="Q1008" s="15">
        <f>(((J1008/60)/60)/24)+DATE(1970,1,1)</f>
        <v>41977.040185185186</v>
      </c>
      <c r="R1008" s="15">
        <f>(((I1008/60)/60)/24)+DATE(1970,1,1)</f>
        <v>41985.299305555556</v>
      </c>
      <c r="S1008">
        <f>YEAR(Q1008)</f>
        <v>2014</v>
      </c>
    </row>
    <row r="1009" spans="1:19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>IFERROR(ROUND(E1009/L1009,0),0)</f>
        <v>175</v>
      </c>
      <c r="Q1009" s="15">
        <f>(((J1009/60)/60)/24)+DATE(1970,1,1)</f>
        <v>42676.583599537036</v>
      </c>
      <c r="R1009" s="15">
        <f>(((I1009/60)/60)/24)+DATE(1970,1,1)</f>
        <v>42718.6252662037</v>
      </c>
      <c r="S1009">
        <f>YEAR(Q1009)</f>
        <v>2016</v>
      </c>
    </row>
    <row r="1010" spans="1:19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>IFERROR(ROUND(E1010/L1010,0),0)</f>
        <v>250</v>
      </c>
      <c r="Q1010" s="15">
        <f>(((J1010/60)/60)/24)+DATE(1970,1,1)</f>
        <v>42702.809201388889</v>
      </c>
      <c r="R1010" s="15">
        <f>(((I1010/60)/60)/24)+DATE(1970,1,1)</f>
        <v>42732.809201388889</v>
      </c>
      <c r="S1010">
        <f>YEAR(Q1010)</f>
        <v>2016</v>
      </c>
    </row>
    <row r="1011" spans="1:19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>IFERROR(ROUND(E1011/L1011,0),0)</f>
        <v>65</v>
      </c>
      <c r="Q1011" s="15">
        <f>(((J1011/60)/60)/24)+DATE(1970,1,1)</f>
        <v>42510.604699074072</v>
      </c>
      <c r="R1011" s="15">
        <f>(((I1011/60)/60)/24)+DATE(1970,1,1)</f>
        <v>42540.604699074072</v>
      </c>
      <c r="S1011">
        <f>YEAR(Q1011)</f>
        <v>2016</v>
      </c>
    </row>
    <row r="1012" spans="1:19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>IFERROR(ROUND(E1012/L1012,0),0)</f>
        <v>55</v>
      </c>
      <c r="Q1012" s="15">
        <f>(((J1012/60)/60)/24)+DATE(1970,1,1)</f>
        <v>42561.829421296294</v>
      </c>
      <c r="R1012" s="15">
        <f>(((I1012/60)/60)/24)+DATE(1970,1,1)</f>
        <v>42618.124305555553</v>
      </c>
      <c r="S1012">
        <f>YEAR(Q1012)</f>
        <v>2016</v>
      </c>
    </row>
    <row r="1013" spans="1:19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>IFERROR(ROUND(E1013/L1013,0),0)</f>
        <v>75</v>
      </c>
      <c r="Q1013" s="15">
        <f>(((J1013/60)/60)/24)+DATE(1970,1,1)</f>
        <v>41946.898090277777</v>
      </c>
      <c r="R1013" s="15">
        <f>(((I1013/60)/60)/24)+DATE(1970,1,1)</f>
        <v>41991.898090277777</v>
      </c>
      <c r="S1013">
        <f>YEAR(Q1013)</f>
        <v>2014</v>
      </c>
    </row>
    <row r="1014" spans="1:19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>IFERROR(ROUND(E1014/L1014,0),0)</f>
        <v>1389</v>
      </c>
      <c r="Q1014" s="15">
        <f>(((J1014/60)/60)/24)+DATE(1970,1,1)</f>
        <v>42714.440416666665</v>
      </c>
      <c r="R1014" s="15">
        <f>(((I1014/60)/60)/24)+DATE(1970,1,1)</f>
        <v>42759.440416666665</v>
      </c>
      <c r="S1014">
        <f>YEAR(Q1014)</f>
        <v>2016</v>
      </c>
    </row>
    <row r="1015" spans="1:19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>IFERROR(ROUND(E1015/L1015,0),0)</f>
        <v>96</v>
      </c>
      <c r="Q1015" s="15">
        <f>(((J1015/60)/60)/24)+DATE(1970,1,1)</f>
        <v>42339.833981481483</v>
      </c>
      <c r="R1015" s="15">
        <f>(((I1015/60)/60)/24)+DATE(1970,1,1)</f>
        <v>42367.833333333328</v>
      </c>
      <c r="S1015">
        <f>YEAR(Q1015)</f>
        <v>2015</v>
      </c>
    </row>
    <row r="1016" spans="1:19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>IFERROR(ROUND(E1016/L1016,0),0)</f>
        <v>191</v>
      </c>
      <c r="Q1016" s="15">
        <f>(((J1016/60)/60)/24)+DATE(1970,1,1)</f>
        <v>41955.002488425926</v>
      </c>
      <c r="R1016" s="15">
        <f>(((I1016/60)/60)/24)+DATE(1970,1,1)</f>
        <v>42005.002488425926</v>
      </c>
      <c r="S1016">
        <f>YEAR(Q1016)</f>
        <v>2014</v>
      </c>
    </row>
    <row r="1017" spans="1:19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>IFERROR(ROUND(E1017/L1017,0),0)</f>
        <v>40</v>
      </c>
      <c r="Q1017" s="15">
        <f>(((J1017/60)/60)/24)+DATE(1970,1,1)</f>
        <v>42303.878414351857</v>
      </c>
      <c r="R1017" s="15">
        <f>(((I1017/60)/60)/24)+DATE(1970,1,1)</f>
        <v>42333.920081018514</v>
      </c>
      <c r="S1017">
        <f>YEAR(Q1017)</f>
        <v>2015</v>
      </c>
    </row>
    <row r="1018" spans="1:19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>IFERROR(ROUND(E1018/L1018,0),0)</f>
        <v>75</v>
      </c>
      <c r="Q1018" s="15">
        <f>(((J1018/60)/60)/24)+DATE(1970,1,1)</f>
        <v>42422.107129629629</v>
      </c>
      <c r="R1018" s="15">
        <f>(((I1018/60)/60)/24)+DATE(1970,1,1)</f>
        <v>42467.065462962957</v>
      </c>
      <c r="S1018">
        <f>YEAR(Q1018)</f>
        <v>2016</v>
      </c>
    </row>
    <row r="1019" spans="1:19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>IFERROR(ROUND(E1019/L1019,0),0)</f>
        <v>161</v>
      </c>
      <c r="Q1019" s="15">
        <f>(((J1019/60)/60)/24)+DATE(1970,1,1)</f>
        <v>42289.675173611111</v>
      </c>
      <c r="R1019" s="15">
        <f>(((I1019/60)/60)/24)+DATE(1970,1,1)</f>
        <v>42329.716840277775</v>
      </c>
      <c r="S1019">
        <f>YEAR(Q1019)</f>
        <v>2015</v>
      </c>
    </row>
    <row r="1020" spans="1:19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>IFERROR(ROUND(E1020/L1020,0),0)</f>
        <v>89</v>
      </c>
      <c r="Q1020" s="15">
        <f>(((J1020/60)/60)/24)+DATE(1970,1,1)</f>
        <v>42535.492280092592</v>
      </c>
      <c r="R1020" s="15">
        <f>(((I1020/60)/60)/24)+DATE(1970,1,1)</f>
        <v>42565.492280092592</v>
      </c>
      <c r="S1020">
        <f>YEAR(Q1020)</f>
        <v>2016</v>
      </c>
    </row>
    <row r="1021" spans="1:19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>IFERROR(ROUND(E1021/L1021,0),0)</f>
        <v>53</v>
      </c>
      <c r="Q1021" s="15">
        <f>(((J1021/60)/60)/24)+DATE(1970,1,1)</f>
        <v>42009.973946759259</v>
      </c>
      <c r="R1021" s="15">
        <f>(((I1021/60)/60)/24)+DATE(1970,1,1)</f>
        <v>42039.973946759259</v>
      </c>
      <c r="S1021">
        <f>YEAR(Q1021)</f>
        <v>2015</v>
      </c>
    </row>
    <row r="1022" spans="1:19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>IFERROR(ROUND(E1022/L1022,0),0)</f>
        <v>106</v>
      </c>
      <c r="Q1022" s="15">
        <f>(((J1022/60)/60)/24)+DATE(1970,1,1)</f>
        <v>42127.069548611107</v>
      </c>
      <c r="R1022" s="15">
        <f>(((I1022/60)/60)/24)+DATE(1970,1,1)</f>
        <v>42157.032638888893</v>
      </c>
      <c r="S1022">
        <f>YEAR(Q1022)</f>
        <v>2015</v>
      </c>
    </row>
    <row r="1023" spans="1:19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>IFERROR(ROUND(E1023/L1023,0),0)</f>
        <v>22</v>
      </c>
      <c r="Q1023" s="15">
        <f>(((J1023/60)/60)/24)+DATE(1970,1,1)</f>
        <v>42271.251979166671</v>
      </c>
      <c r="R1023" s="15">
        <f>(((I1023/60)/60)/24)+DATE(1970,1,1)</f>
        <v>42294.166666666672</v>
      </c>
      <c r="S1023">
        <f>YEAR(Q1023)</f>
        <v>2015</v>
      </c>
    </row>
    <row r="1024" spans="1:19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>IFERROR(ROUND(E1024/L1024,0),0)</f>
        <v>31</v>
      </c>
      <c r="Q1024" s="15">
        <f>(((J1024/60)/60)/24)+DATE(1970,1,1)</f>
        <v>42111.646724537044</v>
      </c>
      <c r="R1024" s="15">
        <f>(((I1024/60)/60)/24)+DATE(1970,1,1)</f>
        <v>42141.646724537044</v>
      </c>
      <c r="S1024">
        <f>YEAR(Q1024)</f>
        <v>2015</v>
      </c>
    </row>
    <row r="1025" spans="1:19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>IFERROR(ROUND(E1025/L1025,0),0)</f>
        <v>36</v>
      </c>
      <c r="Q1025" s="15">
        <f>(((J1025/60)/60)/24)+DATE(1970,1,1)</f>
        <v>42145.919687500005</v>
      </c>
      <c r="R1025" s="15">
        <f>(((I1025/60)/60)/24)+DATE(1970,1,1)</f>
        <v>42175.919687500005</v>
      </c>
      <c r="S1025">
        <f>YEAR(Q1025)</f>
        <v>2015</v>
      </c>
    </row>
    <row r="1026" spans="1:19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>IFERROR(ROUND(E1026/L1026,0),0)</f>
        <v>389</v>
      </c>
      <c r="Q1026" s="15">
        <f>(((J1026/60)/60)/24)+DATE(1970,1,1)</f>
        <v>42370.580590277779</v>
      </c>
      <c r="R1026" s="15">
        <f>(((I1026/60)/60)/24)+DATE(1970,1,1)</f>
        <v>42400.580590277779</v>
      </c>
      <c r="S1026">
        <f>YEAR(Q1026)</f>
        <v>2016</v>
      </c>
    </row>
    <row r="1027" spans="1:19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>IFERROR(ROUND(E1027/L1027,0),0)</f>
        <v>72</v>
      </c>
      <c r="Q1027" s="15">
        <f>(((J1027/60)/60)/24)+DATE(1970,1,1)</f>
        <v>42049.833761574075</v>
      </c>
      <c r="R1027" s="15">
        <f>(((I1027/60)/60)/24)+DATE(1970,1,1)</f>
        <v>42079.792094907403</v>
      </c>
      <c r="S1027">
        <f>YEAR(Q1027)</f>
        <v>2015</v>
      </c>
    </row>
    <row r="1028" spans="1:19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>IFERROR(ROUND(E1028/L1028,0),0)</f>
        <v>57</v>
      </c>
      <c r="Q1028" s="15">
        <f>(((J1028/60)/60)/24)+DATE(1970,1,1)</f>
        <v>42426.407592592594</v>
      </c>
      <c r="R1028" s="15">
        <f>(((I1028/60)/60)/24)+DATE(1970,1,1)</f>
        <v>42460.365925925929</v>
      </c>
      <c r="S1028">
        <f>YEAR(Q1028)</f>
        <v>2016</v>
      </c>
    </row>
    <row r="1029" spans="1:19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>IFERROR(ROUND(E1029/L1029,0),0)</f>
        <v>70</v>
      </c>
      <c r="Q1029" s="15">
        <f>(((J1029/60)/60)/24)+DATE(1970,1,1)</f>
        <v>41905.034108796295</v>
      </c>
      <c r="R1029" s="15">
        <f>(((I1029/60)/60)/24)+DATE(1970,1,1)</f>
        <v>41935.034108796295</v>
      </c>
      <c r="S1029">
        <f>YEAR(Q1029)</f>
        <v>2014</v>
      </c>
    </row>
    <row r="1030" spans="1:19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>IFERROR(ROUND(E1030/L1030,0),0)</f>
        <v>46</v>
      </c>
      <c r="Q1030" s="15">
        <f>(((J1030/60)/60)/24)+DATE(1970,1,1)</f>
        <v>42755.627372685187</v>
      </c>
      <c r="R1030" s="15">
        <f>(((I1030/60)/60)/24)+DATE(1970,1,1)</f>
        <v>42800.833333333328</v>
      </c>
      <c r="S1030">
        <f>YEAR(Q1030)</f>
        <v>2017</v>
      </c>
    </row>
    <row r="1031" spans="1:19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>IFERROR(ROUND(E1031/L1031,0),0)</f>
        <v>79</v>
      </c>
      <c r="Q1031" s="15">
        <f>(((J1031/60)/60)/24)+DATE(1970,1,1)</f>
        <v>42044.711886574078</v>
      </c>
      <c r="R1031" s="15">
        <f>(((I1031/60)/60)/24)+DATE(1970,1,1)</f>
        <v>42098.915972222225</v>
      </c>
      <c r="S1031">
        <f>YEAR(Q1031)</f>
        <v>2015</v>
      </c>
    </row>
    <row r="1032" spans="1:19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>IFERROR(ROUND(E1032/L1032,0),0)</f>
        <v>43</v>
      </c>
      <c r="Q1032" s="15">
        <f>(((J1032/60)/60)/24)+DATE(1970,1,1)</f>
        <v>42611.483206018514</v>
      </c>
      <c r="R1032" s="15">
        <f>(((I1032/60)/60)/24)+DATE(1970,1,1)</f>
        <v>42625.483206018514</v>
      </c>
      <c r="S1032">
        <f>YEAR(Q1032)</f>
        <v>2016</v>
      </c>
    </row>
    <row r="1033" spans="1:19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>IFERROR(ROUND(E1033/L1033,0),0)</f>
        <v>108</v>
      </c>
      <c r="Q1033" s="15">
        <f>(((J1033/60)/60)/24)+DATE(1970,1,1)</f>
        <v>42324.764004629629</v>
      </c>
      <c r="R1033" s="15">
        <f>(((I1033/60)/60)/24)+DATE(1970,1,1)</f>
        <v>42354.764004629629</v>
      </c>
      <c r="S1033">
        <f>YEAR(Q1033)</f>
        <v>2015</v>
      </c>
    </row>
    <row r="1034" spans="1:19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>IFERROR(ROUND(E1034/L1034,0),0)</f>
        <v>61</v>
      </c>
      <c r="Q1034" s="15">
        <f>(((J1034/60)/60)/24)+DATE(1970,1,1)</f>
        <v>42514.666956018518</v>
      </c>
      <c r="R1034" s="15">
        <f>(((I1034/60)/60)/24)+DATE(1970,1,1)</f>
        <v>42544.666956018518</v>
      </c>
      <c r="S1034">
        <f>YEAR(Q1034)</f>
        <v>2016</v>
      </c>
    </row>
    <row r="1035" spans="1:19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>IFERROR(ROUND(E1035/L1035,0),0)</f>
        <v>51</v>
      </c>
      <c r="Q1035" s="15">
        <f>(((J1035/60)/60)/24)+DATE(1970,1,1)</f>
        <v>42688.732407407413</v>
      </c>
      <c r="R1035" s="15">
        <f>(((I1035/60)/60)/24)+DATE(1970,1,1)</f>
        <v>42716.732407407413</v>
      </c>
      <c r="S1035">
        <f>YEAR(Q1035)</f>
        <v>2016</v>
      </c>
    </row>
    <row r="1036" spans="1:19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>IFERROR(ROUND(E1036/L1036,0),0)</f>
        <v>39</v>
      </c>
      <c r="Q1036" s="15">
        <f>(((J1036/60)/60)/24)+DATE(1970,1,1)</f>
        <v>42555.166712962964</v>
      </c>
      <c r="R1036" s="15">
        <f>(((I1036/60)/60)/24)+DATE(1970,1,1)</f>
        <v>42587.165972222225</v>
      </c>
      <c r="S1036">
        <f>YEAR(Q1036)</f>
        <v>2016</v>
      </c>
    </row>
    <row r="1037" spans="1:19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>IFERROR(ROUND(E1037/L1037,0),0)</f>
        <v>65</v>
      </c>
      <c r="Q1037" s="15">
        <f>(((J1037/60)/60)/24)+DATE(1970,1,1)</f>
        <v>42016.641435185185</v>
      </c>
      <c r="R1037" s="15">
        <f>(((I1037/60)/60)/24)+DATE(1970,1,1)</f>
        <v>42046.641435185185</v>
      </c>
      <c r="S1037">
        <f>YEAR(Q1037)</f>
        <v>2015</v>
      </c>
    </row>
    <row r="1038" spans="1:19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>IFERROR(ROUND(E1038/L1038,0),0)</f>
        <v>24</v>
      </c>
      <c r="Q1038" s="15">
        <f>(((J1038/60)/60)/24)+DATE(1970,1,1)</f>
        <v>41249.448958333334</v>
      </c>
      <c r="R1038" s="15">
        <f>(((I1038/60)/60)/24)+DATE(1970,1,1)</f>
        <v>41281.333333333336</v>
      </c>
      <c r="S1038">
        <f>YEAR(Q1038)</f>
        <v>2012</v>
      </c>
    </row>
    <row r="1039" spans="1:19" ht="43.5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>IFERROR(ROUND(E1039/L1039,0),0)</f>
        <v>49</v>
      </c>
      <c r="Q1039" s="15">
        <f>(((J1039/60)/60)/24)+DATE(1970,1,1)</f>
        <v>42119.822476851856</v>
      </c>
      <c r="R1039" s="15">
        <f>(((I1039/60)/60)/24)+DATE(1970,1,1)</f>
        <v>42142.208333333328</v>
      </c>
      <c r="S1039">
        <f>YEAR(Q1039)</f>
        <v>2015</v>
      </c>
    </row>
    <row r="1040" spans="1:19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>IFERROR(ROUND(E1040/L1040,0),0)</f>
        <v>36</v>
      </c>
      <c r="Q1040" s="15">
        <f>(((J1040/60)/60)/24)+DATE(1970,1,1)</f>
        <v>42418.231747685189</v>
      </c>
      <c r="R1040" s="15">
        <f>(((I1040/60)/60)/24)+DATE(1970,1,1)</f>
        <v>42448.190081018518</v>
      </c>
      <c r="S1040">
        <f>YEAR(Q1040)</f>
        <v>2016</v>
      </c>
    </row>
    <row r="1041" spans="1:19" ht="43.5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>IFERROR(ROUND(E1041/L1041,0),0)</f>
        <v>21</v>
      </c>
      <c r="Q1041" s="15">
        <f>(((J1041/60)/60)/24)+DATE(1970,1,1)</f>
        <v>42692.109328703707</v>
      </c>
      <c r="R1041" s="15">
        <f>(((I1041/60)/60)/24)+DATE(1970,1,1)</f>
        <v>42717.332638888889</v>
      </c>
      <c r="S1041">
        <f>YEAR(Q1041)</f>
        <v>2016</v>
      </c>
    </row>
    <row r="1042" spans="1:19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>IFERROR(ROUND(E1042/L1042,0),0)</f>
        <v>250</v>
      </c>
      <c r="Q1042" s="15">
        <f>(((J1042/60)/60)/24)+DATE(1970,1,1)</f>
        <v>42579.708437499998</v>
      </c>
      <c r="R1042" s="15">
        <f>(((I1042/60)/60)/24)+DATE(1970,1,1)</f>
        <v>42609.708437499998</v>
      </c>
      <c r="S1042">
        <f>YEAR(Q1042)</f>
        <v>2016</v>
      </c>
    </row>
    <row r="1043" spans="1:19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>IFERROR(ROUND(E1043/L1043,0),0)</f>
        <v>0</v>
      </c>
      <c r="Q1043" s="15">
        <f>(((J1043/60)/60)/24)+DATE(1970,1,1)</f>
        <v>41831.060092592597</v>
      </c>
      <c r="R1043" s="15">
        <f>(((I1043/60)/60)/24)+DATE(1970,1,1)</f>
        <v>41851.060092592597</v>
      </c>
      <c r="S1043">
        <f>YEAR(Q1043)</f>
        <v>2014</v>
      </c>
    </row>
    <row r="1044" spans="1:19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>IFERROR(ROUND(E1044/L1044,0),0)</f>
        <v>10</v>
      </c>
      <c r="Q1044" s="15">
        <f>(((J1044/60)/60)/24)+DATE(1970,1,1)</f>
        <v>41851.696157407408</v>
      </c>
      <c r="R1044" s="15">
        <f>(((I1044/60)/60)/24)+DATE(1970,1,1)</f>
        <v>41894.416666666664</v>
      </c>
      <c r="S1044">
        <f>YEAR(Q1044)</f>
        <v>2014</v>
      </c>
    </row>
    <row r="1045" spans="1:19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>IFERROR(ROUND(E1045/L1045,0),0)</f>
        <v>29</v>
      </c>
      <c r="Q1045" s="15">
        <f>(((J1045/60)/60)/24)+DATE(1970,1,1)</f>
        <v>42114.252951388888</v>
      </c>
      <c r="R1045" s="15">
        <f>(((I1045/60)/60)/24)+DATE(1970,1,1)</f>
        <v>42144.252951388888</v>
      </c>
      <c r="S1045">
        <f>YEAR(Q1045)</f>
        <v>2015</v>
      </c>
    </row>
    <row r="1046" spans="1:19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>IFERROR(ROUND(E1046/L1046,0),0)</f>
        <v>3</v>
      </c>
      <c r="Q1046" s="15">
        <f>(((J1046/60)/60)/24)+DATE(1970,1,1)</f>
        <v>42011.925937499997</v>
      </c>
      <c r="R1046" s="15">
        <f>(((I1046/60)/60)/24)+DATE(1970,1,1)</f>
        <v>42068.852083333331</v>
      </c>
      <c r="S1046">
        <f>YEAR(Q1046)</f>
        <v>2015</v>
      </c>
    </row>
    <row r="1047" spans="1:19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>IFERROR(ROUND(E1047/L1047,0),0)</f>
        <v>33</v>
      </c>
      <c r="Q1047" s="15">
        <f>(((J1047/60)/60)/24)+DATE(1970,1,1)</f>
        <v>41844.874421296299</v>
      </c>
      <c r="R1047" s="15">
        <f>(((I1047/60)/60)/24)+DATE(1970,1,1)</f>
        <v>41874.874421296299</v>
      </c>
      <c r="S1047">
        <f>YEAR(Q1047)</f>
        <v>2014</v>
      </c>
    </row>
    <row r="1048" spans="1:19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>IFERROR(ROUND(E1048/L1048,0),0)</f>
        <v>0</v>
      </c>
      <c r="Q1048" s="15">
        <f>(((J1048/60)/60)/24)+DATE(1970,1,1)</f>
        <v>42319.851388888885</v>
      </c>
      <c r="R1048" s="15">
        <f>(((I1048/60)/60)/24)+DATE(1970,1,1)</f>
        <v>42364.851388888885</v>
      </c>
      <c r="S1048">
        <f>YEAR(Q1048)</f>
        <v>2015</v>
      </c>
    </row>
    <row r="1049" spans="1:19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>IFERROR(ROUND(E1049/L1049,0),0)</f>
        <v>1</v>
      </c>
      <c r="Q1049" s="15">
        <f>(((J1049/60)/60)/24)+DATE(1970,1,1)</f>
        <v>41918.818460648145</v>
      </c>
      <c r="R1049" s="15">
        <f>(((I1049/60)/60)/24)+DATE(1970,1,1)</f>
        <v>41948.860127314816</v>
      </c>
      <c r="S1049">
        <f>YEAR(Q1049)</f>
        <v>2014</v>
      </c>
    </row>
    <row r="1050" spans="1:19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>IFERROR(ROUND(E1050/L1050,0),0)</f>
        <v>53</v>
      </c>
      <c r="Q1050" s="15">
        <f>(((J1050/60)/60)/24)+DATE(1970,1,1)</f>
        <v>42598.053113425922</v>
      </c>
      <c r="R1050" s="15">
        <f>(((I1050/60)/60)/24)+DATE(1970,1,1)</f>
        <v>42638.053113425922</v>
      </c>
      <c r="S1050">
        <f>YEAR(Q1050)</f>
        <v>2016</v>
      </c>
    </row>
    <row r="1051" spans="1:19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>IFERROR(ROUND(E1051/L1051,0),0)</f>
        <v>0</v>
      </c>
      <c r="Q1051" s="15">
        <f>(((J1051/60)/60)/24)+DATE(1970,1,1)</f>
        <v>42382.431076388893</v>
      </c>
      <c r="R1051" s="15">
        <f>(((I1051/60)/60)/24)+DATE(1970,1,1)</f>
        <v>42412.431076388893</v>
      </c>
      <c r="S1051">
        <f>YEAR(Q1051)</f>
        <v>2016</v>
      </c>
    </row>
    <row r="1052" spans="1:19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>IFERROR(ROUND(E1052/L1052,0),0)</f>
        <v>0</v>
      </c>
      <c r="Q1052" s="15">
        <f>(((J1052/60)/60)/24)+DATE(1970,1,1)</f>
        <v>42231.7971875</v>
      </c>
      <c r="R1052" s="15">
        <f>(((I1052/60)/60)/24)+DATE(1970,1,1)</f>
        <v>42261.7971875</v>
      </c>
      <c r="S1052">
        <f>YEAR(Q1052)</f>
        <v>2015</v>
      </c>
    </row>
    <row r="1053" spans="1:19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>IFERROR(ROUND(E1053/L1053,0),0)</f>
        <v>0</v>
      </c>
      <c r="Q1053" s="15">
        <f>(((J1053/60)/60)/24)+DATE(1970,1,1)</f>
        <v>41850.014178240745</v>
      </c>
      <c r="R1053" s="15">
        <f>(((I1053/60)/60)/24)+DATE(1970,1,1)</f>
        <v>41878.014178240745</v>
      </c>
      <c r="S1053">
        <f>YEAR(Q1053)</f>
        <v>2014</v>
      </c>
    </row>
    <row r="1054" spans="1:19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>IFERROR(ROUND(E1054/L1054,0),0)</f>
        <v>0</v>
      </c>
      <c r="Q1054" s="15">
        <f>(((J1054/60)/60)/24)+DATE(1970,1,1)</f>
        <v>42483.797395833331</v>
      </c>
      <c r="R1054" s="15">
        <f>(((I1054/60)/60)/24)+DATE(1970,1,1)</f>
        <v>42527.839583333334</v>
      </c>
      <c r="S1054">
        <f>YEAR(Q1054)</f>
        <v>2016</v>
      </c>
    </row>
    <row r="1055" spans="1:19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>IFERROR(ROUND(E1055/L1055,0),0)</f>
        <v>15</v>
      </c>
      <c r="Q1055" s="15">
        <f>(((J1055/60)/60)/24)+DATE(1970,1,1)</f>
        <v>42775.172824074078</v>
      </c>
      <c r="R1055" s="15">
        <f>(((I1055/60)/60)/24)+DATE(1970,1,1)</f>
        <v>42800.172824074078</v>
      </c>
      <c r="S1055">
        <f>YEAR(Q1055)</f>
        <v>2017</v>
      </c>
    </row>
    <row r="1056" spans="1:19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>IFERROR(ROUND(E1056/L1056,0),0)</f>
        <v>0</v>
      </c>
      <c r="Q1056" s="15">
        <f>(((J1056/60)/60)/24)+DATE(1970,1,1)</f>
        <v>41831.851840277777</v>
      </c>
      <c r="R1056" s="15">
        <f>(((I1056/60)/60)/24)+DATE(1970,1,1)</f>
        <v>41861.916666666664</v>
      </c>
      <c r="S1056">
        <f>YEAR(Q1056)</f>
        <v>2014</v>
      </c>
    </row>
    <row r="1057" spans="1:19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>IFERROR(ROUND(E1057/L1057,0),0)</f>
        <v>0</v>
      </c>
      <c r="Q1057" s="15">
        <f>(((J1057/60)/60)/24)+DATE(1970,1,1)</f>
        <v>42406.992418981477</v>
      </c>
      <c r="R1057" s="15">
        <f>(((I1057/60)/60)/24)+DATE(1970,1,1)</f>
        <v>42436.992418981477</v>
      </c>
      <c r="S1057">
        <f>YEAR(Q1057)</f>
        <v>2016</v>
      </c>
    </row>
    <row r="1058" spans="1:19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>IFERROR(ROUND(E1058/L1058,0),0)</f>
        <v>0</v>
      </c>
      <c r="Q1058" s="15">
        <f>(((J1058/60)/60)/24)+DATE(1970,1,1)</f>
        <v>42058.719641203701</v>
      </c>
      <c r="R1058" s="15">
        <f>(((I1058/60)/60)/24)+DATE(1970,1,1)</f>
        <v>42118.677974537044</v>
      </c>
      <c r="S1058">
        <f>YEAR(Q1058)</f>
        <v>2015</v>
      </c>
    </row>
    <row r="1059" spans="1:19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>IFERROR(ROUND(E1059/L1059,0),0)</f>
        <v>0</v>
      </c>
      <c r="Q1059" s="15">
        <f>(((J1059/60)/60)/24)+DATE(1970,1,1)</f>
        <v>42678.871331018512</v>
      </c>
      <c r="R1059" s="15">
        <f>(((I1059/60)/60)/24)+DATE(1970,1,1)</f>
        <v>42708.912997685184</v>
      </c>
      <c r="S1059">
        <f>YEAR(Q1059)</f>
        <v>2016</v>
      </c>
    </row>
    <row r="1060" spans="1:19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>IFERROR(ROUND(E1060/L1060,0),0)</f>
        <v>0</v>
      </c>
      <c r="Q1060" s="15">
        <f>(((J1060/60)/60)/24)+DATE(1970,1,1)</f>
        <v>42047.900960648149</v>
      </c>
      <c r="R1060" s="15">
        <f>(((I1060/60)/60)/24)+DATE(1970,1,1)</f>
        <v>42089</v>
      </c>
      <c r="S1060">
        <f>YEAR(Q1060)</f>
        <v>2015</v>
      </c>
    </row>
    <row r="1061" spans="1:19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>IFERROR(ROUND(E1061/L1061,0),0)</f>
        <v>0</v>
      </c>
      <c r="Q1061" s="15">
        <f>(((J1061/60)/60)/24)+DATE(1970,1,1)</f>
        <v>42046.79</v>
      </c>
      <c r="R1061" s="15">
        <f>(((I1061/60)/60)/24)+DATE(1970,1,1)</f>
        <v>42076.748333333337</v>
      </c>
      <c r="S1061">
        <f>YEAR(Q1061)</f>
        <v>2015</v>
      </c>
    </row>
    <row r="1062" spans="1:19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>IFERROR(ROUND(E1062/L1062,0),0)</f>
        <v>50</v>
      </c>
      <c r="Q1062" s="15">
        <f>(((J1062/60)/60)/24)+DATE(1970,1,1)</f>
        <v>42079.913113425922</v>
      </c>
      <c r="R1062" s="15">
        <f>(((I1062/60)/60)/24)+DATE(1970,1,1)</f>
        <v>42109.913113425922</v>
      </c>
      <c r="S1062">
        <f>YEAR(Q1062)</f>
        <v>2015</v>
      </c>
    </row>
    <row r="1063" spans="1:19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>IFERROR(ROUND(E1063/L1063,0),0)</f>
        <v>0</v>
      </c>
      <c r="Q1063" s="15">
        <f>(((J1063/60)/60)/24)+DATE(1970,1,1)</f>
        <v>42432.276712962965</v>
      </c>
      <c r="R1063" s="15">
        <f>(((I1063/60)/60)/24)+DATE(1970,1,1)</f>
        <v>42492.041666666672</v>
      </c>
      <c r="S1063">
        <f>YEAR(Q1063)</f>
        <v>2016</v>
      </c>
    </row>
    <row r="1064" spans="1:19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>IFERROR(ROUND(E1064/L1064,0),0)</f>
        <v>48</v>
      </c>
      <c r="Q1064" s="15">
        <f>(((J1064/60)/60)/24)+DATE(1970,1,1)</f>
        <v>42556.807187500002</v>
      </c>
      <c r="R1064" s="15">
        <f>(((I1064/60)/60)/24)+DATE(1970,1,1)</f>
        <v>42563.807187500002</v>
      </c>
      <c r="S1064">
        <f>YEAR(Q1064)</f>
        <v>2016</v>
      </c>
    </row>
    <row r="1065" spans="1:19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>IFERROR(ROUND(E1065/L1065,0),0)</f>
        <v>0</v>
      </c>
      <c r="Q1065" s="15">
        <f>(((J1065/60)/60)/24)+DATE(1970,1,1)</f>
        <v>42583.030810185184</v>
      </c>
      <c r="R1065" s="15">
        <f>(((I1065/60)/60)/24)+DATE(1970,1,1)</f>
        <v>42613.030810185184</v>
      </c>
      <c r="S1065">
        <f>YEAR(Q1065)</f>
        <v>2016</v>
      </c>
    </row>
    <row r="1066" spans="1:19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>IFERROR(ROUND(E1066/L1066,0),0)</f>
        <v>66</v>
      </c>
      <c r="Q1066" s="15">
        <f>(((J1066/60)/60)/24)+DATE(1970,1,1)</f>
        <v>41417.228043981479</v>
      </c>
      <c r="R1066" s="15">
        <f>(((I1066/60)/60)/24)+DATE(1970,1,1)</f>
        <v>41462.228043981479</v>
      </c>
      <c r="S1066">
        <f>YEAR(Q1066)</f>
        <v>2013</v>
      </c>
    </row>
    <row r="1067" spans="1:19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>IFERROR(ROUND(E1067/L1067,0),0)</f>
        <v>16</v>
      </c>
      <c r="Q1067" s="15">
        <f>(((J1067/60)/60)/24)+DATE(1970,1,1)</f>
        <v>41661.381041666667</v>
      </c>
      <c r="R1067" s="15">
        <f>(((I1067/60)/60)/24)+DATE(1970,1,1)</f>
        <v>41689.381041666667</v>
      </c>
      <c r="S1067">
        <f>YEAR(Q1067)</f>
        <v>2014</v>
      </c>
    </row>
    <row r="1068" spans="1:19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>IFERROR(ROUND(E1068/L1068,0),0)</f>
        <v>34</v>
      </c>
      <c r="Q1068" s="15">
        <f>(((J1068/60)/60)/24)+DATE(1970,1,1)</f>
        <v>41445.962754629632</v>
      </c>
      <c r="R1068" s="15">
        <f>(((I1068/60)/60)/24)+DATE(1970,1,1)</f>
        <v>41490.962754629632</v>
      </c>
      <c r="S1068">
        <f>YEAR(Q1068)</f>
        <v>2013</v>
      </c>
    </row>
    <row r="1069" spans="1:19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>IFERROR(ROUND(E1069/L1069,0),0)</f>
        <v>13</v>
      </c>
      <c r="Q1069" s="15">
        <f>(((J1069/60)/60)/24)+DATE(1970,1,1)</f>
        <v>41599.855682870373</v>
      </c>
      <c r="R1069" s="15">
        <f>(((I1069/60)/60)/24)+DATE(1970,1,1)</f>
        <v>41629.855682870373</v>
      </c>
      <c r="S1069">
        <f>YEAR(Q1069)</f>
        <v>2013</v>
      </c>
    </row>
    <row r="1070" spans="1:19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>IFERROR(ROUND(E1070/L1070,0),0)</f>
        <v>11</v>
      </c>
      <c r="Q1070" s="15">
        <f>(((J1070/60)/60)/24)+DATE(1970,1,1)</f>
        <v>42440.371111111104</v>
      </c>
      <c r="R1070" s="15">
        <f>(((I1070/60)/60)/24)+DATE(1970,1,1)</f>
        <v>42470.329444444447</v>
      </c>
      <c r="S1070">
        <f>YEAR(Q1070)</f>
        <v>2016</v>
      </c>
    </row>
    <row r="1071" spans="1:19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>IFERROR(ROUND(E1071/L1071,0),0)</f>
        <v>40</v>
      </c>
      <c r="Q1071" s="15">
        <f>(((J1071/60)/60)/24)+DATE(1970,1,1)</f>
        <v>41572.229849537034</v>
      </c>
      <c r="R1071" s="15">
        <f>(((I1071/60)/60)/24)+DATE(1970,1,1)</f>
        <v>41604.271516203706</v>
      </c>
      <c r="S1071">
        <f>YEAR(Q1071)</f>
        <v>2013</v>
      </c>
    </row>
    <row r="1072" spans="1:19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>IFERROR(ROUND(E1072/L1072,0),0)</f>
        <v>35</v>
      </c>
      <c r="Q1072" s="15">
        <f>(((J1072/60)/60)/24)+DATE(1970,1,1)</f>
        <v>41163.011828703704</v>
      </c>
      <c r="R1072" s="15">
        <f>(((I1072/60)/60)/24)+DATE(1970,1,1)</f>
        <v>41183.011828703704</v>
      </c>
      <c r="S1072">
        <f>YEAR(Q1072)</f>
        <v>2012</v>
      </c>
    </row>
    <row r="1073" spans="1:19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>IFERROR(ROUND(E1073/L1073,0),0)</f>
        <v>0</v>
      </c>
      <c r="Q1073" s="15">
        <f>(((J1073/60)/60)/24)+DATE(1970,1,1)</f>
        <v>42295.753391203703</v>
      </c>
      <c r="R1073" s="15">
        <f>(((I1073/60)/60)/24)+DATE(1970,1,1)</f>
        <v>42325.795057870375</v>
      </c>
      <c r="S1073">
        <f>YEAR(Q1073)</f>
        <v>2015</v>
      </c>
    </row>
    <row r="1074" spans="1:19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>IFERROR(ROUND(E1074/L1074,0),0)</f>
        <v>13</v>
      </c>
      <c r="Q1074" s="15">
        <f>(((J1074/60)/60)/24)+DATE(1970,1,1)</f>
        <v>41645.832141203704</v>
      </c>
      <c r="R1074" s="15">
        <f>(((I1074/60)/60)/24)+DATE(1970,1,1)</f>
        <v>41675.832141203704</v>
      </c>
      <c r="S1074">
        <f>YEAR(Q1074)</f>
        <v>2014</v>
      </c>
    </row>
    <row r="1075" spans="1:19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>IFERROR(ROUND(E1075/L1075,0),0)</f>
        <v>10</v>
      </c>
      <c r="Q1075" s="15">
        <f>(((J1075/60)/60)/24)+DATE(1970,1,1)</f>
        <v>40802.964594907404</v>
      </c>
      <c r="R1075" s="15">
        <f>(((I1075/60)/60)/24)+DATE(1970,1,1)</f>
        <v>40832.964594907404</v>
      </c>
      <c r="S1075">
        <f>YEAR(Q1075)</f>
        <v>2011</v>
      </c>
    </row>
    <row r="1076" spans="1:19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>IFERROR(ROUND(E1076/L1076,0),0)</f>
        <v>114</v>
      </c>
      <c r="Q1076" s="15">
        <f>(((J1076/60)/60)/24)+DATE(1970,1,1)</f>
        <v>41613.172974537039</v>
      </c>
      <c r="R1076" s="15">
        <f>(((I1076/60)/60)/24)+DATE(1970,1,1)</f>
        <v>41643.172974537039</v>
      </c>
      <c r="S1076">
        <f>YEAR(Q1076)</f>
        <v>2013</v>
      </c>
    </row>
    <row r="1077" spans="1:19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>IFERROR(ROUND(E1077/L1077,0),0)</f>
        <v>15</v>
      </c>
      <c r="Q1077" s="15">
        <f>(((J1077/60)/60)/24)+DATE(1970,1,1)</f>
        <v>41005.904120370367</v>
      </c>
      <c r="R1077" s="15">
        <f>(((I1077/60)/60)/24)+DATE(1970,1,1)</f>
        <v>41035.904120370367</v>
      </c>
      <c r="S1077">
        <f>YEAR(Q1077)</f>
        <v>2012</v>
      </c>
    </row>
    <row r="1078" spans="1:19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>IFERROR(ROUND(E1078/L1078,0),0)</f>
        <v>48</v>
      </c>
      <c r="Q1078" s="15">
        <f>(((J1078/60)/60)/24)+DATE(1970,1,1)</f>
        <v>41838.377893518518</v>
      </c>
      <c r="R1078" s="15">
        <f>(((I1078/60)/60)/24)+DATE(1970,1,1)</f>
        <v>41893.377893518518</v>
      </c>
      <c r="S1078">
        <f>YEAR(Q1078)</f>
        <v>2014</v>
      </c>
    </row>
    <row r="1079" spans="1:19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>IFERROR(ROUND(E1079/L1079,0),0)</f>
        <v>44</v>
      </c>
      <c r="Q1079" s="15">
        <f>(((J1079/60)/60)/24)+DATE(1970,1,1)</f>
        <v>42353.16679398148</v>
      </c>
      <c r="R1079" s="15">
        <f>(((I1079/60)/60)/24)+DATE(1970,1,1)</f>
        <v>42383.16679398148</v>
      </c>
      <c r="S1079">
        <f>YEAR(Q1079)</f>
        <v>2015</v>
      </c>
    </row>
    <row r="1080" spans="1:19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>IFERROR(ROUND(E1080/L1080,0),0)</f>
        <v>9</v>
      </c>
      <c r="Q1080" s="15">
        <f>(((J1080/60)/60)/24)+DATE(1970,1,1)</f>
        <v>40701.195844907408</v>
      </c>
      <c r="R1080" s="15">
        <f>(((I1080/60)/60)/24)+DATE(1970,1,1)</f>
        <v>40746.195844907408</v>
      </c>
      <c r="S1080">
        <f>YEAR(Q1080)</f>
        <v>2011</v>
      </c>
    </row>
    <row r="1081" spans="1:19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>IFERROR(ROUND(E1081/L1081,0),0)</f>
        <v>38</v>
      </c>
      <c r="Q1081" s="15">
        <f>(((J1081/60)/60)/24)+DATE(1970,1,1)</f>
        <v>42479.566388888896</v>
      </c>
      <c r="R1081" s="15">
        <f>(((I1081/60)/60)/24)+DATE(1970,1,1)</f>
        <v>42504.566388888896</v>
      </c>
      <c r="S1081">
        <f>YEAR(Q1081)</f>
        <v>2016</v>
      </c>
    </row>
    <row r="1082" spans="1:19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>IFERROR(ROUND(E1082/L1082,0),0)</f>
        <v>19</v>
      </c>
      <c r="Q1082" s="15">
        <f>(((J1082/60)/60)/24)+DATE(1970,1,1)</f>
        <v>41740.138113425928</v>
      </c>
      <c r="R1082" s="15">
        <f>(((I1082/60)/60)/24)+DATE(1970,1,1)</f>
        <v>41770.138113425928</v>
      </c>
      <c r="S1082">
        <f>YEAR(Q1082)</f>
        <v>2014</v>
      </c>
    </row>
    <row r="1083" spans="1:19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>IFERROR(ROUND(E1083/L1083,0),0)</f>
        <v>3</v>
      </c>
      <c r="Q1083" s="15">
        <f>(((J1083/60)/60)/24)+DATE(1970,1,1)</f>
        <v>42002.926990740743</v>
      </c>
      <c r="R1083" s="15">
        <f>(((I1083/60)/60)/24)+DATE(1970,1,1)</f>
        <v>42032.926990740743</v>
      </c>
      <c r="S1083">
        <f>YEAR(Q1083)</f>
        <v>2014</v>
      </c>
    </row>
    <row r="1084" spans="1:19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>IFERROR(ROUND(E1084/L1084,0),0)</f>
        <v>19</v>
      </c>
      <c r="Q1084" s="15">
        <f>(((J1084/60)/60)/24)+DATE(1970,1,1)</f>
        <v>41101.906111111115</v>
      </c>
      <c r="R1084" s="15">
        <f>(((I1084/60)/60)/24)+DATE(1970,1,1)</f>
        <v>41131.906111111115</v>
      </c>
      <c r="S1084">
        <f>YEAR(Q1084)</f>
        <v>2012</v>
      </c>
    </row>
    <row r="1085" spans="1:19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>IFERROR(ROUND(E1085/L1085,0),0)</f>
        <v>410</v>
      </c>
      <c r="Q1085" s="15">
        <f>(((J1085/60)/60)/24)+DATE(1970,1,1)</f>
        <v>41793.659525462965</v>
      </c>
      <c r="R1085" s="15">
        <f>(((I1085/60)/60)/24)+DATE(1970,1,1)</f>
        <v>41853.659525462965</v>
      </c>
      <c r="S1085">
        <f>YEAR(Q1085)</f>
        <v>2014</v>
      </c>
    </row>
    <row r="1086" spans="1:19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>IFERROR(ROUND(E1086/L1086,0),0)</f>
        <v>0</v>
      </c>
      <c r="Q1086" s="15">
        <f>(((J1086/60)/60)/24)+DATE(1970,1,1)</f>
        <v>41829.912083333329</v>
      </c>
      <c r="R1086" s="15">
        <f>(((I1086/60)/60)/24)+DATE(1970,1,1)</f>
        <v>41859.912083333329</v>
      </c>
      <c r="S1086">
        <f>YEAR(Q1086)</f>
        <v>2014</v>
      </c>
    </row>
    <row r="1087" spans="1:19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>IFERROR(ROUND(E1087/L1087,0),0)</f>
        <v>114</v>
      </c>
      <c r="Q1087" s="15">
        <f>(((J1087/60)/60)/24)+DATE(1970,1,1)</f>
        <v>42413.671006944445</v>
      </c>
      <c r="R1087" s="15">
        <f>(((I1087/60)/60)/24)+DATE(1970,1,1)</f>
        <v>42443.629340277781</v>
      </c>
      <c r="S1087">
        <f>YEAR(Q1087)</f>
        <v>2016</v>
      </c>
    </row>
    <row r="1088" spans="1:19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>IFERROR(ROUND(E1088/L1088,0),0)</f>
        <v>8</v>
      </c>
      <c r="Q1088" s="15">
        <f>(((J1088/60)/60)/24)+DATE(1970,1,1)</f>
        <v>41845.866793981484</v>
      </c>
      <c r="R1088" s="15">
        <f>(((I1088/60)/60)/24)+DATE(1970,1,1)</f>
        <v>41875.866793981484</v>
      </c>
      <c r="S1088">
        <f>YEAR(Q1088)</f>
        <v>2014</v>
      </c>
    </row>
    <row r="1089" spans="1:19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>IFERROR(ROUND(E1089/L1089,0),0)</f>
        <v>0</v>
      </c>
      <c r="Q1089" s="15">
        <f>(((J1089/60)/60)/24)+DATE(1970,1,1)</f>
        <v>41775.713969907411</v>
      </c>
      <c r="R1089" s="15">
        <f>(((I1089/60)/60)/24)+DATE(1970,1,1)</f>
        <v>41805.713969907411</v>
      </c>
      <c r="S1089">
        <f>YEAR(Q1089)</f>
        <v>2014</v>
      </c>
    </row>
    <row r="1090" spans="1:19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>IFERROR(ROUND(E1090/L1090,0),0)</f>
        <v>43</v>
      </c>
      <c r="Q1090" s="15">
        <f>(((J1090/60)/60)/24)+DATE(1970,1,1)</f>
        <v>41723.799386574072</v>
      </c>
      <c r="R1090" s="15">
        <f>(((I1090/60)/60)/24)+DATE(1970,1,1)</f>
        <v>41753.799386574072</v>
      </c>
      <c r="S1090">
        <f>YEAR(Q1090)</f>
        <v>2014</v>
      </c>
    </row>
    <row r="1091" spans="1:19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>IFERROR(ROUND(E1091/L1091,0),0)</f>
        <v>24</v>
      </c>
      <c r="Q1091" s="15">
        <f>(((J1091/60)/60)/24)+DATE(1970,1,1)</f>
        <v>42151.189525462964</v>
      </c>
      <c r="R1091" s="15">
        <f>(((I1091/60)/60)/24)+DATE(1970,1,1)</f>
        <v>42181.189525462964</v>
      </c>
      <c r="S1091">
        <f>YEAR(Q1091)</f>
        <v>2015</v>
      </c>
    </row>
    <row r="1092" spans="1:19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>IFERROR(ROUND(E1092/L1092,0),0)</f>
        <v>5</v>
      </c>
      <c r="Q1092" s="15">
        <f>(((J1092/60)/60)/24)+DATE(1970,1,1)</f>
        <v>42123.185798611114</v>
      </c>
      <c r="R1092" s="15">
        <f>(((I1092/60)/60)/24)+DATE(1970,1,1)</f>
        <v>42153.185798611114</v>
      </c>
      <c r="S1092">
        <f>YEAR(Q1092)</f>
        <v>2015</v>
      </c>
    </row>
    <row r="1093" spans="1:19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>IFERROR(ROUND(E1093/L1093,0),0)</f>
        <v>13</v>
      </c>
      <c r="Q1093" s="15">
        <f>(((J1093/60)/60)/24)+DATE(1970,1,1)</f>
        <v>42440.820277777777</v>
      </c>
      <c r="R1093" s="15">
        <f>(((I1093/60)/60)/24)+DATE(1970,1,1)</f>
        <v>42470.778611111105</v>
      </c>
      <c r="S1093">
        <f>YEAR(Q1093)</f>
        <v>2016</v>
      </c>
    </row>
    <row r="1094" spans="1:19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>IFERROR(ROUND(E1094/L1094,0),0)</f>
        <v>3</v>
      </c>
      <c r="Q1094" s="15">
        <f>(((J1094/60)/60)/24)+DATE(1970,1,1)</f>
        <v>41250.025902777779</v>
      </c>
      <c r="R1094" s="15">
        <f>(((I1094/60)/60)/24)+DATE(1970,1,1)</f>
        <v>41280.025902777779</v>
      </c>
      <c r="S1094">
        <f>YEAR(Q1094)</f>
        <v>2012</v>
      </c>
    </row>
    <row r="1095" spans="1:19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>IFERROR(ROUND(E1095/L1095,0),0)</f>
        <v>11</v>
      </c>
      <c r="Q1095" s="15">
        <f>(((J1095/60)/60)/24)+DATE(1970,1,1)</f>
        <v>42396.973807870367</v>
      </c>
      <c r="R1095" s="15">
        <f>(((I1095/60)/60)/24)+DATE(1970,1,1)</f>
        <v>42411.973807870367</v>
      </c>
      <c r="S1095">
        <f>YEAR(Q1095)</f>
        <v>2016</v>
      </c>
    </row>
    <row r="1096" spans="1:19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>IFERROR(ROUND(E1096/L1096,0),0)</f>
        <v>122</v>
      </c>
      <c r="Q1096" s="15">
        <f>(((J1096/60)/60)/24)+DATE(1970,1,1)</f>
        <v>40795.713344907403</v>
      </c>
      <c r="R1096" s="15">
        <f>(((I1096/60)/60)/24)+DATE(1970,1,1)</f>
        <v>40825.713344907403</v>
      </c>
      <c r="S1096">
        <f>YEAR(Q1096)</f>
        <v>2011</v>
      </c>
    </row>
    <row r="1097" spans="1:19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>IFERROR(ROUND(E1097/L1097,0),0)</f>
        <v>268</v>
      </c>
      <c r="Q1097" s="15">
        <f>(((J1097/60)/60)/24)+DATE(1970,1,1)</f>
        <v>41486.537268518521</v>
      </c>
      <c r="R1097" s="15">
        <f>(((I1097/60)/60)/24)+DATE(1970,1,1)</f>
        <v>41516.537268518521</v>
      </c>
      <c r="S1097">
        <f>YEAR(Q1097)</f>
        <v>2013</v>
      </c>
    </row>
    <row r="1098" spans="1:19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>IFERROR(ROUND(E1098/L1098,0),0)</f>
        <v>74</v>
      </c>
      <c r="Q1098" s="15">
        <f>(((J1098/60)/60)/24)+DATE(1970,1,1)</f>
        <v>41885.51798611111</v>
      </c>
      <c r="R1098" s="15">
        <f>(((I1098/60)/60)/24)+DATE(1970,1,1)</f>
        <v>41916.145833333336</v>
      </c>
      <c r="S1098">
        <f>YEAR(Q1098)</f>
        <v>2014</v>
      </c>
    </row>
    <row r="1099" spans="1:19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>IFERROR(ROUND(E1099/L1099,0),0)</f>
        <v>7</v>
      </c>
      <c r="Q1099" s="15">
        <f>(((J1099/60)/60)/24)+DATE(1970,1,1)</f>
        <v>41660.792557870373</v>
      </c>
      <c r="R1099" s="15">
        <f>(((I1099/60)/60)/24)+DATE(1970,1,1)</f>
        <v>41700.792557870373</v>
      </c>
      <c r="S1099">
        <f>YEAR(Q1099)</f>
        <v>2014</v>
      </c>
    </row>
    <row r="1100" spans="1:19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>IFERROR(ROUND(E1100/L1100,0),0)</f>
        <v>82</v>
      </c>
      <c r="Q1100" s="15">
        <f>(((J1100/60)/60)/24)+DATE(1970,1,1)</f>
        <v>41712.762673611112</v>
      </c>
      <c r="R1100" s="15">
        <f>(((I1100/60)/60)/24)+DATE(1970,1,1)</f>
        <v>41742.762673611112</v>
      </c>
      <c r="S1100">
        <f>YEAR(Q1100)</f>
        <v>2014</v>
      </c>
    </row>
    <row r="1101" spans="1:19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>IFERROR(ROUND(E1101/L1101,0),0)</f>
        <v>25</v>
      </c>
      <c r="Q1101" s="15">
        <f>(((J1101/60)/60)/24)+DATE(1970,1,1)</f>
        <v>42107.836435185185</v>
      </c>
      <c r="R1101" s="15">
        <f>(((I1101/60)/60)/24)+DATE(1970,1,1)</f>
        <v>42137.836435185185</v>
      </c>
      <c r="S1101">
        <f>YEAR(Q1101)</f>
        <v>2015</v>
      </c>
    </row>
    <row r="1102" spans="1:19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>IFERROR(ROUND(E1102/L1102,0),0)</f>
        <v>10</v>
      </c>
      <c r="Q1102" s="15">
        <f>(((J1102/60)/60)/24)+DATE(1970,1,1)</f>
        <v>42384.110775462963</v>
      </c>
      <c r="R1102" s="15">
        <f>(((I1102/60)/60)/24)+DATE(1970,1,1)</f>
        <v>42414.110775462963</v>
      </c>
      <c r="S1102">
        <f>YEAR(Q1102)</f>
        <v>2016</v>
      </c>
    </row>
    <row r="1103" spans="1:19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>IFERROR(ROUND(E1103/L1103,0),0)</f>
        <v>7</v>
      </c>
      <c r="Q1103" s="15">
        <f>(((J1103/60)/60)/24)+DATE(1970,1,1)</f>
        <v>42538.77243055556</v>
      </c>
      <c r="R1103" s="15">
        <f>(((I1103/60)/60)/24)+DATE(1970,1,1)</f>
        <v>42565.758333333331</v>
      </c>
      <c r="S1103">
        <f>YEAR(Q1103)</f>
        <v>2016</v>
      </c>
    </row>
    <row r="1104" spans="1:19" ht="43.5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>IFERROR(ROUND(E1104/L1104,0),0)</f>
        <v>18</v>
      </c>
      <c r="Q1104" s="15">
        <f>(((J1104/60)/60)/24)+DATE(1970,1,1)</f>
        <v>41577.045428240745</v>
      </c>
      <c r="R1104" s="15">
        <f>(((I1104/60)/60)/24)+DATE(1970,1,1)</f>
        <v>41617.249305555553</v>
      </c>
      <c r="S1104">
        <f>YEAR(Q1104)</f>
        <v>2013</v>
      </c>
    </row>
    <row r="1105" spans="1:19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>IFERROR(ROUND(E1105/L1105,0),0)</f>
        <v>16</v>
      </c>
      <c r="Q1105" s="15">
        <f>(((J1105/60)/60)/24)+DATE(1970,1,1)</f>
        <v>42479.22210648148</v>
      </c>
      <c r="R1105" s="15">
        <f>(((I1105/60)/60)/24)+DATE(1970,1,1)</f>
        <v>42539.22210648148</v>
      </c>
      <c r="S1105">
        <f>YEAR(Q1105)</f>
        <v>2016</v>
      </c>
    </row>
    <row r="1106" spans="1:19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>IFERROR(ROUND(E1106/L1106,0),0)</f>
        <v>80</v>
      </c>
      <c r="Q1106" s="15">
        <f>(((J1106/60)/60)/24)+DATE(1970,1,1)</f>
        <v>41771.40996527778</v>
      </c>
      <c r="R1106" s="15">
        <f>(((I1106/60)/60)/24)+DATE(1970,1,1)</f>
        <v>41801.40996527778</v>
      </c>
      <c r="S1106">
        <f>YEAR(Q1106)</f>
        <v>2014</v>
      </c>
    </row>
    <row r="1107" spans="1:19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>IFERROR(ROUND(E1107/L1107,0),0)</f>
        <v>72</v>
      </c>
      <c r="Q1107" s="15">
        <f>(((J1107/60)/60)/24)+DATE(1970,1,1)</f>
        <v>41692.135729166665</v>
      </c>
      <c r="R1107" s="15">
        <f>(((I1107/60)/60)/24)+DATE(1970,1,1)</f>
        <v>41722.0940625</v>
      </c>
      <c r="S1107">
        <f>YEAR(Q1107)</f>
        <v>2014</v>
      </c>
    </row>
    <row r="1108" spans="1:19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>IFERROR(ROUND(E1108/L1108,0),0)</f>
        <v>24</v>
      </c>
      <c r="Q1108" s="15">
        <f>(((J1108/60)/60)/24)+DATE(1970,1,1)</f>
        <v>40973.740451388891</v>
      </c>
      <c r="R1108" s="15">
        <f>(((I1108/60)/60)/24)+DATE(1970,1,1)</f>
        <v>41003.698784722219</v>
      </c>
      <c r="S1108">
        <f>YEAR(Q1108)</f>
        <v>2012</v>
      </c>
    </row>
    <row r="1109" spans="1:19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>IFERROR(ROUND(E1109/L1109,0),0)</f>
        <v>0</v>
      </c>
      <c r="Q1109" s="15">
        <f>(((J1109/60)/60)/24)+DATE(1970,1,1)</f>
        <v>41813.861388888887</v>
      </c>
      <c r="R1109" s="15">
        <f>(((I1109/60)/60)/24)+DATE(1970,1,1)</f>
        <v>41843.861388888887</v>
      </c>
      <c r="S1109">
        <f>YEAR(Q1109)</f>
        <v>2014</v>
      </c>
    </row>
    <row r="1110" spans="1:19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>IFERROR(ROUND(E1110/L1110,0),0)</f>
        <v>35</v>
      </c>
      <c r="Q1110" s="15">
        <f>(((J1110/60)/60)/24)+DATE(1970,1,1)</f>
        <v>40952.636979166666</v>
      </c>
      <c r="R1110" s="15">
        <f>(((I1110/60)/60)/24)+DATE(1970,1,1)</f>
        <v>41012.595312500001</v>
      </c>
      <c r="S1110">
        <f>YEAR(Q1110)</f>
        <v>2012</v>
      </c>
    </row>
    <row r="1111" spans="1:19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>IFERROR(ROUND(E1111/L1111,0),0)</f>
        <v>15</v>
      </c>
      <c r="Q1111" s="15">
        <f>(((J1111/60)/60)/24)+DATE(1970,1,1)</f>
        <v>42662.752199074079</v>
      </c>
      <c r="R1111" s="15">
        <f>(((I1111/60)/60)/24)+DATE(1970,1,1)</f>
        <v>42692.793865740736</v>
      </c>
      <c r="S1111">
        <f>YEAR(Q1111)</f>
        <v>2016</v>
      </c>
    </row>
    <row r="1112" spans="1:19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>IFERROR(ROUND(E1112/L1112,0),0)</f>
        <v>23</v>
      </c>
      <c r="Q1112" s="15">
        <f>(((J1112/60)/60)/24)+DATE(1970,1,1)</f>
        <v>41220.933124999996</v>
      </c>
      <c r="R1112" s="15">
        <f>(((I1112/60)/60)/24)+DATE(1970,1,1)</f>
        <v>41250.933124999996</v>
      </c>
      <c r="S1112">
        <f>YEAR(Q1112)</f>
        <v>2012</v>
      </c>
    </row>
    <row r="1113" spans="1:19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>IFERROR(ROUND(E1113/L1113,0),0)</f>
        <v>1</v>
      </c>
      <c r="Q1113" s="15">
        <f>(((J1113/60)/60)/24)+DATE(1970,1,1)</f>
        <v>42347.203587962969</v>
      </c>
      <c r="R1113" s="15">
        <f>(((I1113/60)/60)/24)+DATE(1970,1,1)</f>
        <v>42377.203587962969</v>
      </c>
      <c r="S1113">
        <f>YEAR(Q1113)</f>
        <v>2015</v>
      </c>
    </row>
    <row r="1114" spans="1:19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>IFERROR(ROUND(E1114/L1114,0),0)</f>
        <v>100</v>
      </c>
      <c r="Q1114" s="15">
        <f>(((J1114/60)/60)/24)+DATE(1970,1,1)</f>
        <v>41963.759386574078</v>
      </c>
      <c r="R1114" s="15">
        <f>(((I1114/60)/60)/24)+DATE(1970,1,1)</f>
        <v>42023.354166666672</v>
      </c>
      <c r="S1114">
        <f>YEAR(Q1114)</f>
        <v>2014</v>
      </c>
    </row>
    <row r="1115" spans="1:19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>IFERROR(ROUND(E1115/L1115,0),0)</f>
        <v>5</v>
      </c>
      <c r="Q1115" s="15">
        <f>(((J1115/60)/60)/24)+DATE(1970,1,1)</f>
        <v>41835.977083333331</v>
      </c>
      <c r="R1115" s="15">
        <f>(((I1115/60)/60)/24)+DATE(1970,1,1)</f>
        <v>41865.977083333331</v>
      </c>
      <c r="S1115">
        <f>YEAR(Q1115)</f>
        <v>2014</v>
      </c>
    </row>
    <row r="1116" spans="1:19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>IFERROR(ROUND(E1116/L1116,0),0)</f>
        <v>3</v>
      </c>
      <c r="Q1116" s="15">
        <f>(((J1116/60)/60)/24)+DATE(1970,1,1)</f>
        <v>41526.345914351856</v>
      </c>
      <c r="R1116" s="15">
        <f>(((I1116/60)/60)/24)+DATE(1970,1,1)</f>
        <v>41556.345914351856</v>
      </c>
      <c r="S1116">
        <f>YEAR(Q1116)</f>
        <v>2013</v>
      </c>
    </row>
    <row r="1117" spans="1:19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>IFERROR(ROUND(E1117/L1117,0),0)</f>
        <v>13</v>
      </c>
      <c r="Q1117" s="15">
        <f>(((J1117/60)/60)/24)+DATE(1970,1,1)</f>
        <v>42429.695543981477</v>
      </c>
      <c r="R1117" s="15">
        <f>(((I1117/60)/60)/24)+DATE(1970,1,1)</f>
        <v>42459.653877314813</v>
      </c>
      <c r="S1117">
        <f>YEAR(Q1117)</f>
        <v>2016</v>
      </c>
    </row>
    <row r="1118" spans="1:19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>IFERROR(ROUND(E1118/L1118,0),0)</f>
        <v>18</v>
      </c>
      <c r="Q1118" s="15">
        <f>(((J1118/60)/60)/24)+DATE(1970,1,1)</f>
        <v>41009.847314814811</v>
      </c>
      <c r="R1118" s="15">
        <f>(((I1118/60)/60)/24)+DATE(1970,1,1)</f>
        <v>41069.847314814811</v>
      </c>
      <c r="S1118">
        <f>YEAR(Q1118)</f>
        <v>2012</v>
      </c>
    </row>
    <row r="1119" spans="1:19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>IFERROR(ROUND(E1119/L1119,0),0)</f>
        <v>10</v>
      </c>
      <c r="Q1119" s="15">
        <f>(((J1119/60)/60)/24)+DATE(1970,1,1)</f>
        <v>42333.598530092597</v>
      </c>
      <c r="R1119" s="15">
        <f>(((I1119/60)/60)/24)+DATE(1970,1,1)</f>
        <v>42363.598530092597</v>
      </c>
      <c r="S1119">
        <f>YEAR(Q1119)</f>
        <v>2015</v>
      </c>
    </row>
    <row r="1120" spans="1:19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>IFERROR(ROUND(E1120/L1120,0),0)</f>
        <v>36</v>
      </c>
      <c r="Q1120" s="15">
        <f>(((J1120/60)/60)/24)+DATE(1970,1,1)</f>
        <v>41704.16642361111</v>
      </c>
      <c r="R1120" s="15">
        <f>(((I1120/60)/60)/24)+DATE(1970,1,1)</f>
        <v>41734.124756944446</v>
      </c>
      <c r="S1120">
        <f>YEAR(Q1120)</f>
        <v>2014</v>
      </c>
    </row>
    <row r="1121" spans="1:19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>IFERROR(ROUND(E1121/L1121,0),0)</f>
        <v>5</v>
      </c>
      <c r="Q1121" s="15">
        <f>(((J1121/60)/60)/24)+DATE(1970,1,1)</f>
        <v>41722.792407407411</v>
      </c>
      <c r="R1121" s="15">
        <f>(((I1121/60)/60)/24)+DATE(1970,1,1)</f>
        <v>41735.792407407411</v>
      </c>
      <c r="S1121">
        <f>YEAR(Q1121)</f>
        <v>2014</v>
      </c>
    </row>
    <row r="1122" spans="1:19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>IFERROR(ROUND(E1122/L1122,0),0)</f>
        <v>0</v>
      </c>
      <c r="Q1122" s="15">
        <f>(((J1122/60)/60)/24)+DATE(1970,1,1)</f>
        <v>40799.872685185182</v>
      </c>
      <c r="R1122" s="15">
        <f>(((I1122/60)/60)/24)+DATE(1970,1,1)</f>
        <v>40844.872685185182</v>
      </c>
      <c r="S1122">
        <f>YEAR(Q1122)</f>
        <v>2011</v>
      </c>
    </row>
    <row r="1123" spans="1:19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>IFERROR(ROUND(E1123/L1123,0),0)</f>
        <v>6</v>
      </c>
      <c r="Q1123" s="15">
        <f>(((J1123/60)/60)/24)+DATE(1970,1,1)</f>
        <v>42412.934212962966</v>
      </c>
      <c r="R1123" s="15">
        <f>(((I1123/60)/60)/24)+DATE(1970,1,1)</f>
        <v>42442.892546296294</v>
      </c>
      <c r="S1123">
        <f>YEAR(Q1123)</f>
        <v>2016</v>
      </c>
    </row>
    <row r="1124" spans="1:19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>IFERROR(ROUND(E1124/L1124,0),0)</f>
        <v>0</v>
      </c>
      <c r="Q1124" s="15">
        <f>(((J1124/60)/60)/24)+DATE(1970,1,1)</f>
        <v>41410.703993055555</v>
      </c>
      <c r="R1124" s="15">
        <f>(((I1124/60)/60)/24)+DATE(1970,1,1)</f>
        <v>41424.703993055555</v>
      </c>
      <c r="S1124">
        <f>YEAR(Q1124)</f>
        <v>2013</v>
      </c>
    </row>
    <row r="1125" spans="1:19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>IFERROR(ROUND(E1125/L1125,0),0)</f>
        <v>4</v>
      </c>
      <c r="Q1125" s="15">
        <f>(((J1125/60)/60)/24)+DATE(1970,1,1)</f>
        <v>41718.5237037037</v>
      </c>
      <c r="R1125" s="15">
        <f>(((I1125/60)/60)/24)+DATE(1970,1,1)</f>
        <v>41748.5237037037</v>
      </c>
      <c r="S1125">
        <f>YEAR(Q1125)</f>
        <v>2014</v>
      </c>
    </row>
    <row r="1126" spans="1:19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>IFERROR(ROUND(E1126/L1126,0),0)</f>
        <v>61</v>
      </c>
      <c r="Q1126" s="15">
        <f>(((J1126/60)/60)/24)+DATE(1970,1,1)</f>
        <v>42094.667256944449</v>
      </c>
      <c r="R1126" s="15">
        <f>(((I1126/60)/60)/24)+DATE(1970,1,1)</f>
        <v>42124.667256944449</v>
      </c>
      <c r="S1126">
        <f>YEAR(Q1126)</f>
        <v>2015</v>
      </c>
    </row>
    <row r="1127" spans="1:19" ht="43.5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>IFERROR(ROUND(E1127/L1127,0),0)</f>
        <v>0</v>
      </c>
      <c r="Q1127" s="15">
        <f>(((J1127/60)/60)/24)+DATE(1970,1,1)</f>
        <v>42212.624189814815</v>
      </c>
      <c r="R1127" s="15">
        <f>(((I1127/60)/60)/24)+DATE(1970,1,1)</f>
        <v>42272.624189814815</v>
      </c>
      <c r="S1127">
        <f>YEAR(Q1127)</f>
        <v>2015</v>
      </c>
    </row>
    <row r="1128" spans="1:19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>IFERROR(ROUND(E1128/L1128,0),0)</f>
        <v>5</v>
      </c>
      <c r="Q1128" s="15">
        <f>(((J1128/60)/60)/24)+DATE(1970,1,1)</f>
        <v>42535.327476851846</v>
      </c>
      <c r="R1128" s="15">
        <f>(((I1128/60)/60)/24)+DATE(1970,1,1)</f>
        <v>42565.327476851846</v>
      </c>
      <c r="S1128">
        <f>YEAR(Q1128)</f>
        <v>2016</v>
      </c>
    </row>
    <row r="1129" spans="1:19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>IFERROR(ROUND(E1129/L1129,0),0)</f>
        <v>25</v>
      </c>
      <c r="Q1129" s="15">
        <f>(((J1129/60)/60)/24)+DATE(1970,1,1)</f>
        <v>41926.854166666664</v>
      </c>
      <c r="R1129" s="15">
        <f>(((I1129/60)/60)/24)+DATE(1970,1,1)</f>
        <v>41957.895833333328</v>
      </c>
      <c r="S1129">
        <f>YEAR(Q1129)</f>
        <v>2014</v>
      </c>
    </row>
    <row r="1130" spans="1:19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>IFERROR(ROUND(E1130/L1130,0),0)</f>
        <v>1</v>
      </c>
      <c r="Q1130" s="15">
        <f>(((J1130/60)/60)/24)+DATE(1970,1,1)</f>
        <v>41828.649502314816</v>
      </c>
      <c r="R1130" s="15">
        <f>(((I1130/60)/60)/24)+DATE(1970,1,1)</f>
        <v>41858.649502314816</v>
      </c>
      <c r="S1130">
        <f>YEAR(Q1130)</f>
        <v>2014</v>
      </c>
    </row>
    <row r="1131" spans="1:19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>IFERROR(ROUND(E1131/L1131,0),0)</f>
        <v>11</v>
      </c>
      <c r="Q1131" s="15">
        <f>(((J1131/60)/60)/24)+DATE(1970,1,1)</f>
        <v>42496.264965277776</v>
      </c>
      <c r="R1131" s="15">
        <f>(((I1131/60)/60)/24)+DATE(1970,1,1)</f>
        <v>42526.264965277776</v>
      </c>
      <c r="S1131">
        <f>YEAR(Q1131)</f>
        <v>2016</v>
      </c>
    </row>
    <row r="1132" spans="1:19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>IFERROR(ROUND(E1132/L1132,0),0)</f>
        <v>4</v>
      </c>
      <c r="Q1132" s="15">
        <f>(((J1132/60)/60)/24)+DATE(1970,1,1)</f>
        <v>41908.996527777781</v>
      </c>
      <c r="R1132" s="15">
        <f>(((I1132/60)/60)/24)+DATE(1970,1,1)</f>
        <v>41969.038194444445</v>
      </c>
      <c r="S1132">
        <f>YEAR(Q1132)</f>
        <v>2014</v>
      </c>
    </row>
    <row r="1133" spans="1:19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>IFERROR(ROUND(E1133/L1133,0),0)</f>
        <v>0</v>
      </c>
      <c r="Q1133" s="15">
        <f>(((J1133/60)/60)/24)+DATE(1970,1,1)</f>
        <v>42332.908194444448</v>
      </c>
      <c r="R1133" s="15">
        <f>(((I1133/60)/60)/24)+DATE(1970,1,1)</f>
        <v>42362.908194444448</v>
      </c>
      <c r="S1133">
        <f>YEAR(Q1133)</f>
        <v>2015</v>
      </c>
    </row>
    <row r="1134" spans="1:19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>IFERROR(ROUND(E1134/L1134,0),0)</f>
        <v>111</v>
      </c>
      <c r="Q1134" s="15">
        <f>(((J1134/60)/60)/24)+DATE(1970,1,1)</f>
        <v>42706.115405092598</v>
      </c>
      <c r="R1134" s="15">
        <f>(((I1134/60)/60)/24)+DATE(1970,1,1)</f>
        <v>42736.115405092598</v>
      </c>
      <c r="S1134">
        <f>YEAR(Q1134)</f>
        <v>2016</v>
      </c>
    </row>
    <row r="1135" spans="1:19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>IFERROR(ROUND(E1135/L1135,0),0)</f>
        <v>20</v>
      </c>
      <c r="Q1135" s="15">
        <f>(((J1135/60)/60)/24)+DATE(1970,1,1)</f>
        <v>41821.407187500001</v>
      </c>
      <c r="R1135" s="15">
        <f>(((I1135/60)/60)/24)+DATE(1970,1,1)</f>
        <v>41851.407187500001</v>
      </c>
      <c r="S1135">
        <f>YEAR(Q1135)</f>
        <v>2014</v>
      </c>
    </row>
    <row r="1136" spans="1:19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>IFERROR(ROUND(E1136/L1136,0),0)</f>
        <v>1</v>
      </c>
      <c r="Q1136" s="15">
        <f>(((J1136/60)/60)/24)+DATE(1970,1,1)</f>
        <v>41958.285046296296</v>
      </c>
      <c r="R1136" s="15">
        <f>(((I1136/60)/60)/24)+DATE(1970,1,1)</f>
        <v>41972.189583333333</v>
      </c>
      <c r="S1136">
        <f>YEAR(Q1136)</f>
        <v>2014</v>
      </c>
    </row>
    <row r="1137" spans="1:19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>IFERROR(ROUND(E1137/L1137,0),0)</f>
        <v>50</v>
      </c>
      <c r="Q1137" s="15">
        <f>(((J1137/60)/60)/24)+DATE(1970,1,1)</f>
        <v>42558.989513888882</v>
      </c>
      <c r="R1137" s="15">
        <f>(((I1137/60)/60)/24)+DATE(1970,1,1)</f>
        <v>42588.989513888882</v>
      </c>
      <c r="S1137">
        <f>YEAR(Q1137)</f>
        <v>2016</v>
      </c>
    </row>
    <row r="1138" spans="1:19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>IFERROR(ROUND(E1138/L1138,0),0)</f>
        <v>45</v>
      </c>
      <c r="Q1138" s="15">
        <f>(((J1138/60)/60)/24)+DATE(1970,1,1)</f>
        <v>42327.671631944439</v>
      </c>
      <c r="R1138" s="15">
        <f>(((I1138/60)/60)/24)+DATE(1970,1,1)</f>
        <v>42357.671631944439</v>
      </c>
      <c r="S1138">
        <f>YEAR(Q1138)</f>
        <v>2015</v>
      </c>
    </row>
    <row r="1139" spans="1:19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>IFERROR(ROUND(E1139/L1139,0),0)</f>
        <v>253</v>
      </c>
      <c r="Q1139" s="15">
        <f>(((J1139/60)/60)/24)+DATE(1970,1,1)</f>
        <v>42453.819687499999</v>
      </c>
      <c r="R1139" s="15">
        <f>(((I1139/60)/60)/24)+DATE(1970,1,1)</f>
        <v>42483.819687499999</v>
      </c>
      <c r="S1139">
        <f>YEAR(Q1139)</f>
        <v>2016</v>
      </c>
    </row>
    <row r="1140" spans="1:19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>IFERROR(ROUND(E1140/L1140,0),0)</f>
        <v>31</v>
      </c>
      <c r="Q1140" s="15">
        <f>(((J1140/60)/60)/24)+DATE(1970,1,1)</f>
        <v>42736.9066087963</v>
      </c>
      <c r="R1140" s="15">
        <f>(((I1140/60)/60)/24)+DATE(1970,1,1)</f>
        <v>42756.9066087963</v>
      </c>
      <c r="S1140">
        <f>YEAR(Q1140)</f>
        <v>2017</v>
      </c>
    </row>
    <row r="1141" spans="1:19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>IFERROR(ROUND(E1141/L1141,0),0)</f>
        <v>5</v>
      </c>
      <c r="Q1141" s="15">
        <f>(((J1141/60)/60)/24)+DATE(1970,1,1)</f>
        <v>41975.347523148142</v>
      </c>
      <c r="R1141" s="15">
        <f>(((I1141/60)/60)/24)+DATE(1970,1,1)</f>
        <v>42005.347523148142</v>
      </c>
      <c r="S1141">
        <f>YEAR(Q1141)</f>
        <v>2014</v>
      </c>
    </row>
    <row r="1142" spans="1:19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>IFERROR(ROUND(E1142/L1142,0),0)</f>
        <v>0</v>
      </c>
      <c r="Q1142" s="15">
        <f>(((J1142/60)/60)/24)+DATE(1970,1,1)</f>
        <v>42192.462048611109</v>
      </c>
      <c r="R1142" s="15">
        <f>(((I1142/60)/60)/24)+DATE(1970,1,1)</f>
        <v>42222.462048611109</v>
      </c>
      <c r="S1142">
        <f>YEAR(Q1142)</f>
        <v>2015</v>
      </c>
    </row>
    <row r="1143" spans="1:19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>IFERROR(ROUND(E1143/L1143,0),0)</f>
        <v>0</v>
      </c>
      <c r="Q1143" s="15">
        <f>(((J1143/60)/60)/24)+DATE(1970,1,1)</f>
        <v>42164.699652777781</v>
      </c>
      <c r="R1143" s="15">
        <f>(((I1143/60)/60)/24)+DATE(1970,1,1)</f>
        <v>42194.699652777781</v>
      </c>
      <c r="S1143">
        <f>YEAR(Q1143)</f>
        <v>2015</v>
      </c>
    </row>
    <row r="1144" spans="1:19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>IFERROR(ROUND(E1144/L1144,0),0)</f>
        <v>0</v>
      </c>
      <c r="Q1144" s="15">
        <f>(((J1144/60)/60)/24)+DATE(1970,1,1)</f>
        <v>42022.006099537044</v>
      </c>
      <c r="R1144" s="15">
        <f>(((I1144/60)/60)/24)+DATE(1970,1,1)</f>
        <v>42052.006099537044</v>
      </c>
      <c r="S1144">
        <f>YEAR(Q1144)</f>
        <v>2015</v>
      </c>
    </row>
    <row r="1145" spans="1:19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>IFERROR(ROUND(E1145/L1145,0),0)</f>
        <v>23</v>
      </c>
      <c r="Q1145" s="15">
        <f>(((J1145/60)/60)/24)+DATE(1970,1,1)</f>
        <v>42325.19358796296</v>
      </c>
      <c r="R1145" s="15">
        <f>(((I1145/60)/60)/24)+DATE(1970,1,1)</f>
        <v>42355.19358796296</v>
      </c>
      <c r="S1145">
        <f>YEAR(Q1145)</f>
        <v>2015</v>
      </c>
    </row>
    <row r="1146" spans="1:19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>IFERROR(ROUND(E1146/L1146,0),0)</f>
        <v>0</v>
      </c>
      <c r="Q1146" s="15">
        <f>(((J1146/60)/60)/24)+DATE(1970,1,1)</f>
        <v>42093.181944444441</v>
      </c>
      <c r="R1146" s="15">
        <f>(((I1146/60)/60)/24)+DATE(1970,1,1)</f>
        <v>42123.181944444441</v>
      </c>
      <c r="S1146">
        <f>YEAR(Q1146)</f>
        <v>2015</v>
      </c>
    </row>
    <row r="1147" spans="1:19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>IFERROR(ROUND(E1147/L1147,0),0)</f>
        <v>100</v>
      </c>
      <c r="Q1147" s="15">
        <f>(((J1147/60)/60)/24)+DATE(1970,1,1)</f>
        <v>41854.747592592597</v>
      </c>
      <c r="R1147" s="15">
        <f>(((I1147/60)/60)/24)+DATE(1970,1,1)</f>
        <v>41914.747592592597</v>
      </c>
      <c r="S1147">
        <f>YEAR(Q1147)</f>
        <v>2014</v>
      </c>
    </row>
    <row r="1148" spans="1:19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>IFERROR(ROUND(E1148/L1148,0),0)</f>
        <v>44</v>
      </c>
      <c r="Q1148" s="15">
        <f>(((J1148/60)/60)/24)+DATE(1970,1,1)</f>
        <v>41723.9533912037</v>
      </c>
      <c r="R1148" s="15">
        <f>(((I1148/60)/60)/24)+DATE(1970,1,1)</f>
        <v>41761.9533912037</v>
      </c>
      <c r="S1148">
        <f>YEAR(Q1148)</f>
        <v>2014</v>
      </c>
    </row>
    <row r="1149" spans="1:19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>IFERROR(ROUND(E1149/L1149,0),0)</f>
        <v>0</v>
      </c>
      <c r="Q1149" s="15">
        <f>(((J1149/60)/60)/24)+DATE(1970,1,1)</f>
        <v>41871.972025462965</v>
      </c>
      <c r="R1149" s="15">
        <f>(((I1149/60)/60)/24)+DATE(1970,1,1)</f>
        <v>41931.972025462965</v>
      </c>
      <c r="S1149">
        <f>YEAR(Q1149)</f>
        <v>2014</v>
      </c>
    </row>
    <row r="1150" spans="1:19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>IFERROR(ROUND(E1150/L1150,0),0)</f>
        <v>24</v>
      </c>
      <c r="Q1150" s="15">
        <f>(((J1150/60)/60)/24)+DATE(1970,1,1)</f>
        <v>42675.171076388884</v>
      </c>
      <c r="R1150" s="15">
        <f>(((I1150/60)/60)/24)+DATE(1970,1,1)</f>
        <v>42705.212743055556</v>
      </c>
      <c r="S1150">
        <f>YEAR(Q1150)</f>
        <v>2016</v>
      </c>
    </row>
    <row r="1151" spans="1:19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>IFERROR(ROUND(E1151/L1151,0),0)</f>
        <v>38</v>
      </c>
      <c r="Q1151" s="15">
        <f>(((J1151/60)/60)/24)+DATE(1970,1,1)</f>
        <v>42507.71025462963</v>
      </c>
      <c r="R1151" s="15">
        <f>(((I1151/60)/60)/24)+DATE(1970,1,1)</f>
        <v>42537.71025462963</v>
      </c>
      <c r="S1151">
        <f>YEAR(Q1151)</f>
        <v>2016</v>
      </c>
    </row>
    <row r="1152" spans="1:19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>IFERROR(ROUND(E1152/L1152,0),0)</f>
        <v>42</v>
      </c>
      <c r="Q1152" s="15">
        <f>(((J1152/60)/60)/24)+DATE(1970,1,1)</f>
        <v>42317.954571759255</v>
      </c>
      <c r="R1152" s="15">
        <f>(((I1152/60)/60)/24)+DATE(1970,1,1)</f>
        <v>42377.954571759255</v>
      </c>
      <c r="S1152">
        <f>YEAR(Q1152)</f>
        <v>2015</v>
      </c>
    </row>
    <row r="1153" spans="1:19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>IFERROR(ROUND(E1153/L1153,0),0)</f>
        <v>0</v>
      </c>
      <c r="Q1153" s="15">
        <f>(((J1153/60)/60)/24)+DATE(1970,1,1)</f>
        <v>42224.102581018517</v>
      </c>
      <c r="R1153" s="15">
        <f>(((I1153/60)/60)/24)+DATE(1970,1,1)</f>
        <v>42254.102581018517</v>
      </c>
      <c r="S1153">
        <f>YEAR(Q1153)</f>
        <v>2015</v>
      </c>
    </row>
    <row r="1154" spans="1:19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>IFERROR(ROUND(E1154/L1154,0),0)</f>
        <v>61</v>
      </c>
      <c r="Q1154" s="15">
        <f>(((J1154/60)/60)/24)+DATE(1970,1,1)</f>
        <v>42109.709629629629</v>
      </c>
      <c r="R1154" s="15">
        <f>(((I1154/60)/60)/24)+DATE(1970,1,1)</f>
        <v>42139.709629629629</v>
      </c>
      <c r="S1154">
        <f>YEAR(Q1154)</f>
        <v>2015</v>
      </c>
    </row>
    <row r="1155" spans="1:19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>IFERROR(ROUND(E1155/L1155,0),0)</f>
        <v>50</v>
      </c>
      <c r="Q1155" s="15">
        <f>(((J1155/60)/60)/24)+DATE(1970,1,1)</f>
        <v>42143.714178240742</v>
      </c>
      <c r="R1155" s="15">
        <f>(((I1155/60)/60)/24)+DATE(1970,1,1)</f>
        <v>42173.714178240742</v>
      </c>
      <c r="S1155">
        <f>YEAR(Q1155)</f>
        <v>2015</v>
      </c>
    </row>
    <row r="1156" spans="1:19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>IFERROR(ROUND(E1156/L1156,0),0)</f>
        <v>108</v>
      </c>
      <c r="Q1156" s="15">
        <f>(((J1156/60)/60)/24)+DATE(1970,1,1)</f>
        <v>42223.108865740738</v>
      </c>
      <c r="R1156" s="15">
        <f>(((I1156/60)/60)/24)+DATE(1970,1,1)</f>
        <v>42253.108865740738</v>
      </c>
      <c r="S1156">
        <f>YEAR(Q1156)</f>
        <v>2015</v>
      </c>
    </row>
    <row r="1157" spans="1:19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>IFERROR(ROUND(E1157/L1157,0),0)</f>
        <v>24</v>
      </c>
      <c r="Q1157" s="15">
        <f>(((J1157/60)/60)/24)+DATE(1970,1,1)</f>
        <v>41835.763981481483</v>
      </c>
      <c r="R1157" s="15">
        <f>(((I1157/60)/60)/24)+DATE(1970,1,1)</f>
        <v>41865.763981481483</v>
      </c>
      <c r="S1157">
        <f>YEAR(Q1157)</f>
        <v>2014</v>
      </c>
    </row>
    <row r="1158" spans="1:19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>IFERROR(ROUND(E1158/L1158,0),0)</f>
        <v>0</v>
      </c>
      <c r="Q1158" s="15">
        <f>(((J1158/60)/60)/24)+DATE(1970,1,1)</f>
        <v>42029.07131944444</v>
      </c>
      <c r="R1158" s="15">
        <f>(((I1158/60)/60)/24)+DATE(1970,1,1)</f>
        <v>42059.07131944444</v>
      </c>
      <c r="S1158">
        <f>YEAR(Q1158)</f>
        <v>2015</v>
      </c>
    </row>
    <row r="1159" spans="1:19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>IFERROR(ROUND(E1159/L1159,0),0)</f>
        <v>50</v>
      </c>
      <c r="Q1159" s="15">
        <f>(((J1159/60)/60)/24)+DATE(1970,1,1)</f>
        <v>41918.628240740742</v>
      </c>
      <c r="R1159" s="15">
        <f>(((I1159/60)/60)/24)+DATE(1970,1,1)</f>
        <v>41978.669907407413</v>
      </c>
      <c r="S1159">
        <f>YEAR(Q1159)</f>
        <v>2014</v>
      </c>
    </row>
    <row r="1160" spans="1:19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>IFERROR(ROUND(E1160/L1160,0),0)</f>
        <v>12</v>
      </c>
      <c r="Q1160" s="15">
        <f>(((J1160/60)/60)/24)+DATE(1970,1,1)</f>
        <v>41952.09175925926</v>
      </c>
      <c r="R1160" s="15">
        <f>(((I1160/60)/60)/24)+DATE(1970,1,1)</f>
        <v>41982.09175925926</v>
      </c>
      <c r="S1160">
        <f>YEAR(Q1160)</f>
        <v>2014</v>
      </c>
    </row>
    <row r="1161" spans="1:19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>IFERROR(ROUND(E1161/L1161,0),0)</f>
        <v>0</v>
      </c>
      <c r="Q1161" s="15">
        <f>(((J1161/60)/60)/24)+DATE(1970,1,1)</f>
        <v>42154.726446759261</v>
      </c>
      <c r="R1161" s="15">
        <f>(((I1161/60)/60)/24)+DATE(1970,1,1)</f>
        <v>42185.65625</v>
      </c>
      <c r="S1161">
        <f>YEAR(Q1161)</f>
        <v>2015</v>
      </c>
    </row>
    <row r="1162" spans="1:19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>IFERROR(ROUND(E1162/L1162,0),0)</f>
        <v>61</v>
      </c>
      <c r="Q1162" s="15">
        <f>(((J1162/60)/60)/24)+DATE(1970,1,1)</f>
        <v>42061.154930555553</v>
      </c>
      <c r="R1162" s="15">
        <f>(((I1162/60)/60)/24)+DATE(1970,1,1)</f>
        <v>42091.113263888896</v>
      </c>
      <c r="S1162">
        <f>YEAR(Q1162)</f>
        <v>2015</v>
      </c>
    </row>
    <row r="1163" spans="1:19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>IFERROR(ROUND(E1163/L1163,0),0)</f>
        <v>0</v>
      </c>
      <c r="Q1163" s="15">
        <f>(((J1163/60)/60)/24)+DATE(1970,1,1)</f>
        <v>42122.629502314812</v>
      </c>
      <c r="R1163" s="15">
        <f>(((I1163/60)/60)/24)+DATE(1970,1,1)</f>
        <v>42143.629502314812</v>
      </c>
      <c r="S1163">
        <f>YEAR(Q1163)</f>
        <v>2015</v>
      </c>
    </row>
    <row r="1164" spans="1:19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>IFERROR(ROUND(E1164/L1164,0),0)</f>
        <v>18</v>
      </c>
      <c r="Q1164" s="15">
        <f>(((J1164/60)/60)/24)+DATE(1970,1,1)</f>
        <v>41876.683611111112</v>
      </c>
      <c r="R1164" s="15">
        <f>(((I1164/60)/60)/24)+DATE(1970,1,1)</f>
        <v>41907.683611111112</v>
      </c>
      <c r="S1164">
        <f>YEAR(Q1164)</f>
        <v>2014</v>
      </c>
    </row>
    <row r="1165" spans="1:19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>IFERROR(ROUND(E1165/L1165,0),0)</f>
        <v>0</v>
      </c>
      <c r="Q1165" s="15">
        <f>(((J1165/60)/60)/24)+DATE(1970,1,1)</f>
        <v>41830.723611111112</v>
      </c>
      <c r="R1165" s="15">
        <f>(((I1165/60)/60)/24)+DATE(1970,1,1)</f>
        <v>41860.723611111112</v>
      </c>
      <c r="S1165">
        <f>YEAR(Q1165)</f>
        <v>2014</v>
      </c>
    </row>
    <row r="1166" spans="1:19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>IFERROR(ROUND(E1166/L1166,0),0)</f>
        <v>0</v>
      </c>
      <c r="Q1166" s="15">
        <f>(((J1166/60)/60)/24)+DATE(1970,1,1)</f>
        <v>42509.724328703705</v>
      </c>
      <c r="R1166" s="15">
        <f>(((I1166/60)/60)/24)+DATE(1970,1,1)</f>
        <v>42539.724328703705</v>
      </c>
      <c r="S1166">
        <f>YEAR(Q1166)</f>
        <v>2016</v>
      </c>
    </row>
    <row r="1167" spans="1:19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>IFERROR(ROUND(E1167/L1167,0),0)</f>
        <v>83</v>
      </c>
      <c r="Q1167" s="15">
        <f>(((J1167/60)/60)/24)+DATE(1970,1,1)</f>
        <v>41792.214467592588</v>
      </c>
      <c r="R1167" s="15">
        <f>(((I1167/60)/60)/24)+DATE(1970,1,1)</f>
        <v>41826.214467592588</v>
      </c>
      <c r="S1167">
        <f>YEAR(Q1167)</f>
        <v>2014</v>
      </c>
    </row>
    <row r="1168" spans="1:19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>IFERROR(ROUND(E1168/L1168,0),0)</f>
        <v>359</v>
      </c>
      <c r="Q1168" s="15">
        <f>(((J1168/60)/60)/24)+DATE(1970,1,1)</f>
        <v>42150.485439814816</v>
      </c>
      <c r="R1168" s="15">
        <f>(((I1168/60)/60)/24)+DATE(1970,1,1)</f>
        <v>42181.166666666672</v>
      </c>
      <c r="S1168">
        <f>YEAR(Q1168)</f>
        <v>2015</v>
      </c>
    </row>
    <row r="1169" spans="1:19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>IFERROR(ROUND(E1169/L1169,0),0)</f>
        <v>61</v>
      </c>
      <c r="Q1169" s="15">
        <f>(((J1169/60)/60)/24)+DATE(1970,1,1)</f>
        <v>41863.734895833331</v>
      </c>
      <c r="R1169" s="15">
        <f>(((I1169/60)/60)/24)+DATE(1970,1,1)</f>
        <v>41894.734895833331</v>
      </c>
      <c r="S1169">
        <f>YEAR(Q1169)</f>
        <v>2014</v>
      </c>
    </row>
    <row r="1170" spans="1:19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>IFERROR(ROUND(E1170/L1170,0),0)</f>
        <v>340</v>
      </c>
      <c r="Q1170" s="15">
        <f>(((J1170/60)/60)/24)+DATE(1970,1,1)</f>
        <v>42605.053993055553</v>
      </c>
      <c r="R1170" s="15">
        <f>(((I1170/60)/60)/24)+DATE(1970,1,1)</f>
        <v>42635.053993055553</v>
      </c>
      <c r="S1170">
        <f>YEAR(Q1170)</f>
        <v>2016</v>
      </c>
    </row>
    <row r="1171" spans="1:19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>IFERROR(ROUND(E1171/L1171,0),0)</f>
        <v>6</v>
      </c>
      <c r="Q1171" s="15">
        <f>(((J1171/60)/60)/24)+DATE(1970,1,1)</f>
        <v>42027.353738425925</v>
      </c>
      <c r="R1171" s="15">
        <f>(((I1171/60)/60)/24)+DATE(1970,1,1)</f>
        <v>42057.353738425925</v>
      </c>
      <c r="S1171">
        <f>YEAR(Q1171)</f>
        <v>2015</v>
      </c>
    </row>
    <row r="1172" spans="1:19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>IFERROR(ROUND(E1172/L1172,0),0)</f>
        <v>50</v>
      </c>
      <c r="Q1172" s="15">
        <f>(((J1172/60)/60)/24)+DATE(1970,1,1)</f>
        <v>42124.893182870372</v>
      </c>
      <c r="R1172" s="15">
        <f>(((I1172/60)/60)/24)+DATE(1970,1,1)</f>
        <v>42154.893182870372</v>
      </c>
      <c r="S1172">
        <f>YEAR(Q1172)</f>
        <v>2015</v>
      </c>
    </row>
    <row r="1173" spans="1:19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>IFERROR(ROUND(E1173/L1173,0),0)</f>
        <v>25</v>
      </c>
      <c r="Q1173" s="15">
        <f>(((J1173/60)/60)/24)+DATE(1970,1,1)</f>
        <v>41938.804710648146</v>
      </c>
      <c r="R1173" s="15">
        <f>(((I1173/60)/60)/24)+DATE(1970,1,1)</f>
        <v>41956.846377314811</v>
      </c>
      <c r="S1173">
        <f>YEAR(Q1173)</f>
        <v>2014</v>
      </c>
    </row>
    <row r="1174" spans="1:19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>IFERROR(ROUND(E1174/L1174,0),0)</f>
        <v>0</v>
      </c>
      <c r="Q1174" s="15">
        <f>(((J1174/60)/60)/24)+DATE(1970,1,1)</f>
        <v>41841.682314814818</v>
      </c>
      <c r="R1174" s="15">
        <f>(((I1174/60)/60)/24)+DATE(1970,1,1)</f>
        <v>41871.682314814818</v>
      </c>
      <c r="S1174">
        <f>YEAR(Q1174)</f>
        <v>2014</v>
      </c>
    </row>
    <row r="1175" spans="1:19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>IFERROR(ROUND(E1175/L1175,0),0)</f>
        <v>30</v>
      </c>
      <c r="Q1175" s="15">
        <f>(((J1175/60)/60)/24)+DATE(1970,1,1)</f>
        <v>42184.185844907406</v>
      </c>
      <c r="R1175" s="15">
        <f>(((I1175/60)/60)/24)+DATE(1970,1,1)</f>
        <v>42219.185844907406</v>
      </c>
      <c r="S1175">
        <f>YEAR(Q1175)</f>
        <v>2015</v>
      </c>
    </row>
    <row r="1176" spans="1:19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>IFERROR(ROUND(E1176/L1176,0),0)</f>
        <v>47</v>
      </c>
      <c r="Q1176" s="15">
        <f>(((J1176/60)/60)/24)+DATE(1970,1,1)</f>
        <v>42468.84174768519</v>
      </c>
      <c r="R1176" s="15">
        <f>(((I1176/60)/60)/24)+DATE(1970,1,1)</f>
        <v>42498.84174768519</v>
      </c>
      <c r="S1176">
        <f>YEAR(Q1176)</f>
        <v>2016</v>
      </c>
    </row>
    <row r="1177" spans="1:19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>IFERROR(ROUND(E1177/L1177,0),0)</f>
        <v>65</v>
      </c>
      <c r="Q1177" s="15">
        <f>(((J1177/60)/60)/24)+DATE(1970,1,1)</f>
        <v>42170.728460648148</v>
      </c>
      <c r="R1177" s="15">
        <f>(((I1177/60)/60)/24)+DATE(1970,1,1)</f>
        <v>42200.728460648148</v>
      </c>
      <c r="S1177">
        <f>YEAR(Q1177)</f>
        <v>2015</v>
      </c>
    </row>
    <row r="1178" spans="1:19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>IFERROR(ROUND(E1178/L1178,0),0)</f>
        <v>10</v>
      </c>
      <c r="Q1178" s="15">
        <f>(((J1178/60)/60)/24)+DATE(1970,1,1)</f>
        <v>42746.019652777773</v>
      </c>
      <c r="R1178" s="15">
        <f>(((I1178/60)/60)/24)+DATE(1970,1,1)</f>
        <v>42800.541666666672</v>
      </c>
      <c r="S1178">
        <f>YEAR(Q1178)</f>
        <v>2017</v>
      </c>
    </row>
    <row r="1179" spans="1:19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>IFERROR(ROUND(E1179/L1179,0),0)</f>
        <v>0</v>
      </c>
      <c r="Q1179" s="15">
        <f>(((J1179/60)/60)/24)+DATE(1970,1,1)</f>
        <v>41897.660833333335</v>
      </c>
      <c r="R1179" s="15">
        <f>(((I1179/60)/60)/24)+DATE(1970,1,1)</f>
        <v>41927.660833333335</v>
      </c>
      <c r="S1179">
        <f>YEAR(Q1179)</f>
        <v>2014</v>
      </c>
    </row>
    <row r="1180" spans="1:19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>IFERROR(ROUND(E1180/L1180,0),0)</f>
        <v>5</v>
      </c>
      <c r="Q1180" s="15">
        <f>(((J1180/60)/60)/24)+DATE(1970,1,1)</f>
        <v>41837.905694444446</v>
      </c>
      <c r="R1180" s="15">
        <f>(((I1180/60)/60)/24)+DATE(1970,1,1)</f>
        <v>41867.905694444446</v>
      </c>
      <c r="S1180">
        <f>YEAR(Q1180)</f>
        <v>2014</v>
      </c>
    </row>
    <row r="1181" spans="1:19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>IFERROR(ROUND(E1181/L1181,0),0)</f>
        <v>640</v>
      </c>
      <c r="Q1181" s="15">
        <f>(((J1181/60)/60)/24)+DATE(1970,1,1)</f>
        <v>42275.720219907409</v>
      </c>
      <c r="R1181" s="15">
        <f>(((I1181/60)/60)/24)+DATE(1970,1,1)</f>
        <v>42305.720219907409</v>
      </c>
      <c r="S1181">
        <f>YEAR(Q1181)</f>
        <v>2015</v>
      </c>
    </row>
    <row r="1182" spans="1:19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>IFERROR(ROUND(E1182/L1182,0),0)</f>
        <v>69</v>
      </c>
      <c r="Q1182" s="15">
        <f>(((J1182/60)/60)/24)+DATE(1970,1,1)</f>
        <v>41781.806875000002</v>
      </c>
      <c r="R1182" s="15">
        <f>(((I1182/60)/60)/24)+DATE(1970,1,1)</f>
        <v>41818.806875000002</v>
      </c>
      <c r="S1182">
        <f>YEAR(Q1182)</f>
        <v>2014</v>
      </c>
    </row>
    <row r="1183" spans="1:19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>IFERROR(ROUND(E1183/L1183,0),0)</f>
        <v>1</v>
      </c>
      <c r="Q1183" s="15">
        <f>(((J1183/60)/60)/24)+DATE(1970,1,1)</f>
        <v>42034.339363425926</v>
      </c>
      <c r="R1183" s="15">
        <f>(((I1183/60)/60)/24)+DATE(1970,1,1)</f>
        <v>42064.339363425926</v>
      </c>
      <c r="S1183">
        <f>YEAR(Q1183)</f>
        <v>2015</v>
      </c>
    </row>
    <row r="1184" spans="1:19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>IFERROR(ROUND(E1184/L1184,0),0)</f>
        <v>11</v>
      </c>
      <c r="Q1184" s="15">
        <f>(((J1184/60)/60)/24)+DATE(1970,1,1)</f>
        <v>42728.827407407407</v>
      </c>
      <c r="R1184" s="15">
        <f>(((I1184/60)/60)/24)+DATE(1970,1,1)</f>
        <v>42747.695833333331</v>
      </c>
      <c r="S1184">
        <f>YEAR(Q1184)</f>
        <v>2016</v>
      </c>
    </row>
    <row r="1185" spans="1:19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>IFERROR(ROUND(E1185/L1185,0),0)</f>
        <v>33</v>
      </c>
      <c r="Q1185" s="15">
        <f>(((J1185/60)/60)/24)+DATE(1970,1,1)</f>
        <v>42656.86137731481</v>
      </c>
      <c r="R1185" s="15">
        <f>(((I1185/60)/60)/24)+DATE(1970,1,1)</f>
        <v>42676.165972222225</v>
      </c>
      <c r="S1185">
        <f>YEAR(Q1185)</f>
        <v>2016</v>
      </c>
    </row>
    <row r="1186" spans="1:19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>IFERROR(ROUND(E1186/L1186,0),0)</f>
        <v>62</v>
      </c>
      <c r="Q1186" s="15">
        <f>(((J1186/60)/60)/24)+DATE(1970,1,1)</f>
        <v>42741.599664351852</v>
      </c>
      <c r="R1186" s="15">
        <f>(((I1186/60)/60)/24)+DATE(1970,1,1)</f>
        <v>42772.599664351852</v>
      </c>
      <c r="S1186">
        <f>YEAR(Q1186)</f>
        <v>2017</v>
      </c>
    </row>
    <row r="1187" spans="1:19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>IFERROR(ROUND(E1187/L1187,0),0)</f>
        <v>119</v>
      </c>
      <c r="Q1187" s="15">
        <f>(((J1187/60)/60)/24)+DATE(1970,1,1)</f>
        <v>42130.865150462967</v>
      </c>
      <c r="R1187" s="15">
        <f>(((I1187/60)/60)/24)+DATE(1970,1,1)</f>
        <v>42163.166666666672</v>
      </c>
      <c r="S1187">
        <f>YEAR(Q1187)</f>
        <v>2015</v>
      </c>
    </row>
    <row r="1188" spans="1:19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>IFERROR(ROUND(E1188/L1188,0),0)</f>
        <v>65</v>
      </c>
      <c r="Q1188" s="15">
        <f>(((J1188/60)/60)/24)+DATE(1970,1,1)</f>
        <v>42123.86336805555</v>
      </c>
      <c r="R1188" s="15">
        <f>(((I1188/60)/60)/24)+DATE(1970,1,1)</f>
        <v>42156.945833333331</v>
      </c>
      <c r="S1188">
        <f>YEAR(Q1188)</f>
        <v>2015</v>
      </c>
    </row>
    <row r="1189" spans="1:19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>IFERROR(ROUND(E1189/L1189,0),0)</f>
        <v>130</v>
      </c>
      <c r="Q1189" s="15">
        <f>(((J1189/60)/60)/24)+DATE(1970,1,1)</f>
        <v>42109.894942129627</v>
      </c>
      <c r="R1189" s="15">
        <f>(((I1189/60)/60)/24)+DATE(1970,1,1)</f>
        <v>42141.75</v>
      </c>
      <c r="S1189">
        <f>YEAR(Q1189)</f>
        <v>2015</v>
      </c>
    </row>
    <row r="1190" spans="1:19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>IFERROR(ROUND(E1190/L1190,0),0)</f>
        <v>38</v>
      </c>
      <c r="Q1190" s="15">
        <f>(((J1190/60)/60)/24)+DATE(1970,1,1)</f>
        <v>42711.700694444444</v>
      </c>
      <c r="R1190" s="15">
        <f>(((I1190/60)/60)/24)+DATE(1970,1,1)</f>
        <v>42732.700694444444</v>
      </c>
      <c r="S1190">
        <f>YEAR(Q1190)</f>
        <v>2016</v>
      </c>
    </row>
    <row r="1191" spans="1:19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>IFERROR(ROUND(E1191/L1191,0),0)</f>
        <v>113</v>
      </c>
      <c r="Q1191" s="15">
        <f>(((J1191/60)/60)/24)+DATE(1970,1,1)</f>
        <v>42529.979108796295</v>
      </c>
      <c r="R1191" s="15">
        <f>(((I1191/60)/60)/24)+DATE(1970,1,1)</f>
        <v>42550.979108796295</v>
      </c>
      <c r="S1191">
        <f>YEAR(Q1191)</f>
        <v>2016</v>
      </c>
    </row>
    <row r="1192" spans="1:19" ht="29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>IFERROR(ROUND(E1192/L1192,0),0)</f>
        <v>52</v>
      </c>
      <c r="Q1192" s="15">
        <f>(((J1192/60)/60)/24)+DATE(1970,1,1)</f>
        <v>41852.665798611109</v>
      </c>
      <c r="R1192" s="15">
        <f>(((I1192/60)/60)/24)+DATE(1970,1,1)</f>
        <v>41882.665798611109</v>
      </c>
      <c r="S1192">
        <f>YEAR(Q1192)</f>
        <v>2014</v>
      </c>
    </row>
    <row r="1193" spans="1:19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>IFERROR(ROUND(E1193/L1193,0),0)</f>
        <v>89</v>
      </c>
      <c r="Q1193" s="15">
        <f>(((J1193/60)/60)/24)+DATE(1970,1,1)</f>
        <v>42419.603703703702</v>
      </c>
      <c r="R1193" s="15">
        <f>(((I1193/60)/60)/24)+DATE(1970,1,1)</f>
        <v>42449.562037037031</v>
      </c>
      <c r="S1193">
        <f>YEAR(Q1193)</f>
        <v>2016</v>
      </c>
    </row>
    <row r="1194" spans="1:19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>IFERROR(ROUND(E1194/L1194,0),0)</f>
        <v>19</v>
      </c>
      <c r="Q1194" s="15">
        <f>(((J1194/60)/60)/24)+DATE(1970,1,1)</f>
        <v>42747.506689814814</v>
      </c>
      <c r="R1194" s="15">
        <f>(((I1194/60)/60)/24)+DATE(1970,1,1)</f>
        <v>42777.506689814814</v>
      </c>
      <c r="S1194">
        <f>YEAR(Q1194)</f>
        <v>2017</v>
      </c>
    </row>
    <row r="1195" spans="1:19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>IFERROR(ROUND(E1195/L1195,0),0)</f>
        <v>80</v>
      </c>
      <c r="Q1195" s="15">
        <f>(((J1195/60)/60)/24)+DATE(1970,1,1)</f>
        <v>42409.776076388895</v>
      </c>
      <c r="R1195" s="15">
        <f>(((I1195/60)/60)/24)+DATE(1970,1,1)</f>
        <v>42469.734409722223</v>
      </c>
      <c r="S1195">
        <f>YEAR(Q1195)</f>
        <v>2016</v>
      </c>
    </row>
    <row r="1196" spans="1:19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>IFERROR(ROUND(E1196/L1196,0),0)</f>
        <v>56</v>
      </c>
      <c r="Q1196" s="15">
        <f>(((J1196/60)/60)/24)+DATE(1970,1,1)</f>
        <v>42072.488182870366</v>
      </c>
      <c r="R1196" s="15">
        <f>(((I1196/60)/60)/24)+DATE(1970,1,1)</f>
        <v>42102.488182870366</v>
      </c>
      <c r="S1196">
        <f>YEAR(Q1196)</f>
        <v>2015</v>
      </c>
    </row>
    <row r="1197" spans="1:19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>IFERROR(ROUND(E1197/L1197,0),0)</f>
        <v>79</v>
      </c>
      <c r="Q1197" s="15">
        <f>(((J1197/60)/60)/24)+DATE(1970,1,1)</f>
        <v>42298.34783564815</v>
      </c>
      <c r="R1197" s="15">
        <f>(((I1197/60)/60)/24)+DATE(1970,1,1)</f>
        <v>42358.375</v>
      </c>
      <c r="S1197">
        <f>YEAR(Q1197)</f>
        <v>2015</v>
      </c>
    </row>
    <row r="1198" spans="1:19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>IFERROR(ROUND(E1198/L1198,0),0)</f>
        <v>76</v>
      </c>
      <c r="Q1198" s="15">
        <f>(((J1198/60)/60)/24)+DATE(1970,1,1)</f>
        <v>42326.818738425922</v>
      </c>
      <c r="R1198" s="15">
        <f>(((I1198/60)/60)/24)+DATE(1970,1,1)</f>
        <v>42356.818738425922</v>
      </c>
      <c r="S1198">
        <f>YEAR(Q1198)</f>
        <v>2015</v>
      </c>
    </row>
    <row r="1199" spans="1:19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>IFERROR(ROUND(E1199/L1199,0),0)</f>
        <v>121</v>
      </c>
      <c r="Q1199" s="15">
        <f>(((J1199/60)/60)/24)+DATE(1970,1,1)</f>
        <v>42503.66474537037</v>
      </c>
      <c r="R1199" s="15">
        <f>(((I1199/60)/60)/24)+DATE(1970,1,1)</f>
        <v>42534.249305555553</v>
      </c>
      <c r="S1199">
        <f>YEAR(Q1199)</f>
        <v>2016</v>
      </c>
    </row>
    <row r="1200" spans="1:19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>IFERROR(ROUND(E1200/L1200,0),0)</f>
        <v>55</v>
      </c>
      <c r="Q1200" s="15">
        <f>(((J1200/60)/60)/24)+DATE(1970,1,1)</f>
        <v>42333.619050925925</v>
      </c>
      <c r="R1200" s="15">
        <f>(((I1200/60)/60)/24)+DATE(1970,1,1)</f>
        <v>42369.125</v>
      </c>
      <c r="S1200">
        <f>YEAR(Q1200)</f>
        <v>2015</v>
      </c>
    </row>
    <row r="1201" spans="1:19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>IFERROR(ROUND(E1201/L1201,0),0)</f>
        <v>299</v>
      </c>
      <c r="Q1201" s="15">
        <f>(((J1201/60)/60)/24)+DATE(1970,1,1)</f>
        <v>42161.770833333328</v>
      </c>
      <c r="R1201" s="15">
        <f>(((I1201/60)/60)/24)+DATE(1970,1,1)</f>
        <v>42193.770833333328</v>
      </c>
      <c r="S1201">
        <f>YEAR(Q1201)</f>
        <v>2015</v>
      </c>
    </row>
    <row r="1202" spans="1:19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>IFERROR(ROUND(E1202/L1202,0),0)</f>
        <v>59</v>
      </c>
      <c r="Q1202" s="15">
        <f>(((J1202/60)/60)/24)+DATE(1970,1,1)</f>
        <v>42089.477500000001</v>
      </c>
      <c r="R1202" s="15">
        <f>(((I1202/60)/60)/24)+DATE(1970,1,1)</f>
        <v>42110.477500000001</v>
      </c>
      <c r="S1202">
        <f>YEAR(Q1202)</f>
        <v>2015</v>
      </c>
    </row>
    <row r="1203" spans="1:19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>IFERROR(ROUND(E1203/L1203,0),0)</f>
        <v>55</v>
      </c>
      <c r="Q1203" s="15">
        <f>(((J1203/60)/60)/24)+DATE(1970,1,1)</f>
        <v>42536.60701388889</v>
      </c>
      <c r="R1203" s="15">
        <f>(((I1203/60)/60)/24)+DATE(1970,1,1)</f>
        <v>42566.60701388889</v>
      </c>
      <c r="S1203">
        <f>YEAR(Q1203)</f>
        <v>2016</v>
      </c>
    </row>
    <row r="1204" spans="1:19" ht="43.5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>IFERROR(ROUND(E1204/L1204,0),0)</f>
        <v>184</v>
      </c>
      <c r="Q1204" s="15">
        <f>(((J1204/60)/60)/24)+DATE(1970,1,1)</f>
        <v>42152.288819444439</v>
      </c>
      <c r="R1204" s="15">
        <f>(((I1204/60)/60)/24)+DATE(1970,1,1)</f>
        <v>42182.288819444439</v>
      </c>
      <c r="S1204">
        <f>YEAR(Q1204)</f>
        <v>2015</v>
      </c>
    </row>
    <row r="1205" spans="1:19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>IFERROR(ROUND(E1205/L1205,0),0)</f>
        <v>165</v>
      </c>
      <c r="Q1205" s="15">
        <f>(((J1205/60)/60)/24)+DATE(1970,1,1)</f>
        <v>42125.614895833336</v>
      </c>
      <c r="R1205" s="15">
        <f>(((I1205/60)/60)/24)+DATE(1970,1,1)</f>
        <v>42155.614895833336</v>
      </c>
      <c r="S1205">
        <f>YEAR(Q1205)</f>
        <v>2015</v>
      </c>
    </row>
    <row r="1206" spans="1:19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>IFERROR(ROUND(E1206/L1206,0),0)</f>
        <v>235</v>
      </c>
      <c r="Q1206" s="15">
        <f>(((J1206/60)/60)/24)+DATE(1970,1,1)</f>
        <v>42297.748067129629</v>
      </c>
      <c r="R1206" s="15">
        <f>(((I1206/60)/60)/24)+DATE(1970,1,1)</f>
        <v>42342.208333333328</v>
      </c>
      <c r="S1206">
        <f>YEAR(Q1206)</f>
        <v>2015</v>
      </c>
    </row>
    <row r="1207" spans="1:19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>IFERROR(ROUND(E1207/L1207,0),0)</f>
        <v>211</v>
      </c>
      <c r="Q1207" s="15">
        <f>(((J1207/60)/60)/24)+DATE(1970,1,1)</f>
        <v>42138.506377314814</v>
      </c>
      <c r="R1207" s="15">
        <f>(((I1207/60)/60)/24)+DATE(1970,1,1)</f>
        <v>42168.506377314814</v>
      </c>
      <c r="S1207">
        <f>YEAR(Q1207)</f>
        <v>2015</v>
      </c>
    </row>
    <row r="1208" spans="1:19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>IFERROR(ROUND(E1208/L1208,0),0)</f>
        <v>32</v>
      </c>
      <c r="Q1208" s="15">
        <f>(((J1208/60)/60)/24)+DATE(1970,1,1)</f>
        <v>42772.776076388895</v>
      </c>
      <c r="R1208" s="15">
        <f>(((I1208/60)/60)/24)+DATE(1970,1,1)</f>
        <v>42805.561805555553</v>
      </c>
      <c r="S1208">
        <f>YEAR(Q1208)</f>
        <v>2017</v>
      </c>
    </row>
    <row r="1209" spans="1:19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>IFERROR(ROUND(E1209/L1209,0),0)</f>
        <v>123</v>
      </c>
      <c r="Q1209" s="15">
        <f>(((J1209/60)/60)/24)+DATE(1970,1,1)</f>
        <v>42430.430243055554</v>
      </c>
      <c r="R1209" s="15">
        <f>(((I1209/60)/60)/24)+DATE(1970,1,1)</f>
        <v>42460.416666666672</v>
      </c>
      <c r="S1209">
        <f>YEAR(Q1209)</f>
        <v>2016</v>
      </c>
    </row>
    <row r="1210" spans="1:19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>IFERROR(ROUND(E1210/L1210,0),0)</f>
        <v>207</v>
      </c>
      <c r="Q1210" s="15">
        <f>(((J1210/60)/60)/24)+DATE(1970,1,1)</f>
        <v>42423.709074074075</v>
      </c>
      <c r="R1210" s="15">
        <f>(((I1210/60)/60)/24)+DATE(1970,1,1)</f>
        <v>42453.667407407411</v>
      </c>
      <c r="S1210">
        <f>YEAR(Q1210)</f>
        <v>2016</v>
      </c>
    </row>
    <row r="1211" spans="1:19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>IFERROR(ROUND(E1211/L1211,0),0)</f>
        <v>138</v>
      </c>
      <c r="Q1211" s="15">
        <f>(((J1211/60)/60)/24)+DATE(1970,1,1)</f>
        <v>42761.846122685187</v>
      </c>
      <c r="R1211" s="15">
        <f>(((I1211/60)/60)/24)+DATE(1970,1,1)</f>
        <v>42791.846122685187</v>
      </c>
      <c r="S1211">
        <f>YEAR(Q1211)</f>
        <v>2017</v>
      </c>
    </row>
    <row r="1212" spans="1:19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>IFERROR(ROUND(E1212/L1212,0),0)</f>
        <v>494</v>
      </c>
      <c r="Q1212" s="15">
        <f>(((J1212/60)/60)/24)+DATE(1970,1,1)</f>
        <v>42132.941805555558</v>
      </c>
      <c r="R1212" s="15">
        <f>(((I1212/60)/60)/24)+DATE(1970,1,1)</f>
        <v>42155.875</v>
      </c>
      <c r="S1212">
        <f>YEAR(Q1212)</f>
        <v>2015</v>
      </c>
    </row>
    <row r="1213" spans="1:19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>IFERROR(ROUND(E1213/L1213,0),0)</f>
        <v>169</v>
      </c>
      <c r="Q1213" s="15">
        <f>(((J1213/60)/60)/24)+DATE(1970,1,1)</f>
        <v>42515.866446759261</v>
      </c>
      <c r="R1213" s="15">
        <f>(((I1213/60)/60)/24)+DATE(1970,1,1)</f>
        <v>42530.866446759261</v>
      </c>
      <c r="S1213">
        <f>YEAR(Q1213)</f>
        <v>2016</v>
      </c>
    </row>
    <row r="1214" spans="1:19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>IFERROR(ROUND(E1214/L1214,0),0)</f>
        <v>39</v>
      </c>
      <c r="Q1214" s="15">
        <f>(((J1214/60)/60)/24)+DATE(1970,1,1)</f>
        <v>42318.950173611112</v>
      </c>
      <c r="R1214" s="15">
        <f>(((I1214/60)/60)/24)+DATE(1970,1,1)</f>
        <v>42335.041666666672</v>
      </c>
      <c r="S1214">
        <f>YEAR(Q1214)</f>
        <v>2015</v>
      </c>
    </row>
    <row r="1215" spans="1:19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>IFERROR(ROUND(E1215/L1215,0),0)</f>
        <v>62</v>
      </c>
      <c r="Q1215" s="15">
        <f>(((J1215/60)/60)/24)+DATE(1970,1,1)</f>
        <v>42731.755787037036</v>
      </c>
      <c r="R1215" s="15">
        <f>(((I1215/60)/60)/24)+DATE(1970,1,1)</f>
        <v>42766.755787037036</v>
      </c>
      <c r="S1215">
        <f>YEAR(Q1215)</f>
        <v>2016</v>
      </c>
    </row>
    <row r="1216" spans="1:19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>IFERROR(ROUND(E1216/L1216,0),0)</f>
        <v>105</v>
      </c>
      <c r="Q1216" s="15">
        <f>(((J1216/60)/60)/24)+DATE(1970,1,1)</f>
        <v>42104.840335648143</v>
      </c>
      <c r="R1216" s="15">
        <f>(((I1216/60)/60)/24)+DATE(1970,1,1)</f>
        <v>42164.840335648143</v>
      </c>
      <c r="S1216">
        <f>YEAR(Q1216)</f>
        <v>2015</v>
      </c>
    </row>
    <row r="1217" spans="1:19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>IFERROR(ROUND(E1217/L1217,0),0)</f>
        <v>72</v>
      </c>
      <c r="Q1217" s="15">
        <f>(((J1217/60)/60)/24)+DATE(1970,1,1)</f>
        <v>41759.923101851848</v>
      </c>
      <c r="R1217" s="15">
        <f>(((I1217/60)/60)/24)+DATE(1970,1,1)</f>
        <v>41789.923101851848</v>
      </c>
      <c r="S1217">
        <f>YEAR(Q1217)</f>
        <v>2014</v>
      </c>
    </row>
    <row r="1218" spans="1:19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>IFERROR(ROUND(E1218/L1218,0),0)</f>
        <v>92</v>
      </c>
      <c r="Q1218" s="15">
        <f>(((J1218/60)/60)/24)+DATE(1970,1,1)</f>
        <v>42247.616400462968</v>
      </c>
      <c r="R1218" s="15">
        <f>(((I1218/60)/60)/24)+DATE(1970,1,1)</f>
        <v>42279.960416666669</v>
      </c>
      <c r="S1218">
        <f>YEAR(Q1218)</f>
        <v>2015</v>
      </c>
    </row>
    <row r="1219" spans="1:19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>IFERROR(ROUND(E1219/L1219,0),0)</f>
        <v>149</v>
      </c>
      <c r="Q1219" s="15">
        <f>(((J1219/60)/60)/24)+DATE(1970,1,1)</f>
        <v>42535.809490740736</v>
      </c>
      <c r="R1219" s="15">
        <f>(((I1219/60)/60)/24)+DATE(1970,1,1)</f>
        <v>42565.809490740736</v>
      </c>
      <c r="S1219">
        <f>YEAR(Q1219)</f>
        <v>2016</v>
      </c>
    </row>
    <row r="1220" spans="1:19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>IFERROR(ROUND(E1220/L1220,0),0)</f>
        <v>174</v>
      </c>
      <c r="Q1220" s="15">
        <f>(((J1220/60)/60)/24)+DATE(1970,1,1)</f>
        <v>42278.662037037036</v>
      </c>
      <c r="R1220" s="15">
        <f>(((I1220/60)/60)/24)+DATE(1970,1,1)</f>
        <v>42309.125</v>
      </c>
      <c r="S1220">
        <f>YEAR(Q1220)</f>
        <v>2015</v>
      </c>
    </row>
    <row r="1221" spans="1:19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>IFERROR(ROUND(E1221/L1221,0),0)</f>
        <v>103</v>
      </c>
      <c r="Q1221" s="15">
        <f>(((J1221/60)/60)/24)+DATE(1970,1,1)</f>
        <v>42633.461956018517</v>
      </c>
      <c r="R1221" s="15">
        <f>(((I1221/60)/60)/24)+DATE(1970,1,1)</f>
        <v>42663.461956018517</v>
      </c>
      <c r="S1221">
        <f>YEAR(Q1221)</f>
        <v>2016</v>
      </c>
    </row>
    <row r="1222" spans="1:19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>IFERROR(ROUND(E1222/L1222,0),0)</f>
        <v>111</v>
      </c>
      <c r="Q1222" s="15">
        <f>(((J1222/60)/60)/24)+DATE(1970,1,1)</f>
        <v>42211.628611111111</v>
      </c>
      <c r="R1222" s="15">
        <f>(((I1222/60)/60)/24)+DATE(1970,1,1)</f>
        <v>42241.628611111111</v>
      </c>
      <c r="S1222">
        <f>YEAR(Q1222)</f>
        <v>2015</v>
      </c>
    </row>
    <row r="1223" spans="1:19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>IFERROR(ROUND(E1223/L1223,0),0)</f>
        <v>24</v>
      </c>
      <c r="Q1223" s="15">
        <f>(((J1223/60)/60)/24)+DATE(1970,1,1)</f>
        <v>42680.47555555556</v>
      </c>
      <c r="R1223" s="15">
        <f>(((I1223/60)/60)/24)+DATE(1970,1,1)</f>
        <v>42708</v>
      </c>
      <c r="S1223">
        <f>YEAR(Q1223)</f>
        <v>2016</v>
      </c>
    </row>
    <row r="1224" spans="1:19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>IFERROR(ROUND(E1224/L1224,0),0)</f>
        <v>81</v>
      </c>
      <c r="Q1224" s="15">
        <f>(((J1224/60)/60)/24)+DATE(1970,1,1)</f>
        <v>42430.720451388886</v>
      </c>
      <c r="R1224" s="15">
        <f>(((I1224/60)/60)/24)+DATE(1970,1,1)</f>
        <v>42461.166666666672</v>
      </c>
      <c r="S1224">
        <f>YEAR(Q1224)</f>
        <v>2016</v>
      </c>
    </row>
    <row r="1225" spans="1:19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>IFERROR(ROUND(E1225/L1225,0),0)</f>
        <v>116</v>
      </c>
      <c r="Q1225" s="15">
        <f>(((J1225/60)/60)/24)+DATE(1970,1,1)</f>
        <v>42654.177187499998</v>
      </c>
      <c r="R1225" s="15">
        <f>(((I1225/60)/60)/24)+DATE(1970,1,1)</f>
        <v>42684.218854166669</v>
      </c>
      <c r="S1225">
        <f>YEAR(Q1225)</f>
        <v>2016</v>
      </c>
    </row>
    <row r="1226" spans="1:19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>IFERROR(ROUND(E1226/L1226,0),0)</f>
        <v>59</v>
      </c>
      <c r="Q1226" s="15">
        <f>(((J1226/60)/60)/24)+DATE(1970,1,1)</f>
        <v>41736.549791666665</v>
      </c>
      <c r="R1226" s="15">
        <f>(((I1226/60)/60)/24)+DATE(1970,1,1)</f>
        <v>41796.549791666665</v>
      </c>
      <c r="S1226">
        <f>YEAR(Q1226)</f>
        <v>2014</v>
      </c>
    </row>
    <row r="1227" spans="1:19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>IFERROR(ROUND(E1227/L1227,0),0)</f>
        <v>44</v>
      </c>
      <c r="Q1227" s="15">
        <f>(((J1227/60)/60)/24)+DATE(1970,1,1)</f>
        <v>41509.905995370369</v>
      </c>
      <c r="R1227" s="15">
        <f>(((I1227/60)/60)/24)+DATE(1970,1,1)</f>
        <v>41569.905995370369</v>
      </c>
      <c r="S1227">
        <f>YEAR(Q1227)</f>
        <v>2013</v>
      </c>
    </row>
    <row r="1228" spans="1:19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>IFERROR(ROUND(E1228/L1228,0),0)</f>
        <v>48</v>
      </c>
      <c r="Q1228" s="15">
        <f>(((J1228/60)/60)/24)+DATE(1970,1,1)</f>
        <v>41715.874780092592</v>
      </c>
      <c r="R1228" s="15">
        <f>(((I1228/60)/60)/24)+DATE(1970,1,1)</f>
        <v>41750.041666666664</v>
      </c>
      <c r="S1228">
        <f>YEAR(Q1228)</f>
        <v>2014</v>
      </c>
    </row>
    <row r="1229" spans="1:19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>IFERROR(ROUND(E1229/L1229,0),0)</f>
        <v>0</v>
      </c>
      <c r="Q1229" s="15">
        <f>(((J1229/60)/60)/24)+DATE(1970,1,1)</f>
        <v>41827.919166666667</v>
      </c>
      <c r="R1229" s="15">
        <f>(((I1229/60)/60)/24)+DATE(1970,1,1)</f>
        <v>41858.291666666664</v>
      </c>
      <c r="S1229">
        <f>YEAR(Q1229)</f>
        <v>2014</v>
      </c>
    </row>
    <row r="1230" spans="1:19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>IFERROR(ROUND(E1230/L1230,0),0)</f>
        <v>61</v>
      </c>
      <c r="Q1230" s="15">
        <f>(((J1230/60)/60)/24)+DATE(1970,1,1)</f>
        <v>40754.729259259257</v>
      </c>
      <c r="R1230" s="15">
        <f>(((I1230/60)/60)/24)+DATE(1970,1,1)</f>
        <v>40814.729259259257</v>
      </c>
      <c r="S1230">
        <f>YEAR(Q1230)</f>
        <v>2011</v>
      </c>
    </row>
    <row r="1231" spans="1:19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>IFERROR(ROUND(E1231/L1231,0),0)</f>
        <v>25</v>
      </c>
      <c r="Q1231" s="15">
        <f>(((J1231/60)/60)/24)+DATE(1970,1,1)</f>
        <v>40985.459803240738</v>
      </c>
      <c r="R1231" s="15">
        <f>(((I1231/60)/60)/24)+DATE(1970,1,1)</f>
        <v>41015.666666666664</v>
      </c>
      <c r="S1231">
        <f>YEAR(Q1231)</f>
        <v>2012</v>
      </c>
    </row>
    <row r="1232" spans="1:19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>IFERROR(ROUND(E1232/L1232,0),0)</f>
        <v>0</v>
      </c>
      <c r="Q1232" s="15">
        <f>(((J1232/60)/60)/24)+DATE(1970,1,1)</f>
        <v>40568.972569444442</v>
      </c>
      <c r="R1232" s="15">
        <f>(((I1232/60)/60)/24)+DATE(1970,1,1)</f>
        <v>40598.972569444442</v>
      </c>
      <c r="S1232">
        <f>YEAR(Q1232)</f>
        <v>2011</v>
      </c>
    </row>
    <row r="1233" spans="1:19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>IFERROR(ROUND(E1233/L1233,0),0)</f>
        <v>0</v>
      </c>
      <c r="Q1233" s="15">
        <f>(((J1233/60)/60)/24)+DATE(1970,1,1)</f>
        <v>42193.941759259258</v>
      </c>
      <c r="R1233" s="15">
        <f>(((I1233/60)/60)/24)+DATE(1970,1,1)</f>
        <v>42244.041666666672</v>
      </c>
      <c r="S1233">
        <f>YEAR(Q1233)</f>
        <v>2015</v>
      </c>
    </row>
    <row r="1234" spans="1:19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>IFERROR(ROUND(E1234/L1234,0),0)</f>
        <v>40</v>
      </c>
      <c r="Q1234" s="15">
        <f>(((J1234/60)/60)/24)+DATE(1970,1,1)</f>
        <v>41506.848032407412</v>
      </c>
      <c r="R1234" s="15">
        <f>(((I1234/60)/60)/24)+DATE(1970,1,1)</f>
        <v>41553.848032407412</v>
      </c>
      <c r="S1234">
        <f>YEAR(Q1234)</f>
        <v>2013</v>
      </c>
    </row>
    <row r="1235" spans="1:19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>IFERROR(ROUND(E1235/L1235,0),0)</f>
        <v>19</v>
      </c>
      <c r="Q1235" s="15">
        <f>(((J1235/60)/60)/24)+DATE(1970,1,1)</f>
        <v>40939.948773148149</v>
      </c>
      <c r="R1235" s="15">
        <f>(((I1235/60)/60)/24)+DATE(1970,1,1)</f>
        <v>40960.948773148149</v>
      </c>
      <c r="S1235">
        <f>YEAR(Q1235)</f>
        <v>2012</v>
      </c>
    </row>
    <row r="1236" spans="1:19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>IFERROR(ROUND(E1236/L1236,0),0)</f>
        <v>0</v>
      </c>
      <c r="Q1236" s="15">
        <f>(((J1236/60)/60)/24)+DATE(1970,1,1)</f>
        <v>42007.788680555561</v>
      </c>
      <c r="R1236" s="15">
        <f>(((I1236/60)/60)/24)+DATE(1970,1,1)</f>
        <v>42037.788680555561</v>
      </c>
      <c r="S1236">
        <f>YEAR(Q1236)</f>
        <v>2015</v>
      </c>
    </row>
    <row r="1237" spans="1:19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>IFERROR(ROUND(E1237/L1237,0),0)</f>
        <v>35</v>
      </c>
      <c r="Q1237" s="15">
        <f>(((J1237/60)/60)/24)+DATE(1970,1,1)</f>
        <v>41583.135405092595</v>
      </c>
      <c r="R1237" s="15">
        <f>(((I1237/60)/60)/24)+DATE(1970,1,1)</f>
        <v>41623.135405092595</v>
      </c>
      <c r="S1237">
        <f>YEAR(Q1237)</f>
        <v>2013</v>
      </c>
    </row>
    <row r="1238" spans="1:19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>IFERROR(ROUND(E1238/L1238,0),0)</f>
        <v>0</v>
      </c>
      <c r="Q1238" s="15">
        <f>(((J1238/60)/60)/24)+DATE(1970,1,1)</f>
        <v>41110.680138888885</v>
      </c>
      <c r="R1238" s="15">
        <f>(((I1238/60)/60)/24)+DATE(1970,1,1)</f>
        <v>41118.666666666664</v>
      </c>
      <c r="S1238">
        <f>YEAR(Q1238)</f>
        <v>2012</v>
      </c>
    </row>
    <row r="1239" spans="1:19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>IFERROR(ROUND(E1239/L1239,0),0)</f>
        <v>0</v>
      </c>
      <c r="Q1239" s="15">
        <f>(((J1239/60)/60)/24)+DATE(1970,1,1)</f>
        <v>41125.283159722225</v>
      </c>
      <c r="R1239" s="15">
        <f>(((I1239/60)/60)/24)+DATE(1970,1,1)</f>
        <v>41145.283159722225</v>
      </c>
      <c r="S1239">
        <f>YEAR(Q1239)</f>
        <v>2012</v>
      </c>
    </row>
    <row r="1240" spans="1:19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>IFERROR(ROUND(E1240/L1240,0),0)</f>
        <v>59</v>
      </c>
      <c r="Q1240" s="15">
        <f>(((J1240/60)/60)/24)+DATE(1970,1,1)</f>
        <v>40731.61037037037</v>
      </c>
      <c r="R1240" s="15">
        <f>(((I1240/60)/60)/24)+DATE(1970,1,1)</f>
        <v>40761.61037037037</v>
      </c>
      <c r="S1240">
        <f>YEAR(Q1240)</f>
        <v>2011</v>
      </c>
    </row>
    <row r="1241" spans="1:19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>IFERROR(ROUND(E1241/L1241,0),0)</f>
        <v>0</v>
      </c>
      <c r="Q1241" s="15">
        <f>(((J1241/60)/60)/24)+DATE(1970,1,1)</f>
        <v>40883.962581018517</v>
      </c>
      <c r="R1241" s="15">
        <f>(((I1241/60)/60)/24)+DATE(1970,1,1)</f>
        <v>40913.962581018517</v>
      </c>
      <c r="S1241">
        <f>YEAR(Q1241)</f>
        <v>2011</v>
      </c>
    </row>
    <row r="1242" spans="1:19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>IFERROR(ROUND(E1242/L1242,0),0)</f>
        <v>30</v>
      </c>
      <c r="Q1242" s="15">
        <f>(((J1242/60)/60)/24)+DATE(1970,1,1)</f>
        <v>41409.040011574078</v>
      </c>
      <c r="R1242" s="15">
        <f>(((I1242/60)/60)/24)+DATE(1970,1,1)</f>
        <v>41467.910416666666</v>
      </c>
      <c r="S1242">
        <f>YEAR(Q1242)</f>
        <v>2013</v>
      </c>
    </row>
    <row r="1243" spans="1:19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>IFERROR(ROUND(E1243/L1243,0),0)</f>
        <v>75</v>
      </c>
      <c r="Q1243" s="15">
        <f>(((J1243/60)/60)/24)+DATE(1970,1,1)</f>
        <v>41923.837731481479</v>
      </c>
      <c r="R1243" s="15">
        <f>(((I1243/60)/60)/24)+DATE(1970,1,1)</f>
        <v>41946.249305555553</v>
      </c>
      <c r="S1243">
        <f>YEAR(Q1243)</f>
        <v>2014</v>
      </c>
    </row>
    <row r="1244" spans="1:19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>IFERROR(ROUND(E1244/L1244,0),0)</f>
        <v>5</v>
      </c>
      <c r="Q1244" s="15">
        <f>(((J1244/60)/60)/24)+DATE(1970,1,1)</f>
        <v>40782.165532407409</v>
      </c>
      <c r="R1244" s="15">
        <f>(((I1244/60)/60)/24)+DATE(1970,1,1)</f>
        <v>40797.554166666669</v>
      </c>
      <c r="S1244">
        <f>YEAR(Q1244)</f>
        <v>2011</v>
      </c>
    </row>
    <row r="1245" spans="1:19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>IFERROR(ROUND(E1245/L1245,0),0)</f>
        <v>45</v>
      </c>
      <c r="Q1245" s="15">
        <f>(((J1245/60)/60)/24)+DATE(1970,1,1)</f>
        <v>40671.879293981481</v>
      </c>
      <c r="R1245" s="15">
        <f>(((I1245/60)/60)/24)+DATE(1970,1,1)</f>
        <v>40732.875</v>
      </c>
      <c r="S1245">
        <f>YEAR(Q1245)</f>
        <v>2011</v>
      </c>
    </row>
    <row r="1246" spans="1:19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>IFERROR(ROUND(E1246/L1246,0),0)</f>
        <v>46</v>
      </c>
      <c r="Q1246" s="15">
        <f>(((J1246/60)/60)/24)+DATE(1970,1,1)</f>
        <v>41355.825497685182</v>
      </c>
      <c r="R1246" s="15">
        <f>(((I1246/60)/60)/24)+DATE(1970,1,1)</f>
        <v>41386.875</v>
      </c>
      <c r="S1246">
        <f>YEAR(Q1246)</f>
        <v>2013</v>
      </c>
    </row>
    <row r="1247" spans="1:19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>IFERROR(ROUND(E1247/L1247,0),0)</f>
        <v>141</v>
      </c>
      <c r="Q1247" s="15">
        <f>(((J1247/60)/60)/24)+DATE(1970,1,1)</f>
        <v>41774.599930555552</v>
      </c>
      <c r="R1247" s="15">
        <f>(((I1247/60)/60)/24)+DATE(1970,1,1)</f>
        <v>41804.599930555552</v>
      </c>
      <c r="S1247">
        <f>YEAR(Q1247)</f>
        <v>2014</v>
      </c>
    </row>
    <row r="1248" spans="1:19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>IFERROR(ROUND(E1248/L1248,0),0)</f>
        <v>75</v>
      </c>
      <c r="Q1248" s="15">
        <f>(((J1248/60)/60)/24)+DATE(1970,1,1)</f>
        <v>40838.043391203704</v>
      </c>
      <c r="R1248" s="15">
        <f>(((I1248/60)/60)/24)+DATE(1970,1,1)</f>
        <v>40883.085057870368</v>
      </c>
      <c r="S1248">
        <f>YEAR(Q1248)</f>
        <v>2011</v>
      </c>
    </row>
    <row r="1249" spans="1:19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>IFERROR(ROUND(E1249/L1249,0),0)</f>
        <v>86</v>
      </c>
      <c r="Q1249" s="15">
        <f>(((J1249/60)/60)/24)+DATE(1970,1,1)</f>
        <v>41370.292303240742</v>
      </c>
      <c r="R1249" s="15">
        <f>(((I1249/60)/60)/24)+DATE(1970,1,1)</f>
        <v>41400.292303240742</v>
      </c>
      <c r="S1249">
        <f>YEAR(Q1249)</f>
        <v>2013</v>
      </c>
    </row>
    <row r="1250" spans="1:19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>IFERROR(ROUND(E1250/L1250,0),0)</f>
        <v>64</v>
      </c>
      <c r="Q1250" s="15">
        <f>(((J1250/60)/60)/24)+DATE(1970,1,1)</f>
        <v>41767.656863425924</v>
      </c>
      <c r="R1250" s="15">
        <f>(((I1250/60)/60)/24)+DATE(1970,1,1)</f>
        <v>41803.290972222225</v>
      </c>
      <c r="S1250">
        <f>YEAR(Q1250)</f>
        <v>2014</v>
      </c>
    </row>
    <row r="1251" spans="1:19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>IFERROR(ROUND(E1251/L1251,0),0)</f>
        <v>64</v>
      </c>
      <c r="Q1251" s="15">
        <f>(((J1251/60)/60)/24)+DATE(1970,1,1)</f>
        <v>41067.74086805556</v>
      </c>
      <c r="R1251" s="15">
        <f>(((I1251/60)/60)/24)+DATE(1970,1,1)</f>
        <v>41097.74086805556</v>
      </c>
      <c r="S1251">
        <f>YEAR(Q1251)</f>
        <v>2012</v>
      </c>
    </row>
    <row r="1252" spans="1:19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>IFERROR(ROUND(E1252/L1252,0),0)</f>
        <v>118</v>
      </c>
      <c r="Q1252" s="15">
        <f>(((J1252/60)/60)/24)+DATE(1970,1,1)</f>
        <v>41843.64271990741</v>
      </c>
      <c r="R1252" s="15">
        <f>(((I1252/60)/60)/24)+DATE(1970,1,1)</f>
        <v>41888.64271990741</v>
      </c>
      <c r="S1252">
        <f>YEAR(Q1252)</f>
        <v>2014</v>
      </c>
    </row>
    <row r="1253" spans="1:19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>IFERROR(ROUND(E1253/L1253,0),0)</f>
        <v>83</v>
      </c>
      <c r="Q1253" s="15">
        <f>(((J1253/60)/60)/24)+DATE(1970,1,1)</f>
        <v>40751.814432870371</v>
      </c>
      <c r="R1253" s="15">
        <f>(((I1253/60)/60)/24)+DATE(1970,1,1)</f>
        <v>40811.814432870371</v>
      </c>
      <c r="S1253">
        <f>YEAR(Q1253)</f>
        <v>2011</v>
      </c>
    </row>
    <row r="1254" spans="1:19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>IFERROR(ROUND(E1254/L1254,0),0)</f>
        <v>34</v>
      </c>
      <c r="Q1254" s="15">
        <f>(((J1254/60)/60)/24)+DATE(1970,1,1)</f>
        <v>41543.988067129627</v>
      </c>
      <c r="R1254" s="15">
        <f>(((I1254/60)/60)/24)+DATE(1970,1,1)</f>
        <v>41571.988067129627</v>
      </c>
      <c r="S1254">
        <f>YEAR(Q1254)</f>
        <v>2013</v>
      </c>
    </row>
    <row r="1255" spans="1:19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>IFERROR(ROUND(E1255/L1255,0),0)</f>
        <v>43</v>
      </c>
      <c r="Q1255" s="15">
        <f>(((J1255/60)/60)/24)+DATE(1970,1,1)</f>
        <v>41855.783645833333</v>
      </c>
      <c r="R1255" s="15">
        <f>(((I1255/60)/60)/24)+DATE(1970,1,1)</f>
        <v>41885.783645833333</v>
      </c>
      <c r="S1255">
        <f>YEAR(Q1255)</f>
        <v>2014</v>
      </c>
    </row>
    <row r="1256" spans="1:19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>IFERROR(ROUND(E1256/L1256,0),0)</f>
        <v>94</v>
      </c>
      <c r="Q1256" s="15">
        <f>(((J1256/60)/60)/24)+DATE(1970,1,1)</f>
        <v>40487.621365740742</v>
      </c>
      <c r="R1256" s="15">
        <f>(((I1256/60)/60)/24)+DATE(1970,1,1)</f>
        <v>40544.207638888889</v>
      </c>
      <c r="S1256">
        <f>YEAR(Q1256)</f>
        <v>2010</v>
      </c>
    </row>
    <row r="1257" spans="1:19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>IFERROR(ROUND(E1257/L1257,0),0)</f>
        <v>56</v>
      </c>
      <c r="Q1257" s="15">
        <f>(((J1257/60)/60)/24)+DATE(1970,1,1)</f>
        <v>41579.845509259263</v>
      </c>
      <c r="R1257" s="15">
        <f>(((I1257/60)/60)/24)+DATE(1970,1,1)</f>
        <v>41609.887175925927</v>
      </c>
      <c r="S1257">
        <f>YEAR(Q1257)</f>
        <v>2013</v>
      </c>
    </row>
    <row r="1258" spans="1:19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>IFERROR(ROUND(E1258/L1258,0),0)</f>
        <v>98</v>
      </c>
      <c r="Q1258" s="15">
        <f>(((J1258/60)/60)/24)+DATE(1970,1,1)</f>
        <v>40921.919340277782</v>
      </c>
      <c r="R1258" s="15">
        <f>(((I1258/60)/60)/24)+DATE(1970,1,1)</f>
        <v>40951.919340277782</v>
      </c>
      <c r="S1258">
        <f>YEAR(Q1258)</f>
        <v>2012</v>
      </c>
    </row>
    <row r="1259" spans="1:19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>IFERROR(ROUND(E1259/L1259,0),0)</f>
        <v>92</v>
      </c>
      <c r="Q1259" s="15">
        <f>(((J1259/60)/60)/24)+DATE(1970,1,1)</f>
        <v>40587.085532407407</v>
      </c>
      <c r="R1259" s="15">
        <f>(((I1259/60)/60)/24)+DATE(1970,1,1)</f>
        <v>40636.043865740743</v>
      </c>
      <c r="S1259">
        <f>YEAR(Q1259)</f>
        <v>2011</v>
      </c>
    </row>
    <row r="1260" spans="1:19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>IFERROR(ROUND(E1260/L1260,0),0)</f>
        <v>38</v>
      </c>
      <c r="Q1260" s="15">
        <f>(((J1260/60)/60)/24)+DATE(1970,1,1)</f>
        <v>41487.611250000002</v>
      </c>
      <c r="R1260" s="15">
        <f>(((I1260/60)/60)/24)+DATE(1970,1,1)</f>
        <v>41517.611250000002</v>
      </c>
      <c r="S1260">
        <f>YEAR(Q1260)</f>
        <v>2013</v>
      </c>
    </row>
    <row r="1261" spans="1:19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>IFERROR(ROUND(E1261/L1261,0),0)</f>
        <v>27</v>
      </c>
      <c r="Q1261" s="15">
        <f>(((J1261/60)/60)/24)+DATE(1970,1,1)</f>
        <v>41766.970648148148</v>
      </c>
      <c r="R1261" s="15">
        <f>(((I1261/60)/60)/24)+DATE(1970,1,1)</f>
        <v>41799.165972222225</v>
      </c>
      <c r="S1261">
        <f>YEAR(Q1261)</f>
        <v>2014</v>
      </c>
    </row>
    <row r="1262" spans="1:19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>IFERROR(ROUND(E1262/L1262,0),0)</f>
        <v>51</v>
      </c>
      <c r="Q1262" s="15">
        <f>(((J1262/60)/60)/24)+DATE(1970,1,1)</f>
        <v>41666.842824074076</v>
      </c>
      <c r="R1262" s="15">
        <f>(((I1262/60)/60)/24)+DATE(1970,1,1)</f>
        <v>41696.842824074076</v>
      </c>
      <c r="S1262">
        <f>YEAR(Q1262)</f>
        <v>2014</v>
      </c>
    </row>
    <row r="1263" spans="1:19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>IFERROR(ROUND(E1263/L1263,0),0)</f>
        <v>39</v>
      </c>
      <c r="Q1263" s="15">
        <f>(((J1263/60)/60)/24)+DATE(1970,1,1)</f>
        <v>41638.342905092592</v>
      </c>
      <c r="R1263" s="15">
        <f>(((I1263/60)/60)/24)+DATE(1970,1,1)</f>
        <v>41668.342905092592</v>
      </c>
      <c r="S1263">
        <f>YEAR(Q1263)</f>
        <v>2013</v>
      </c>
    </row>
    <row r="1264" spans="1:19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>IFERROR(ROUND(E1264/L1264,0),0)</f>
        <v>78</v>
      </c>
      <c r="Q1264" s="15">
        <f>(((J1264/60)/60)/24)+DATE(1970,1,1)</f>
        <v>41656.762638888889</v>
      </c>
      <c r="R1264" s="15">
        <f>(((I1264/60)/60)/24)+DATE(1970,1,1)</f>
        <v>41686.762638888889</v>
      </c>
      <c r="S1264">
        <f>YEAR(Q1264)</f>
        <v>2014</v>
      </c>
    </row>
    <row r="1265" spans="1:19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>IFERROR(ROUND(E1265/L1265,0),0)</f>
        <v>44</v>
      </c>
      <c r="Q1265" s="15">
        <f>(((J1265/60)/60)/24)+DATE(1970,1,1)</f>
        <v>41692.084143518521</v>
      </c>
      <c r="R1265" s="15">
        <f>(((I1265/60)/60)/24)+DATE(1970,1,1)</f>
        <v>41727.041666666664</v>
      </c>
      <c r="S1265">
        <f>YEAR(Q1265)</f>
        <v>2014</v>
      </c>
    </row>
    <row r="1266" spans="1:19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>IFERROR(ROUND(E1266/L1266,0),0)</f>
        <v>32</v>
      </c>
      <c r="Q1266" s="15">
        <f>(((J1266/60)/60)/24)+DATE(1970,1,1)</f>
        <v>41547.662997685184</v>
      </c>
      <c r="R1266" s="15">
        <f>(((I1266/60)/60)/24)+DATE(1970,1,1)</f>
        <v>41576.662997685184</v>
      </c>
      <c r="S1266">
        <f>YEAR(Q1266)</f>
        <v>2013</v>
      </c>
    </row>
    <row r="1267" spans="1:19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>IFERROR(ROUND(E1267/L1267,0),0)</f>
        <v>63</v>
      </c>
      <c r="Q1267" s="15">
        <f>(((J1267/60)/60)/24)+DATE(1970,1,1)</f>
        <v>40465.655266203699</v>
      </c>
      <c r="R1267" s="15">
        <f>(((I1267/60)/60)/24)+DATE(1970,1,1)</f>
        <v>40512.655266203699</v>
      </c>
      <c r="S1267">
        <f>YEAR(Q1267)</f>
        <v>2010</v>
      </c>
    </row>
    <row r="1268" spans="1:19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>IFERROR(ROUND(E1268/L1268,0),0)</f>
        <v>191</v>
      </c>
      <c r="Q1268" s="15">
        <f>(((J1268/60)/60)/24)+DATE(1970,1,1)</f>
        <v>41620.87667824074</v>
      </c>
      <c r="R1268" s="15">
        <f>(((I1268/60)/60)/24)+DATE(1970,1,1)</f>
        <v>41650.87667824074</v>
      </c>
      <c r="S1268">
        <f>YEAR(Q1268)</f>
        <v>2013</v>
      </c>
    </row>
    <row r="1269" spans="1:19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>IFERROR(ROUND(E1269/L1269,0),0)</f>
        <v>141</v>
      </c>
      <c r="Q1269" s="15">
        <f>(((J1269/60)/60)/24)+DATE(1970,1,1)</f>
        <v>41449.585162037038</v>
      </c>
      <c r="R1269" s="15">
        <f>(((I1269/60)/60)/24)+DATE(1970,1,1)</f>
        <v>41479.585162037038</v>
      </c>
      <c r="S1269">
        <f>YEAR(Q1269)</f>
        <v>2013</v>
      </c>
    </row>
    <row r="1270" spans="1:19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>IFERROR(ROUND(E1270/L1270,0),0)</f>
        <v>77</v>
      </c>
      <c r="Q1270" s="15">
        <f>(((J1270/60)/60)/24)+DATE(1970,1,1)</f>
        <v>41507.845451388886</v>
      </c>
      <c r="R1270" s="15">
        <f>(((I1270/60)/60)/24)+DATE(1970,1,1)</f>
        <v>41537.845451388886</v>
      </c>
      <c r="S1270">
        <f>YEAR(Q1270)</f>
        <v>2013</v>
      </c>
    </row>
    <row r="1271" spans="1:19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>IFERROR(ROUND(E1271/L1271,0),0)</f>
        <v>99</v>
      </c>
      <c r="Q1271" s="15">
        <f>(((J1271/60)/60)/24)+DATE(1970,1,1)</f>
        <v>42445.823055555549</v>
      </c>
      <c r="R1271" s="15">
        <f>(((I1271/60)/60)/24)+DATE(1970,1,1)</f>
        <v>42476</v>
      </c>
      <c r="S1271">
        <f>YEAR(Q1271)</f>
        <v>2016</v>
      </c>
    </row>
    <row r="1272" spans="1:19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>IFERROR(ROUND(E1272/L1272,0),0)</f>
        <v>68</v>
      </c>
      <c r="Q1272" s="15">
        <f>(((J1272/60)/60)/24)+DATE(1970,1,1)</f>
        <v>40933.856967592597</v>
      </c>
      <c r="R1272" s="15">
        <f>(((I1272/60)/60)/24)+DATE(1970,1,1)</f>
        <v>40993.815300925926</v>
      </c>
      <c r="S1272">
        <f>YEAR(Q1272)</f>
        <v>2012</v>
      </c>
    </row>
    <row r="1273" spans="1:19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>IFERROR(ROUND(E1273/L1273,0),0)</f>
        <v>246</v>
      </c>
      <c r="Q1273" s="15">
        <f>(((J1273/60)/60)/24)+DATE(1970,1,1)</f>
        <v>41561.683553240742</v>
      </c>
      <c r="R1273" s="15">
        <f>(((I1273/60)/60)/24)+DATE(1970,1,1)</f>
        <v>41591.725219907406</v>
      </c>
      <c r="S1273">
        <f>YEAR(Q1273)</f>
        <v>2013</v>
      </c>
    </row>
    <row r="1274" spans="1:19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>IFERROR(ROUND(E1274/L1274,0),0)</f>
        <v>189</v>
      </c>
      <c r="Q1274" s="15">
        <f>(((J1274/60)/60)/24)+DATE(1970,1,1)</f>
        <v>40274.745127314818</v>
      </c>
      <c r="R1274" s="15">
        <f>(((I1274/60)/60)/24)+DATE(1970,1,1)</f>
        <v>40344.166666666664</v>
      </c>
      <c r="S1274">
        <f>YEAR(Q1274)</f>
        <v>2010</v>
      </c>
    </row>
    <row r="1275" spans="1:19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>IFERROR(ROUND(E1275/L1275,0),0)</f>
        <v>77</v>
      </c>
      <c r="Q1275" s="15">
        <f>(((J1275/60)/60)/24)+DATE(1970,1,1)</f>
        <v>41852.730219907404</v>
      </c>
      <c r="R1275" s="15">
        <f>(((I1275/60)/60)/24)+DATE(1970,1,1)</f>
        <v>41882.730219907404</v>
      </c>
      <c r="S1275">
        <f>YEAR(Q1275)</f>
        <v>2014</v>
      </c>
    </row>
    <row r="1276" spans="1:19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>IFERROR(ROUND(E1276/L1276,0),0)</f>
        <v>83</v>
      </c>
      <c r="Q1276" s="15">
        <f>(((J1276/60)/60)/24)+DATE(1970,1,1)</f>
        <v>41116.690104166664</v>
      </c>
      <c r="R1276" s="15">
        <f>(((I1276/60)/60)/24)+DATE(1970,1,1)</f>
        <v>41151.690104166664</v>
      </c>
      <c r="S1276">
        <f>YEAR(Q1276)</f>
        <v>2012</v>
      </c>
    </row>
    <row r="1277" spans="1:19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>IFERROR(ROUND(E1277/L1277,0),0)</f>
        <v>63</v>
      </c>
      <c r="Q1277" s="15">
        <f>(((J1277/60)/60)/24)+DATE(1970,1,1)</f>
        <v>41458.867905092593</v>
      </c>
      <c r="R1277" s="15">
        <f>(((I1277/60)/60)/24)+DATE(1970,1,1)</f>
        <v>41493.867905092593</v>
      </c>
      <c r="S1277">
        <f>YEAR(Q1277)</f>
        <v>2013</v>
      </c>
    </row>
    <row r="1278" spans="1:19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>IFERROR(ROUND(E1278/L1278,0),0)</f>
        <v>46</v>
      </c>
      <c r="Q1278" s="15">
        <f>(((J1278/60)/60)/24)+DATE(1970,1,1)</f>
        <v>40007.704247685186</v>
      </c>
      <c r="R1278" s="15">
        <f>(((I1278/60)/60)/24)+DATE(1970,1,1)</f>
        <v>40057.166666666664</v>
      </c>
      <c r="S1278">
        <f>YEAR(Q1278)</f>
        <v>2009</v>
      </c>
    </row>
    <row r="1279" spans="1:19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>IFERROR(ROUND(E1279/L1279,0),0)</f>
        <v>39</v>
      </c>
      <c r="Q1279" s="15">
        <f>(((J1279/60)/60)/24)+DATE(1970,1,1)</f>
        <v>41121.561886574076</v>
      </c>
      <c r="R1279" s="15">
        <f>(((I1279/60)/60)/24)+DATE(1970,1,1)</f>
        <v>41156.561886574076</v>
      </c>
      <c r="S1279">
        <f>YEAR(Q1279)</f>
        <v>2012</v>
      </c>
    </row>
    <row r="1280" spans="1:19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>IFERROR(ROUND(E1280/L1280,0),0)</f>
        <v>53</v>
      </c>
      <c r="Q1280" s="15">
        <f>(((J1280/60)/60)/24)+DATE(1970,1,1)</f>
        <v>41786.555162037039</v>
      </c>
      <c r="R1280" s="15">
        <f>(((I1280/60)/60)/24)+DATE(1970,1,1)</f>
        <v>41815.083333333336</v>
      </c>
      <c r="S1280">
        <f>YEAR(Q1280)</f>
        <v>2014</v>
      </c>
    </row>
    <row r="1281" spans="1:19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>IFERROR(ROUND(E1281/L1281,0),0)</f>
        <v>73</v>
      </c>
      <c r="Q1281" s="15">
        <f>(((J1281/60)/60)/24)+DATE(1970,1,1)</f>
        <v>41682.099189814813</v>
      </c>
      <c r="R1281" s="15">
        <f>(((I1281/60)/60)/24)+DATE(1970,1,1)</f>
        <v>41722.057523148149</v>
      </c>
      <c r="S1281">
        <f>YEAR(Q1281)</f>
        <v>2014</v>
      </c>
    </row>
    <row r="1282" spans="1:19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>IFERROR(ROUND(E1282/L1282,0),0)</f>
        <v>128</v>
      </c>
      <c r="Q1282" s="15">
        <f>(((J1282/60)/60)/24)+DATE(1970,1,1)</f>
        <v>40513.757569444446</v>
      </c>
      <c r="R1282" s="15">
        <f>(((I1282/60)/60)/24)+DATE(1970,1,1)</f>
        <v>40603.757569444446</v>
      </c>
      <c r="S1282">
        <f>YEAR(Q1282)</f>
        <v>2010</v>
      </c>
    </row>
    <row r="1283" spans="1:19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>IFERROR(ROUND(E1283/L1283,0),0)</f>
        <v>105</v>
      </c>
      <c r="Q1283" s="15">
        <f>(((J1283/60)/60)/24)+DATE(1970,1,1)</f>
        <v>41463.743472222224</v>
      </c>
      <c r="R1283" s="15">
        <f>(((I1283/60)/60)/24)+DATE(1970,1,1)</f>
        <v>41483.743472222224</v>
      </c>
      <c r="S1283">
        <f>YEAR(Q1283)</f>
        <v>2013</v>
      </c>
    </row>
    <row r="1284" spans="1:19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>IFERROR(ROUND(E1284/L1284,0),0)</f>
        <v>68</v>
      </c>
      <c r="Q1284" s="15">
        <f>(((J1284/60)/60)/24)+DATE(1970,1,1)</f>
        <v>41586.475173611114</v>
      </c>
      <c r="R1284" s="15">
        <f>(((I1284/60)/60)/24)+DATE(1970,1,1)</f>
        <v>41617.207638888889</v>
      </c>
      <c r="S1284">
        <f>YEAR(Q1284)</f>
        <v>2013</v>
      </c>
    </row>
    <row r="1285" spans="1:19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>IFERROR(ROUND(E1285/L1285,0),0)</f>
        <v>96</v>
      </c>
      <c r="Q1285" s="15">
        <f>(((J1285/60)/60)/24)+DATE(1970,1,1)</f>
        <v>41320.717465277776</v>
      </c>
      <c r="R1285" s="15">
        <f>(((I1285/60)/60)/24)+DATE(1970,1,1)</f>
        <v>41344.166666666664</v>
      </c>
      <c r="S1285">
        <f>YEAR(Q1285)</f>
        <v>2013</v>
      </c>
    </row>
    <row r="1286" spans="1:19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>IFERROR(ROUND(E1286/L1286,0),0)</f>
        <v>65</v>
      </c>
      <c r="Q1286" s="15">
        <f>(((J1286/60)/60)/24)+DATE(1970,1,1)</f>
        <v>42712.23474537037</v>
      </c>
      <c r="R1286" s="15">
        <f>(((I1286/60)/60)/24)+DATE(1970,1,1)</f>
        <v>42735.707638888889</v>
      </c>
      <c r="S1286">
        <f>YEAR(Q1286)</f>
        <v>2016</v>
      </c>
    </row>
    <row r="1287" spans="1:19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>IFERROR(ROUND(E1287/L1287,0),0)</f>
        <v>32</v>
      </c>
      <c r="Q1287" s="15">
        <f>(((J1287/60)/60)/24)+DATE(1970,1,1)</f>
        <v>42160.583043981482</v>
      </c>
      <c r="R1287" s="15">
        <f>(((I1287/60)/60)/24)+DATE(1970,1,1)</f>
        <v>42175.583043981482</v>
      </c>
      <c r="S1287">
        <f>YEAR(Q1287)</f>
        <v>2015</v>
      </c>
    </row>
    <row r="1288" spans="1:19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>IFERROR(ROUND(E1288/L1288,0),0)</f>
        <v>81</v>
      </c>
      <c r="Q1288" s="15">
        <f>(((J1288/60)/60)/24)+DATE(1970,1,1)</f>
        <v>42039.384571759263</v>
      </c>
      <c r="R1288" s="15">
        <f>(((I1288/60)/60)/24)+DATE(1970,1,1)</f>
        <v>42052.583333333328</v>
      </c>
      <c r="S1288">
        <f>YEAR(Q1288)</f>
        <v>2015</v>
      </c>
    </row>
    <row r="1289" spans="1:19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>IFERROR(ROUND(E1289/L1289,0),0)</f>
        <v>24</v>
      </c>
      <c r="Q1289" s="15">
        <f>(((J1289/60)/60)/24)+DATE(1970,1,1)</f>
        <v>42107.621018518519</v>
      </c>
      <c r="R1289" s="15">
        <f>(((I1289/60)/60)/24)+DATE(1970,1,1)</f>
        <v>42167.621018518519</v>
      </c>
      <c r="S1289">
        <f>YEAR(Q1289)</f>
        <v>2015</v>
      </c>
    </row>
    <row r="1290" spans="1:19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>IFERROR(ROUND(E1290/L1290,0),0)</f>
        <v>66</v>
      </c>
      <c r="Q1290" s="15">
        <f>(((J1290/60)/60)/24)+DATE(1970,1,1)</f>
        <v>42561.154664351852</v>
      </c>
      <c r="R1290" s="15">
        <f>(((I1290/60)/60)/24)+DATE(1970,1,1)</f>
        <v>42592.166666666672</v>
      </c>
      <c r="S1290">
        <f>YEAR(Q1290)</f>
        <v>2016</v>
      </c>
    </row>
    <row r="1291" spans="1:19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>IFERROR(ROUND(E1291/L1291,0),0)</f>
        <v>36</v>
      </c>
      <c r="Q1291" s="15">
        <f>(((J1291/60)/60)/24)+DATE(1970,1,1)</f>
        <v>42709.134780092587</v>
      </c>
      <c r="R1291" s="15">
        <f>(((I1291/60)/60)/24)+DATE(1970,1,1)</f>
        <v>42739.134780092587</v>
      </c>
      <c r="S1291">
        <f>YEAR(Q1291)</f>
        <v>2016</v>
      </c>
    </row>
    <row r="1292" spans="1:19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>IFERROR(ROUND(E1292/L1292,0),0)</f>
        <v>44</v>
      </c>
      <c r="Q1292" s="15">
        <f>(((J1292/60)/60)/24)+DATE(1970,1,1)</f>
        <v>42086.614942129629</v>
      </c>
      <c r="R1292" s="15">
        <f>(((I1292/60)/60)/24)+DATE(1970,1,1)</f>
        <v>42117.290972222225</v>
      </c>
      <c r="S1292">
        <f>YEAR(Q1292)</f>
        <v>2015</v>
      </c>
    </row>
    <row r="1293" spans="1:19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>IFERROR(ROUND(E1293/L1293,0),0)</f>
        <v>104</v>
      </c>
      <c r="Q1293" s="15">
        <f>(((J1293/60)/60)/24)+DATE(1970,1,1)</f>
        <v>42064.652673611112</v>
      </c>
      <c r="R1293" s="15">
        <f>(((I1293/60)/60)/24)+DATE(1970,1,1)</f>
        <v>42101.291666666672</v>
      </c>
      <c r="S1293">
        <f>YEAR(Q1293)</f>
        <v>2015</v>
      </c>
    </row>
    <row r="1294" spans="1:19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>IFERROR(ROUND(E1294/L1294,0),0)</f>
        <v>36</v>
      </c>
      <c r="Q1294" s="15">
        <f>(((J1294/60)/60)/24)+DATE(1970,1,1)</f>
        <v>42256.764212962968</v>
      </c>
      <c r="R1294" s="15">
        <f>(((I1294/60)/60)/24)+DATE(1970,1,1)</f>
        <v>42283.957638888889</v>
      </c>
      <c r="S1294">
        <f>YEAR(Q1294)</f>
        <v>2015</v>
      </c>
    </row>
    <row r="1295" spans="1:19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>IFERROR(ROUND(E1295/L1295,0),0)</f>
        <v>128</v>
      </c>
      <c r="Q1295" s="15">
        <f>(((J1295/60)/60)/24)+DATE(1970,1,1)</f>
        <v>42292.701053240744</v>
      </c>
      <c r="R1295" s="15">
        <f>(((I1295/60)/60)/24)+DATE(1970,1,1)</f>
        <v>42322.742719907401</v>
      </c>
      <c r="S1295">
        <f>YEAR(Q1295)</f>
        <v>2015</v>
      </c>
    </row>
    <row r="1296" spans="1:19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>IFERROR(ROUND(E1296/L1296,0),0)</f>
        <v>28</v>
      </c>
      <c r="Q1296" s="15">
        <f>(((J1296/60)/60)/24)+DATE(1970,1,1)</f>
        <v>42278.453668981485</v>
      </c>
      <c r="R1296" s="15">
        <f>(((I1296/60)/60)/24)+DATE(1970,1,1)</f>
        <v>42296.458333333328</v>
      </c>
      <c r="S1296">
        <f>YEAR(Q1296)</f>
        <v>2015</v>
      </c>
    </row>
    <row r="1297" spans="1:19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>IFERROR(ROUND(E1297/L1297,0),0)</f>
        <v>40</v>
      </c>
      <c r="Q1297" s="15">
        <f>(((J1297/60)/60)/24)+DATE(1970,1,1)</f>
        <v>42184.572881944448</v>
      </c>
      <c r="R1297" s="15">
        <f>(((I1297/60)/60)/24)+DATE(1970,1,1)</f>
        <v>42214.708333333328</v>
      </c>
      <c r="S1297">
        <f>YEAR(Q1297)</f>
        <v>2015</v>
      </c>
    </row>
    <row r="1298" spans="1:19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>IFERROR(ROUND(E1298/L1298,0),0)</f>
        <v>52</v>
      </c>
      <c r="Q1298" s="15">
        <f>(((J1298/60)/60)/24)+DATE(1970,1,1)</f>
        <v>42423.050613425927</v>
      </c>
      <c r="R1298" s="15">
        <f>(((I1298/60)/60)/24)+DATE(1970,1,1)</f>
        <v>42443.008946759262</v>
      </c>
      <c r="S1298">
        <f>YEAR(Q1298)</f>
        <v>2016</v>
      </c>
    </row>
    <row r="1299" spans="1:19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>IFERROR(ROUND(E1299/L1299,0),0)</f>
        <v>92</v>
      </c>
      <c r="Q1299" s="15">
        <f>(((J1299/60)/60)/24)+DATE(1970,1,1)</f>
        <v>42461.747199074074</v>
      </c>
      <c r="R1299" s="15">
        <f>(((I1299/60)/60)/24)+DATE(1970,1,1)</f>
        <v>42491.747199074074</v>
      </c>
      <c r="S1299">
        <f>YEAR(Q1299)</f>
        <v>2016</v>
      </c>
    </row>
    <row r="1300" spans="1:19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>IFERROR(ROUND(E1300/L1300,0),0)</f>
        <v>63</v>
      </c>
      <c r="Q1300" s="15">
        <f>(((J1300/60)/60)/24)+DATE(1970,1,1)</f>
        <v>42458.680925925932</v>
      </c>
      <c r="R1300" s="15">
        <f>(((I1300/60)/60)/24)+DATE(1970,1,1)</f>
        <v>42488.680925925932</v>
      </c>
      <c r="S1300">
        <f>YEAR(Q1300)</f>
        <v>2016</v>
      </c>
    </row>
    <row r="1301" spans="1:19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>IFERROR(ROUND(E1301/L1301,0),0)</f>
        <v>136</v>
      </c>
      <c r="Q1301" s="15">
        <f>(((J1301/60)/60)/24)+DATE(1970,1,1)</f>
        <v>42169.814340277779</v>
      </c>
      <c r="R1301" s="15">
        <f>(((I1301/60)/60)/24)+DATE(1970,1,1)</f>
        <v>42199.814340277779</v>
      </c>
      <c r="S1301">
        <f>YEAR(Q1301)</f>
        <v>2015</v>
      </c>
    </row>
    <row r="1302" spans="1:19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>IFERROR(ROUND(E1302/L1302,0),0)</f>
        <v>169</v>
      </c>
      <c r="Q1302" s="15">
        <f>(((J1302/60)/60)/24)+DATE(1970,1,1)</f>
        <v>42483.675208333334</v>
      </c>
      <c r="R1302" s="15">
        <f>(((I1302/60)/60)/24)+DATE(1970,1,1)</f>
        <v>42522.789583333331</v>
      </c>
      <c r="S1302">
        <f>YEAR(Q1302)</f>
        <v>2016</v>
      </c>
    </row>
    <row r="1303" spans="1:19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>IFERROR(ROUND(E1303/L1303,0),0)</f>
        <v>71</v>
      </c>
      <c r="Q1303" s="15">
        <f>(((J1303/60)/60)/24)+DATE(1970,1,1)</f>
        <v>42195.749745370369</v>
      </c>
      <c r="R1303" s="15">
        <f>(((I1303/60)/60)/24)+DATE(1970,1,1)</f>
        <v>42206.125</v>
      </c>
      <c r="S1303">
        <f>YEAR(Q1303)</f>
        <v>2015</v>
      </c>
    </row>
    <row r="1304" spans="1:19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>IFERROR(ROUND(E1304/L1304,0),0)</f>
        <v>50</v>
      </c>
      <c r="Q1304" s="15">
        <f>(((J1304/60)/60)/24)+DATE(1970,1,1)</f>
        <v>42675.057997685188</v>
      </c>
      <c r="R1304" s="15">
        <f>(((I1304/60)/60)/24)+DATE(1970,1,1)</f>
        <v>42705.099664351852</v>
      </c>
      <c r="S1304">
        <f>YEAR(Q1304)</f>
        <v>2016</v>
      </c>
    </row>
    <row r="1305" spans="1:19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>IFERROR(ROUND(E1305/L1305,0),0)</f>
        <v>42</v>
      </c>
      <c r="Q1305" s="15">
        <f>(((J1305/60)/60)/24)+DATE(1970,1,1)</f>
        <v>42566.441203703704</v>
      </c>
      <c r="R1305" s="15">
        <f>(((I1305/60)/60)/24)+DATE(1970,1,1)</f>
        <v>42582.458333333328</v>
      </c>
      <c r="S1305">
        <f>YEAR(Q1305)</f>
        <v>2016</v>
      </c>
    </row>
    <row r="1306" spans="1:19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>IFERROR(ROUND(E1306/L1306,0),0)</f>
        <v>152</v>
      </c>
      <c r="Q1306" s="15">
        <f>(((J1306/60)/60)/24)+DATE(1970,1,1)</f>
        <v>42747.194502314815</v>
      </c>
      <c r="R1306" s="15">
        <f>(((I1306/60)/60)/24)+DATE(1970,1,1)</f>
        <v>42807.152835648143</v>
      </c>
      <c r="S1306">
        <f>YEAR(Q1306)</f>
        <v>2017</v>
      </c>
    </row>
    <row r="1307" spans="1:19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>IFERROR(ROUND(E1307/L1307,0),0)</f>
        <v>91</v>
      </c>
      <c r="Q1307" s="15">
        <f>(((J1307/60)/60)/24)+DATE(1970,1,1)</f>
        <v>42543.665601851855</v>
      </c>
      <c r="R1307" s="15">
        <f>(((I1307/60)/60)/24)+DATE(1970,1,1)</f>
        <v>42572.729166666672</v>
      </c>
      <c r="S1307">
        <f>YEAR(Q1307)</f>
        <v>2016</v>
      </c>
    </row>
    <row r="1308" spans="1:19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>IFERROR(ROUND(E1308/L1308,0),0)</f>
        <v>202</v>
      </c>
      <c r="Q1308" s="15">
        <f>(((J1308/60)/60)/24)+DATE(1970,1,1)</f>
        <v>41947.457569444443</v>
      </c>
      <c r="R1308" s="15">
        <f>(((I1308/60)/60)/24)+DATE(1970,1,1)</f>
        <v>41977.457569444443</v>
      </c>
      <c r="S1308">
        <f>YEAR(Q1308)</f>
        <v>2014</v>
      </c>
    </row>
    <row r="1309" spans="1:19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>IFERROR(ROUND(E1309/L1309,0),0)</f>
        <v>128</v>
      </c>
      <c r="Q1309" s="15">
        <f>(((J1309/60)/60)/24)+DATE(1970,1,1)</f>
        <v>42387.503229166665</v>
      </c>
      <c r="R1309" s="15">
        <f>(((I1309/60)/60)/24)+DATE(1970,1,1)</f>
        <v>42417.503229166665</v>
      </c>
      <c r="S1309">
        <f>YEAR(Q1309)</f>
        <v>2016</v>
      </c>
    </row>
    <row r="1310" spans="1:19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>IFERROR(ROUND(E1310/L1310,0),0)</f>
        <v>30</v>
      </c>
      <c r="Q1310" s="15">
        <f>(((J1310/60)/60)/24)+DATE(1970,1,1)</f>
        <v>42611.613564814819</v>
      </c>
      <c r="R1310" s="15">
        <f>(((I1310/60)/60)/24)+DATE(1970,1,1)</f>
        <v>42651.613564814819</v>
      </c>
      <c r="S1310">
        <f>YEAR(Q1310)</f>
        <v>2016</v>
      </c>
    </row>
    <row r="1311" spans="1:19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>IFERROR(ROUND(E1311/L1311,0),0)</f>
        <v>368</v>
      </c>
      <c r="Q1311" s="15">
        <f>(((J1311/60)/60)/24)+DATE(1970,1,1)</f>
        <v>42257.882731481484</v>
      </c>
      <c r="R1311" s="15">
        <f>(((I1311/60)/60)/24)+DATE(1970,1,1)</f>
        <v>42292.882731481484</v>
      </c>
      <c r="S1311">
        <f>YEAR(Q1311)</f>
        <v>2015</v>
      </c>
    </row>
    <row r="1312" spans="1:19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>IFERROR(ROUND(E1312/L1312,0),0)</f>
        <v>129</v>
      </c>
      <c r="Q1312" s="15">
        <f>(((J1312/60)/60)/24)+DATE(1970,1,1)</f>
        <v>42556.667245370365</v>
      </c>
      <c r="R1312" s="15">
        <f>(((I1312/60)/60)/24)+DATE(1970,1,1)</f>
        <v>42601.667245370365</v>
      </c>
      <c r="S1312">
        <f>YEAR(Q1312)</f>
        <v>2016</v>
      </c>
    </row>
    <row r="1313" spans="1:19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>IFERROR(ROUND(E1313/L1313,0),0)</f>
        <v>801</v>
      </c>
      <c r="Q1313" s="15">
        <f>(((J1313/60)/60)/24)+DATE(1970,1,1)</f>
        <v>42669.802303240736</v>
      </c>
      <c r="R1313" s="15">
        <f>(((I1313/60)/60)/24)+DATE(1970,1,1)</f>
        <v>42704.843969907408</v>
      </c>
      <c r="S1313">
        <f>YEAR(Q1313)</f>
        <v>2016</v>
      </c>
    </row>
    <row r="1314" spans="1:19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>IFERROR(ROUND(E1314/L1314,0),0)</f>
        <v>28</v>
      </c>
      <c r="Q1314" s="15">
        <f>(((J1314/60)/60)/24)+DATE(1970,1,1)</f>
        <v>42082.702800925923</v>
      </c>
      <c r="R1314" s="15">
        <f>(((I1314/60)/60)/24)+DATE(1970,1,1)</f>
        <v>42112.702800925923</v>
      </c>
      <c r="S1314">
        <f>YEAR(Q1314)</f>
        <v>2015</v>
      </c>
    </row>
    <row r="1315" spans="1:19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>IFERROR(ROUND(E1315/L1315,0),0)</f>
        <v>102</v>
      </c>
      <c r="Q1315" s="15">
        <f>(((J1315/60)/60)/24)+DATE(1970,1,1)</f>
        <v>42402.709652777776</v>
      </c>
      <c r="R1315" s="15">
        <f>(((I1315/60)/60)/24)+DATE(1970,1,1)</f>
        <v>42432.709652777776</v>
      </c>
      <c r="S1315">
        <f>YEAR(Q1315)</f>
        <v>2016</v>
      </c>
    </row>
    <row r="1316" spans="1:19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>IFERROR(ROUND(E1316/L1316,0),0)</f>
        <v>184</v>
      </c>
      <c r="Q1316" s="15">
        <f>(((J1316/60)/60)/24)+DATE(1970,1,1)</f>
        <v>42604.669675925921</v>
      </c>
      <c r="R1316" s="15">
        <f>(((I1316/60)/60)/24)+DATE(1970,1,1)</f>
        <v>42664.669675925921</v>
      </c>
      <c r="S1316">
        <f>YEAR(Q1316)</f>
        <v>2016</v>
      </c>
    </row>
    <row r="1317" spans="1:19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>IFERROR(ROUND(E1317/L1317,0),0)</f>
        <v>163</v>
      </c>
      <c r="Q1317" s="15">
        <f>(((J1317/60)/60)/24)+DATE(1970,1,1)</f>
        <v>42278.498240740737</v>
      </c>
      <c r="R1317" s="15">
        <f>(((I1317/60)/60)/24)+DATE(1970,1,1)</f>
        <v>42314.041666666672</v>
      </c>
      <c r="S1317">
        <f>YEAR(Q1317)</f>
        <v>2015</v>
      </c>
    </row>
    <row r="1318" spans="1:19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>IFERROR(ROUND(E1318/L1318,0),0)</f>
        <v>1</v>
      </c>
      <c r="Q1318" s="15">
        <f>(((J1318/60)/60)/24)+DATE(1970,1,1)</f>
        <v>42393.961909722217</v>
      </c>
      <c r="R1318" s="15">
        <f>(((I1318/60)/60)/24)+DATE(1970,1,1)</f>
        <v>42428.961909722217</v>
      </c>
      <c r="S1318">
        <f>YEAR(Q1318)</f>
        <v>2016</v>
      </c>
    </row>
    <row r="1319" spans="1:19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>IFERROR(ROUND(E1319/L1319,0),0)</f>
        <v>604</v>
      </c>
      <c r="Q1319" s="15">
        <f>(((J1319/60)/60)/24)+DATE(1970,1,1)</f>
        <v>42520.235486111109</v>
      </c>
      <c r="R1319" s="15">
        <f>(((I1319/60)/60)/24)+DATE(1970,1,1)</f>
        <v>42572.583333333328</v>
      </c>
      <c r="S1319">
        <f>YEAR(Q1319)</f>
        <v>2016</v>
      </c>
    </row>
    <row r="1320" spans="1:19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>IFERROR(ROUND(E1320/L1320,0),0)</f>
        <v>45</v>
      </c>
      <c r="Q1320" s="15">
        <f>(((J1320/60)/60)/24)+DATE(1970,1,1)</f>
        <v>41985.043657407412</v>
      </c>
      <c r="R1320" s="15">
        <f>(((I1320/60)/60)/24)+DATE(1970,1,1)</f>
        <v>42015.043657407412</v>
      </c>
      <c r="S1320">
        <f>YEAR(Q1320)</f>
        <v>2014</v>
      </c>
    </row>
    <row r="1321" spans="1:19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>IFERROR(ROUND(E1321/L1321,0),0)</f>
        <v>97</v>
      </c>
      <c r="Q1321" s="15">
        <f>(((J1321/60)/60)/24)+DATE(1970,1,1)</f>
        <v>41816.812094907407</v>
      </c>
      <c r="R1321" s="15">
        <f>(((I1321/60)/60)/24)+DATE(1970,1,1)</f>
        <v>41831.666666666664</v>
      </c>
      <c r="S1321">
        <f>YEAR(Q1321)</f>
        <v>2014</v>
      </c>
    </row>
    <row r="1322" spans="1:19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>IFERROR(ROUND(E1322/L1322,0),0)</f>
        <v>168</v>
      </c>
      <c r="Q1322" s="15">
        <f>(((J1322/60)/60)/24)+DATE(1970,1,1)</f>
        <v>42705.690347222218</v>
      </c>
      <c r="R1322" s="15">
        <f>(((I1322/60)/60)/24)+DATE(1970,1,1)</f>
        <v>42734.958333333328</v>
      </c>
      <c r="S1322">
        <f>YEAR(Q1322)</f>
        <v>2016</v>
      </c>
    </row>
    <row r="1323" spans="1:19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>IFERROR(ROUND(E1323/L1323,0),0)</f>
        <v>860</v>
      </c>
      <c r="Q1323" s="15">
        <f>(((J1323/60)/60)/24)+DATE(1970,1,1)</f>
        <v>42697.74927083333</v>
      </c>
      <c r="R1323" s="15">
        <f>(((I1323/60)/60)/24)+DATE(1970,1,1)</f>
        <v>42727.74927083333</v>
      </c>
      <c r="S1323">
        <f>YEAR(Q1323)</f>
        <v>2016</v>
      </c>
    </row>
    <row r="1324" spans="1:19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>IFERROR(ROUND(E1324/L1324,0),0)</f>
        <v>27</v>
      </c>
      <c r="Q1324" s="15">
        <f>(((J1324/60)/60)/24)+DATE(1970,1,1)</f>
        <v>42115.656539351854</v>
      </c>
      <c r="R1324" s="15">
        <f>(((I1324/60)/60)/24)+DATE(1970,1,1)</f>
        <v>42145.656539351854</v>
      </c>
      <c r="S1324">
        <f>YEAR(Q1324)</f>
        <v>2015</v>
      </c>
    </row>
    <row r="1325" spans="1:19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>IFERROR(ROUND(E1325/L1325,0),0)</f>
        <v>30</v>
      </c>
      <c r="Q1325" s="15">
        <f>(((J1325/60)/60)/24)+DATE(1970,1,1)</f>
        <v>42451.698449074072</v>
      </c>
      <c r="R1325" s="15">
        <f>(((I1325/60)/60)/24)+DATE(1970,1,1)</f>
        <v>42486.288194444445</v>
      </c>
      <c r="S1325">
        <f>YEAR(Q1325)</f>
        <v>2016</v>
      </c>
    </row>
    <row r="1326" spans="1:19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>IFERROR(ROUND(E1326/L1326,0),0)</f>
        <v>55</v>
      </c>
      <c r="Q1326" s="15">
        <f>(((J1326/60)/60)/24)+DATE(1970,1,1)</f>
        <v>42626.633703703701</v>
      </c>
      <c r="R1326" s="15">
        <f>(((I1326/60)/60)/24)+DATE(1970,1,1)</f>
        <v>42656.633703703701</v>
      </c>
      <c r="S1326">
        <f>YEAR(Q1326)</f>
        <v>2016</v>
      </c>
    </row>
    <row r="1327" spans="1:19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>IFERROR(ROUND(E1327/L1327,0),0)</f>
        <v>61</v>
      </c>
      <c r="Q1327" s="15">
        <f>(((J1327/60)/60)/24)+DATE(1970,1,1)</f>
        <v>42704.086053240739</v>
      </c>
      <c r="R1327" s="15">
        <f>(((I1327/60)/60)/24)+DATE(1970,1,1)</f>
        <v>42734.086053240739</v>
      </c>
      <c r="S1327">
        <f>YEAR(Q1327)</f>
        <v>2016</v>
      </c>
    </row>
    <row r="1328" spans="1:19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>IFERROR(ROUND(E1328/L1328,0),0)</f>
        <v>103</v>
      </c>
      <c r="Q1328" s="15">
        <f>(((J1328/60)/60)/24)+DATE(1970,1,1)</f>
        <v>41974.791990740734</v>
      </c>
      <c r="R1328" s="15">
        <f>(((I1328/60)/60)/24)+DATE(1970,1,1)</f>
        <v>42019.791990740734</v>
      </c>
      <c r="S1328">
        <f>YEAR(Q1328)</f>
        <v>2014</v>
      </c>
    </row>
    <row r="1329" spans="1:19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>IFERROR(ROUND(E1329/L1329,0),0)</f>
        <v>42</v>
      </c>
      <c r="Q1329" s="15">
        <f>(((J1329/60)/60)/24)+DATE(1970,1,1)</f>
        <v>42123.678645833337</v>
      </c>
      <c r="R1329" s="15">
        <f>(((I1329/60)/60)/24)+DATE(1970,1,1)</f>
        <v>42153.678645833337</v>
      </c>
      <c r="S1329">
        <f>YEAR(Q1329)</f>
        <v>2015</v>
      </c>
    </row>
    <row r="1330" spans="1:19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>IFERROR(ROUND(E1330/L1330,0),0)</f>
        <v>117</v>
      </c>
      <c r="Q1330" s="15">
        <f>(((J1330/60)/60)/24)+DATE(1970,1,1)</f>
        <v>42612.642754629633</v>
      </c>
      <c r="R1330" s="15">
        <f>(((I1330/60)/60)/24)+DATE(1970,1,1)</f>
        <v>42657.642754629633</v>
      </c>
      <c r="S1330">
        <f>YEAR(Q1330)</f>
        <v>2016</v>
      </c>
    </row>
    <row r="1331" spans="1:19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>IFERROR(ROUND(E1331/L1331,0),0)</f>
        <v>45</v>
      </c>
      <c r="Q1331" s="15">
        <f>(((J1331/60)/60)/24)+DATE(1970,1,1)</f>
        <v>41935.221585648149</v>
      </c>
      <c r="R1331" s="15">
        <f>(((I1331/60)/60)/24)+DATE(1970,1,1)</f>
        <v>41975.263252314813</v>
      </c>
      <c r="S1331">
        <f>YEAR(Q1331)</f>
        <v>2014</v>
      </c>
    </row>
    <row r="1332" spans="1:19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>IFERROR(ROUND(E1332/L1332,0),0)</f>
        <v>157</v>
      </c>
      <c r="Q1332" s="15">
        <f>(((J1332/60)/60)/24)+DATE(1970,1,1)</f>
        <v>42522.276724537034</v>
      </c>
      <c r="R1332" s="15">
        <f>(((I1332/60)/60)/24)+DATE(1970,1,1)</f>
        <v>42553.166666666672</v>
      </c>
      <c r="S1332">
        <f>YEAR(Q1332)</f>
        <v>2016</v>
      </c>
    </row>
    <row r="1333" spans="1:19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>IFERROR(ROUND(E1333/L1333,0),0)</f>
        <v>101</v>
      </c>
      <c r="Q1333" s="15">
        <f>(((J1333/60)/60)/24)+DATE(1970,1,1)</f>
        <v>42569.50409722222</v>
      </c>
      <c r="R1333" s="15">
        <f>(((I1333/60)/60)/24)+DATE(1970,1,1)</f>
        <v>42599.50409722222</v>
      </c>
      <c r="S1333">
        <f>YEAR(Q1333)</f>
        <v>2016</v>
      </c>
    </row>
    <row r="1334" spans="1:19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>IFERROR(ROUND(E1334/L1334,0),0)</f>
        <v>0</v>
      </c>
      <c r="Q1334" s="15">
        <f>(((J1334/60)/60)/24)+DATE(1970,1,1)</f>
        <v>42732.060277777782</v>
      </c>
      <c r="R1334" s="15">
        <f>(((I1334/60)/60)/24)+DATE(1970,1,1)</f>
        <v>42762.060277777782</v>
      </c>
      <c r="S1334">
        <f>YEAR(Q1334)</f>
        <v>2016</v>
      </c>
    </row>
    <row r="1335" spans="1:19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>IFERROR(ROUND(E1335/L1335,0),0)</f>
        <v>0</v>
      </c>
      <c r="Q1335" s="15">
        <f>(((J1335/60)/60)/24)+DATE(1970,1,1)</f>
        <v>41806.106770833336</v>
      </c>
      <c r="R1335" s="15">
        <f>(((I1335/60)/60)/24)+DATE(1970,1,1)</f>
        <v>41836.106770833336</v>
      </c>
      <c r="S1335">
        <f>YEAR(Q1335)</f>
        <v>2014</v>
      </c>
    </row>
    <row r="1336" spans="1:19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>IFERROR(ROUND(E1336/L1336,0),0)</f>
        <v>52</v>
      </c>
      <c r="Q1336" s="15">
        <f>(((J1336/60)/60)/24)+DATE(1970,1,1)</f>
        <v>42410.774155092593</v>
      </c>
      <c r="R1336" s="15">
        <f>(((I1336/60)/60)/24)+DATE(1970,1,1)</f>
        <v>42440.774155092593</v>
      </c>
      <c r="S1336">
        <f>YEAR(Q1336)</f>
        <v>2016</v>
      </c>
    </row>
    <row r="1337" spans="1:19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>IFERROR(ROUND(E1337/L1337,0),0)</f>
        <v>309</v>
      </c>
      <c r="Q1337" s="15">
        <f>(((J1337/60)/60)/24)+DATE(1970,1,1)</f>
        <v>42313.936365740738</v>
      </c>
      <c r="R1337" s="15">
        <f>(((I1337/60)/60)/24)+DATE(1970,1,1)</f>
        <v>42343.936365740738</v>
      </c>
      <c r="S1337">
        <f>YEAR(Q1337)</f>
        <v>2015</v>
      </c>
    </row>
    <row r="1338" spans="1:19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>IFERROR(ROUND(E1338/L1338,0),0)</f>
        <v>379</v>
      </c>
      <c r="Q1338" s="15">
        <f>(((J1338/60)/60)/24)+DATE(1970,1,1)</f>
        <v>41955.863750000004</v>
      </c>
      <c r="R1338" s="15">
        <f>(((I1338/60)/60)/24)+DATE(1970,1,1)</f>
        <v>41990.863750000004</v>
      </c>
      <c r="S1338">
        <f>YEAR(Q1338)</f>
        <v>2014</v>
      </c>
    </row>
    <row r="1339" spans="1:19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>IFERROR(ROUND(E1339/L1339,0),0)</f>
        <v>176</v>
      </c>
      <c r="Q1339" s="15">
        <f>(((J1339/60)/60)/24)+DATE(1970,1,1)</f>
        <v>42767.577303240745</v>
      </c>
      <c r="R1339" s="15">
        <f>(((I1339/60)/60)/24)+DATE(1970,1,1)</f>
        <v>42797.577303240745</v>
      </c>
      <c r="S1339">
        <f>YEAR(Q1339)</f>
        <v>2017</v>
      </c>
    </row>
    <row r="1340" spans="1:19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>IFERROR(ROUND(E1340/L1340,0),0)</f>
        <v>66</v>
      </c>
      <c r="Q1340" s="15">
        <f>(((J1340/60)/60)/24)+DATE(1970,1,1)</f>
        <v>42188.803622685184</v>
      </c>
      <c r="R1340" s="15">
        <f>(((I1340/60)/60)/24)+DATE(1970,1,1)</f>
        <v>42218.803622685184</v>
      </c>
      <c r="S1340">
        <f>YEAR(Q1340)</f>
        <v>2015</v>
      </c>
    </row>
    <row r="1341" spans="1:19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>IFERROR(ROUND(E1341/L1341,0),0)</f>
        <v>90</v>
      </c>
      <c r="Q1341" s="15">
        <f>(((J1341/60)/60)/24)+DATE(1970,1,1)</f>
        <v>41936.647164351853</v>
      </c>
      <c r="R1341" s="15">
        <f>(((I1341/60)/60)/24)+DATE(1970,1,1)</f>
        <v>41981.688831018517</v>
      </c>
      <c r="S1341">
        <f>YEAR(Q1341)</f>
        <v>2014</v>
      </c>
    </row>
    <row r="1342" spans="1:19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>IFERROR(ROUND(E1342/L1342,0),0)</f>
        <v>0</v>
      </c>
      <c r="Q1342" s="15">
        <f>(((J1342/60)/60)/24)+DATE(1970,1,1)</f>
        <v>41836.595520833333</v>
      </c>
      <c r="R1342" s="15">
        <f>(((I1342/60)/60)/24)+DATE(1970,1,1)</f>
        <v>41866.595520833333</v>
      </c>
      <c r="S1342">
        <f>YEAR(Q1342)</f>
        <v>2014</v>
      </c>
    </row>
    <row r="1343" spans="1:19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>IFERROR(ROUND(E1343/L1343,0),0)</f>
        <v>382</v>
      </c>
      <c r="Q1343" s="15">
        <f>(((J1343/60)/60)/24)+DATE(1970,1,1)</f>
        <v>42612.624039351853</v>
      </c>
      <c r="R1343" s="15">
        <f>(((I1343/60)/60)/24)+DATE(1970,1,1)</f>
        <v>42644.624039351853</v>
      </c>
      <c r="S1343">
        <f>YEAR(Q1343)</f>
        <v>2016</v>
      </c>
    </row>
    <row r="1344" spans="1:19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>IFERROR(ROUND(E1344/L1344,0),0)</f>
        <v>100</v>
      </c>
      <c r="Q1344" s="15">
        <f>(((J1344/60)/60)/24)+DATE(1970,1,1)</f>
        <v>42172.816423611104</v>
      </c>
      <c r="R1344" s="15">
        <f>(((I1344/60)/60)/24)+DATE(1970,1,1)</f>
        <v>42202.816423611104</v>
      </c>
      <c r="S1344">
        <f>YEAR(Q1344)</f>
        <v>2015</v>
      </c>
    </row>
    <row r="1345" spans="1:19" ht="43.5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>IFERROR(ROUND(E1345/L1345,0),0)</f>
        <v>158</v>
      </c>
      <c r="Q1345" s="15">
        <f>(((J1345/60)/60)/24)+DATE(1970,1,1)</f>
        <v>42542.526423611111</v>
      </c>
      <c r="R1345" s="15">
        <f>(((I1345/60)/60)/24)+DATE(1970,1,1)</f>
        <v>42601.165972222225</v>
      </c>
      <c r="S1345">
        <f>YEAR(Q1345)</f>
        <v>2016</v>
      </c>
    </row>
    <row r="1346" spans="1:19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>IFERROR(ROUND(E1346/L1346,0),0)</f>
        <v>41</v>
      </c>
      <c r="Q1346" s="15">
        <f>(((J1346/60)/60)/24)+DATE(1970,1,1)</f>
        <v>42522.789803240739</v>
      </c>
      <c r="R1346" s="15">
        <f>(((I1346/60)/60)/24)+DATE(1970,1,1)</f>
        <v>42551.789803240739</v>
      </c>
      <c r="S1346">
        <f>YEAR(Q1346)</f>
        <v>2016</v>
      </c>
    </row>
    <row r="1347" spans="1:19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>IFERROR(ROUND(E1347/L1347,0),0)</f>
        <v>54</v>
      </c>
      <c r="Q1347" s="15">
        <f>(((J1347/60)/60)/24)+DATE(1970,1,1)</f>
        <v>41799.814340277779</v>
      </c>
      <c r="R1347" s="15">
        <f>(((I1347/60)/60)/24)+DATE(1970,1,1)</f>
        <v>41834.814340277779</v>
      </c>
      <c r="S1347">
        <f>YEAR(Q1347)</f>
        <v>2014</v>
      </c>
    </row>
    <row r="1348" spans="1:19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>IFERROR(ROUND(E1348/L1348,0),0)</f>
        <v>48</v>
      </c>
      <c r="Q1348" s="15">
        <f>(((J1348/60)/60)/24)+DATE(1970,1,1)</f>
        <v>41422.075821759259</v>
      </c>
      <c r="R1348" s="15">
        <f>(((I1348/60)/60)/24)+DATE(1970,1,1)</f>
        <v>41452.075821759259</v>
      </c>
      <c r="S1348">
        <f>YEAR(Q1348)</f>
        <v>2013</v>
      </c>
    </row>
    <row r="1349" spans="1:19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>IFERROR(ROUND(E1349/L1349,0),0)</f>
        <v>82</v>
      </c>
      <c r="Q1349" s="15">
        <f>(((J1349/60)/60)/24)+DATE(1970,1,1)</f>
        <v>42040.638020833328</v>
      </c>
      <c r="R1349" s="15">
        <f>(((I1349/60)/60)/24)+DATE(1970,1,1)</f>
        <v>42070.638020833328</v>
      </c>
      <c r="S1349">
        <f>YEAR(Q1349)</f>
        <v>2015</v>
      </c>
    </row>
    <row r="1350" spans="1:19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>IFERROR(ROUND(E1350/L1350,0),0)</f>
        <v>230</v>
      </c>
      <c r="Q1350" s="15">
        <f>(((J1350/60)/60)/24)+DATE(1970,1,1)</f>
        <v>41963.506168981476</v>
      </c>
      <c r="R1350" s="15">
        <f>(((I1350/60)/60)/24)+DATE(1970,1,1)</f>
        <v>41991.506168981476</v>
      </c>
      <c r="S1350">
        <f>YEAR(Q1350)</f>
        <v>2014</v>
      </c>
    </row>
    <row r="1351" spans="1:19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>IFERROR(ROUND(E1351/L1351,0),0)</f>
        <v>59</v>
      </c>
      <c r="Q1351" s="15">
        <f>(((J1351/60)/60)/24)+DATE(1970,1,1)</f>
        <v>42317.33258101852</v>
      </c>
      <c r="R1351" s="15">
        <f>(((I1351/60)/60)/24)+DATE(1970,1,1)</f>
        <v>42354.290972222225</v>
      </c>
      <c r="S1351">
        <f>YEAR(Q1351)</f>
        <v>2015</v>
      </c>
    </row>
    <row r="1352" spans="1:19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>IFERROR(ROUND(E1352/L1352,0),0)</f>
        <v>67</v>
      </c>
      <c r="Q1352" s="15">
        <f>(((J1352/60)/60)/24)+DATE(1970,1,1)</f>
        <v>42334.013124999998</v>
      </c>
      <c r="R1352" s="15">
        <f>(((I1352/60)/60)/24)+DATE(1970,1,1)</f>
        <v>42364.013124999998</v>
      </c>
      <c r="S1352">
        <f>YEAR(Q1352)</f>
        <v>2015</v>
      </c>
    </row>
    <row r="1353" spans="1:19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>IFERROR(ROUND(E1353/L1353,0),0)</f>
        <v>169</v>
      </c>
      <c r="Q1353" s="15">
        <f>(((J1353/60)/60)/24)+DATE(1970,1,1)</f>
        <v>42382.74009259259</v>
      </c>
      <c r="R1353" s="15">
        <f>(((I1353/60)/60)/24)+DATE(1970,1,1)</f>
        <v>42412.74009259259</v>
      </c>
      <c r="S1353">
        <f>YEAR(Q1353)</f>
        <v>2016</v>
      </c>
    </row>
    <row r="1354" spans="1:19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>IFERROR(ROUND(E1354/L1354,0),0)</f>
        <v>60</v>
      </c>
      <c r="Q1354" s="15">
        <f>(((J1354/60)/60)/24)+DATE(1970,1,1)</f>
        <v>42200.578310185185</v>
      </c>
      <c r="R1354" s="15">
        <f>(((I1354/60)/60)/24)+DATE(1970,1,1)</f>
        <v>42252.165972222225</v>
      </c>
      <c r="S1354">
        <f>YEAR(Q1354)</f>
        <v>2015</v>
      </c>
    </row>
    <row r="1355" spans="1:19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>IFERROR(ROUND(E1355/L1355,0),0)</f>
        <v>32</v>
      </c>
      <c r="Q1355" s="15">
        <f>(((J1355/60)/60)/24)+DATE(1970,1,1)</f>
        <v>41309.11791666667</v>
      </c>
      <c r="R1355" s="15">
        <f>(((I1355/60)/60)/24)+DATE(1970,1,1)</f>
        <v>41344</v>
      </c>
      <c r="S1355">
        <f>YEAR(Q1355)</f>
        <v>2013</v>
      </c>
    </row>
    <row r="1356" spans="1:19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>IFERROR(ROUND(E1356/L1356,0),0)</f>
        <v>24</v>
      </c>
      <c r="Q1356" s="15">
        <f>(((J1356/60)/60)/24)+DATE(1970,1,1)</f>
        <v>42502.807627314818</v>
      </c>
      <c r="R1356" s="15">
        <f>(((I1356/60)/60)/24)+DATE(1970,1,1)</f>
        <v>42532.807627314818</v>
      </c>
      <c r="S1356">
        <f>YEAR(Q1356)</f>
        <v>2016</v>
      </c>
    </row>
    <row r="1357" spans="1:19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>IFERROR(ROUND(E1357/L1357,0),0)</f>
        <v>25</v>
      </c>
      <c r="Q1357" s="15">
        <f>(((J1357/60)/60)/24)+DATE(1970,1,1)</f>
        <v>41213.254687499997</v>
      </c>
      <c r="R1357" s="15">
        <f>(((I1357/60)/60)/24)+DATE(1970,1,1)</f>
        <v>41243.416666666664</v>
      </c>
      <c r="S1357">
        <f>YEAR(Q1357)</f>
        <v>2012</v>
      </c>
    </row>
    <row r="1358" spans="1:19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>IFERROR(ROUND(E1358/L1358,0),0)</f>
        <v>71</v>
      </c>
      <c r="Q1358" s="15">
        <f>(((J1358/60)/60)/24)+DATE(1970,1,1)</f>
        <v>41430.038888888892</v>
      </c>
      <c r="R1358" s="15">
        <f>(((I1358/60)/60)/24)+DATE(1970,1,1)</f>
        <v>41460.038888888892</v>
      </c>
      <c r="S1358">
        <f>YEAR(Q1358)</f>
        <v>2013</v>
      </c>
    </row>
    <row r="1359" spans="1:19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>IFERROR(ROUND(E1359/L1359,0),0)</f>
        <v>39</v>
      </c>
      <c r="Q1359" s="15">
        <f>(((J1359/60)/60)/24)+DATE(1970,1,1)</f>
        <v>41304.962233796294</v>
      </c>
      <c r="R1359" s="15">
        <f>(((I1359/60)/60)/24)+DATE(1970,1,1)</f>
        <v>41334.249305555553</v>
      </c>
      <c r="S1359">
        <f>YEAR(Q1359)</f>
        <v>2013</v>
      </c>
    </row>
    <row r="1360" spans="1:19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>IFERROR(ROUND(E1360/L1360,0),0)</f>
        <v>68</v>
      </c>
      <c r="Q1360" s="15">
        <f>(((J1360/60)/60)/24)+DATE(1970,1,1)</f>
        <v>40689.570868055554</v>
      </c>
      <c r="R1360" s="15">
        <f>(((I1360/60)/60)/24)+DATE(1970,1,1)</f>
        <v>40719.570868055554</v>
      </c>
      <c r="S1360">
        <f>YEAR(Q1360)</f>
        <v>2011</v>
      </c>
    </row>
    <row r="1361" spans="1:19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>IFERROR(ROUND(E1361/L1361,0),0)</f>
        <v>40</v>
      </c>
      <c r="Q1361" s="15">
        <f>(((J1361/60)/60)/24)+DATE(1970,1,1)</f>
        <v>40668.814699074072</v>
      </c>
      <c r="R1361" s="15">
        <f>(((I1361/60)/60)/24)+DATE(1970,1,1)</f>
        <v>40730.814699074072</v>
      </c>
      <c r="S1361">
        <f>YEAR(Q1361)</f>
        <v>2011</v>
      </c>
    </row>
    <row r="1362" spans="1:19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>IFERROR(ROUND(E1362/L1362,0),0)</f>
        <v>32</v>
      </c>
      <c r="Q1362" s="15">
        <f>(((J1362/60)/60)/24)+DATE(1970,1,1)</f>
        <v>41095.900694444441</v>
      </c>
      <c r="R1362" s="15">
        <f>(((I1362/60)/60)/24)+DATE(1970,1,1)</f>
        <v>41123.900694444441</v>
      </c>
      <c r="S1362">
        <f>YEAR(Q1362)</f>
        <v>2012</v>
      </c>
    </row>
    <row r="1363" spans="1:19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>IFERROR(ROUND(E1363/L1363,0),0)</f>
        <v>29</v>
      </c>
      <c r="Q1363" s="15">
        <f>(((J1363/60)/60)/24)+DATE(1970,1,1)</f>
        <v>41781.717268518521</v>
      </c>
      <c r="R1363" s="15">
        <f>(((I1363/60)/60)/24)+DATE(1970,1,1)</f>
        <v>41811.717268518521</v>
      </c>
      <c r="S1363">
        <f>YEAR(Q1363)</f>
        <v>2014</v>
      </c>
    </row>
    <row r="1364" spans="1:19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>IFERROR(ROUND(E1364/L1364,0),0)</f>
        <v>44</v>
      </c>
      <c r="Q1364" s="15">
        <f>(((J1364/60)/60)/24)+DATE(1970,1,1)</f>
        <v>41464.934386574074</v>
      </c>
      <c r="R1364" s="15">
        <f>(((I1364/60)/60)/24)+DATE(1970,1,1)</f>
        <v>41524.934386574074</v>
      </c>
      <c r="S1364">
        <f>YEAR(Q1364)</f>
        <v>2013</v>
      </c>
    </row>
    <row r="1365" spans="1:19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>IFERROR(ROUND(E1365/L1365,0),0)</f>
        <v>40</v>
      </c>
      <c r="Q1365" s="15">
        <f>(((J1365/60)/60)/24)+DATE(1970,1,1)</f>
        <v>42396.8440625</v>
      </c>
      <c r="R1365" s="15">
        <f>(((I1365/60)/60)/24)+DATE(1970,1,1)</f>
        <v>42415.332638888889</v>
      </c>
      <c r="S1365">
        <f>YEAR(Q1365)</f>
        <v>2016</v>
      </c>
    </row>
    <row r="1366" spans="1:19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>IFERROR(ROUND(E1366/L1366,0),0)</f>
        <v>346</v>
      </c>
      <c r="Q1366" s="15">
        <f>(((J1366/60)/60)/24)+DATE(1970,1,1)</f>
        <v>41951.695671296293</v>
      </c>
      <c r="R1366" s="15">
        <f>(((I1366/60)/60)/24)+DATE(1970,1,1)</f>
        <v>42011.6956712963</v>
      </c>
      <c r="S1366">
        <f>YEAR(Q1366)</f>
        <v>2014</v>
      </c>
    </row>
    <row r="1367" spans="1:19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>IFERROR(ROUND(E1367/L1367,0),0)</f>
        <v>82</v>
      </c>
      <c r="Q1367" s="15">
        <f>(((J1367/60)/60)/24)+DATE(1970,1,1)</f>
        <v>42049.733240740738</v>
      </c>
      <c r="R1367" s="15">
        <f>(((I1367/60)/60)/24)+DATE(1970,1,1)</f>
        <v>42079.691574074073</v>
      </c>
      <c r="S1367">
        <f>YEAR(Q1367)</f>
        <v>2015</v>
      </c>
    </row>
    <row r="1368" spans="1:19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>IFERROR(ROUND(E1368/L1368,0),0)</f>
        <v>65</v>
      </c>
      <c r="Q1368" s="15">
        <f>(((J1368/60)/60)/24)+DATE(1970,1,1)</f>
        <v>41924.996099537035</v>
      </c>
      <c r="R1368" s="15">
        <f>(((I1368/60)/60)/24)+DATE(1970,1,1)</f>
        <v>41970.037766203706</v>
      </c>
      <c r="S1368">
        <f>YEAR(Q1368)</f>
        <v>2014</v>
      </c>
    </row>
    <row r="1369" spans="1:19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>IFERROR(ROUND(E1369/L1369,0),0)</f>
        <v>63</v>
      </c>
      <c r="Q1369" s="15">
        <f>(((J1369/60)/60)/24)+DATE(1970,1,1)</f>
        <v>42292.002893518518</v>
      </c>
      <c r="R1369" s="15">
        <f>(((I1369/60)/60)/24)+DATE(1970,1,1)</f>
        <v>42322.044560185182</v>
      </c>
      <c r="S1369">
        <f>YEAR(Q1369)</f>
        <v>2015</v>
      </c>
    </row>
    <row r="1370" spans="1:19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>IFERROR(ROUND(E1370/L1370,0),0)</f>
        <v>64</v>
      </c>
      <c r="Q1370" s="15">
        <f>(((J1370/60)/60)/24)+DATE(1970,1,1)</f>
        <v>42146.190902777773</v>
      </c>
      <c r="R1370" s="15">
        <f>(((I1370/60)/60)/24)+DATE(1970,1,1)</f>
        <v>42170.190902777773</v>
      </c>
      <c r="S1370">
        <f>YEAR(Q1370)</f>
        <v>2015</v>
      </c>
    </row>
    <row r="1371" spans="1:19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>IFERROR(ROUND(E1371/L1371,0),0)</f>
        <v>84</v>
      </c>
      <c r="Q1371" s="15">
        <f>(((J1371/60)/60)/24)+DATE(1970,1,1)</f>
        <v>41710.594282407408</v>
      </c>
      <c r="R1371" s="15">
        <f>(((I1371/60)/60)/24)+DATE(1970,1,1)</f>
        <v>41740.594282407408</v>
      </c>
      <c r="S1371">
        <f>YEAR(Q1371)</f>
        <v>2014</v>
      </c>
    </row>
    <row r="1372" spans="1:19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>IFERROR(ROUND(E1372/L1372,0),0)</f>
        <v>78</v>
      </c>
      <c r="Q1372" s="15">
        <f>(((J1372/60)/60)/24)+DATE(1970,1,1)</f>
        <v>41548.00335648148</v>
      </c>
      <c r="R1372" s="15">
        <f>(((I1372/60)/60)/24)+DATE(1970,1,1)</f>
        <v>41563.00335648148</v>
      </c>
      <c r="S1372">
        <f>YEAR(Q1372)</f>
        <v>2013</v>
      </c>
    </row>
    <row r="1373" spans="1:19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>IFERROR(ROUND(E1373/L1373,0),0)</f>
        <v>107</v>
      </c>
      <c r="Q1373" s="15">
        <f>(((J1373/60)/60)/24)+DATE(1970,1,1)</f>
        <v>42101.758587962962</v>
      </c>
      <c r="R1373" s="15">
        <f>(((I1373/60)/60)/24)+DATE(1970,1,1)</f>
        <v>42131.758587962962</v>
      </c>
      <c r="S1373">
        <f>YEAR(Q1373)</f>
        <v>2015</v>
      </c>
    </row>
    <row r="1374" spans="1:19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>IFERROR(ROUND(E1374/L1374,0),0)</f>
        <v>39</v>
      </c>
      <c r="Q1374" s="15">
        <f>(((J1374/60)/60)/24)+DATE(1970,1,1)</f>
        <v>41072.739953703705</v>
      </c>
      <c r="R1374" s="15">
        <f>(((I1374/60)/60)/24)+DATE(1970,1,1)</f>
        <v>41102.739953703705</v>
      </c>
      <c r="S1374">
        <f>YEAR(Q1374)</f>
        <v>2012</v>
      </c>
    </row>
    <row r="1375" spans="1:19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>IFERROR(ROUND(E1375/L1375,0),0)</f>
        <v>202</v>
      </c>
      <c r="Q1375" s="15">
        <f>(((J1375/60)/60)/24)+DATE(1970,1,1)</f>
        <v>42704.95177083333</v>
      </c>
      <c r="R1375" s="15">
        <f>(((I1375/60)/60)/24)+DATE(1970,1,1)</f>
        <v>42734.95177083333</v>
      </c>
      <c r="S1375">
        <f>YEAR(Q1375)</f>
        <v>2016</v>
      </c>
    </row>
    <row r="1376" spans="1:19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>IFERROR(ROUND(E1376/L1376,0),0)</f>
        <v>43</v>
      </c>
      <c r="Q1376" s="15">
        <f>(((J1376/60)/60)/24)+DATE(1970,1,1)</f>
        <v>42424.161898148144</v>
      </c>
      <c r="R1376" s="15">
        <f>(((I1376/60)/60)/24)+DATE(1970,1,1)</f>
        <v>42454.12023148148</v>
      </c>
      <c r="S1376">
        <f>YEAR(Q1376)</f>
        <v>2016</v>
      </c>
    </row>
    <row r="1377" spans="1:19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>IFERROR(ROUND(E1377/L1377,0),0)</f>
        <v>63</v>
      </c>
      <c r="Q1377" s="15">
        <f>(((J1377/60)/60)/24)+DATE(1970,1,1)</f>
        <v>42720.066192129627</v>
      </c>
      <c r="R1377" s="15">
        <f>(((I1377/60)/60)/24)+DATE(1970,1,1)</f>
        <v>42750.066192129627</v>
      </c>
      <c r="S1377">
        <f>YEAR(Q1377)</f>
        <v>2016</v>
      </c>
    </row>
    <row r="1378" spans="1:19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>IFERROR(ROUND(E1378/L1378,0),0)</f>
        <v>56</v>
      </c>
      <c r="Q1378" s="15">
        <f>(((J1378/60)/60)/24)+DATE(1970,1,1)</f>
        <v>42677.669050925921</v>
      </c>
      <c r="R1378" s="15">
        <f>(((I1378/60)/60)/24)+DATE(1970,1,1)</f>
        <v>42707.710717592592</v>
      </c>
      <c r="S1378">
        <f>YEAR(Q1378)</f>
        <v>2016</v>
      </c>
    </row>
    <row r="1379" spans="1:19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>IFERROR(ROUND(E1379/L1379,0),0)</f>
        <v>49</v>
      </c>
      <c r="Q1379" s="15">
        <f>(((J1379/60)/60)/24)+DATE(1970,1,1)</f>
        <v>42747.219560185185</v>
      </c>
      <c r="R1379" s="15">
        <f>(((I1379/60)/60)/24)+DATE(1970,1,1)</f>
        <v>42769.174305555556</v>
      </c>
      <c r="S1379">
        <f>YEAR(Q1379)</f>
        <v>2017</v>
      </c>
    </row>
    <row r="1380" spans="1:19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>IFERROR(ROUND(E1380/L1380,0),0)</f>
        <v>31</v>
      </c>
      <c r="Q1380" s="15">
        <f>(((J1380/60)/60)/24)+DATE(1970,1,1)</f>
        <v>42568.759374999994</v>
      </c>
      <c r="R1380" s="15">
        <f>(((I1380/60)/60)/24)+DATE(1970,1,1)</f>
        <v>42583.759374999994</v>
      </c>
      <c r="S1380">
        <f>YEAR(Q1380)</f>
        <v>2016</v>
      </c>
    </row>
    <row r="1381" spans="1:19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>IFERROR(ROUND(E1381/L1381,0),0)</f>
        <v>74</v>
      </c>
      <c r="Q1381" s="15">
        <f>(((J1381/60)/60)/24)+DATE(1970,1,1)</f>
        <v>42130.491620370376</v>
      </c>
      <c r="R1381" s="15">
        <f>(((I1381/60)/60)/24)+DATE(1970,1,1)</f>
        <v>42160.491620370376</v>
      </c>
      <c r="S1381">
        <f>YEAR(Q1381)</f>
        <v>2015</v>
      </c>
    </row>
    <row r="1382" spans="1:19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>IFERROR(ROUND(E1382/L1382,0),0)</f>
        <v>21</v>
      </c>
      <c r="Q1382" s="15">
        <f>(((J1382/60)/60)/24)+DATE(1970,1,1)</f>
        <v>42141.762800925921</v>
      </c>
      <c r="R1382" s="15">
        <f>(((I1382/60)/60)/24)+DATE(1970,1,1)</f>
        <v>42164.083333333328</v>
      </c>
      <c r="S1382">
        <f>YEAR(Q1382)</f>
        <v>2015</v>
      </c>
    </row>
    <row r="1383" spans="1:19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>IFERROR(ROUND(E1383/L1383,0),0)</f>
        <v>73</v>
      </c>
      <c r="Q1383" s="15">
        <f>(((J1383/60)/60)/24)+DATE(1970,1,1)</f>
        <v>42703.214409722219</v>
      </c>
      <c r="R1383" s="15">
        <f>(((I1383/60)/60)/24)+DATE(1970,1,1)</f>
        <v>42733.214409722219</v>
      </c>
      <c r="S1383">
        <f>YEAR(Q1383)</f>
        <v>2016</v>
      </c>
    </row>
    <row r="1384" spans="1:19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>IFERROR(ROUND(E1384/L1384,0),0)</f>
        <v>56</v>
      </c>
      <c r="Q1384" s="15">
        <f>(((J1384/60)/60)/24)+DATE(1970,1,1)</f>
        <v>41370.800185185188</v>
      </c>
      <c r="R1384" s="15">
        <f>(((I1384/60)/60)/24)+DATE(1970,1,1)</f>
        <v>41400.800185185188</v>
      </c>
      <c r="S1384">
        <f>YEAR(Q1384)</f>
        <v>2013</v>
      </c>
    </row>
    <row r="1385" spans="1:19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>IFERROR(ROUND(E1385/L1385,0),0)</f>
        <v>50</v>
      </c>
      <c r="Q1385" s="15">
        <f>(((J1385/60)/60)/24)+DATE(1970,1,1)</f>
        <v>42707.074976851851</v>
      </c>
      <c r="R1385" s="15">
        <f>(((I1385/60)/60)/24)+DATE(1970,1,1)</f>
        <v>42727.074976851851</v>
      </c>
      <c r="S1385">
        <f>YEAR(Q1385)</f>
        <v>2016</v>
      </c>
    </row>
    <row r="1386" spans="1:19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>IFERROR(ROUND(E1386/L1386,0),0)</f>
        <v>69</v>
      </c>
      <c r="Q1386" s="15">
        <f>(((J1386/60)/60)/24)+DATE(1970,1,1)</f>
        <v>42160.735208333332</v>
      </c>
      <c r="R1386" s="15">
        <f>(((I1386/60)/60)/24)+DATE(1970,1,1)</f>
        <v>42190.735208333332</v>
      </c>
      <c r="S1386">
        <f>YEAR(Q1386)</f>
        <v>2015</v>
      </c>
    </row>
    <row r="1387" spans="1:19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>IFERROR(ROUND(E1387/L1387,0),0)</f>
        <v>66</v>
      </c>
      <c r="Q1387" s="15">
        <f>(((J1387/60)/60)/24)+DATE(1970,1,1)</f>
        <v>42433.688900462963</v>
      </c>
      <c r="R1387" s="15">
        <f>(((I1387/60)/60)/24)+DATE(1970,1,1)</f>
        <v>42489.507638888885</v>
      </c>
      <c r="S1387">
        <f>YEAR(Q1387)</f>
        <v>2016</v>
      </c>
    </row>
    <row r="1388" spans="1:19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>IFERROR(ROUND(E1388/L1388,0),0)</f>
        <v>63</v>
      </c>
      <c r="Q1388" s="15">
        <f>(((J1388/60)/60)/24)+DATE(1970,1,1)</f>
        <v>42184.646863425922</v>
      </c>
      <c r="R1388" s="15">
        <f>(((I1388/60)/60)/24)+DATE(1970,1,1)</f>
        <v>42214.646863425922</v>
      </c>
      <c r="S1388">
        <f>YEAR(Q1388)</f>
        <v>2015</v>
      </c>
    </row>
    <row r="1389" spans="1:19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>IFERROR(ROUND(E1389/L1389,0),0)</f>
        <v>70</v>
      </c>
      <c r="Q1389" s="15">
        <f>(((J1389/60)/60)/24)+DATE(1970,1,1)</f>
        <v>42126.92123842593</v>
      </c>
      <c r="R1389" s="15">
        <f>(((I1389/60)/60)/24)+DATE(1970,1,1)</f>
        <v>42158.1875</v>
      </c>
      <c r="S1389">
        <f>YEAR(Q1389)</f>
        <v>2015</v>
      </c>
    </row>
    <row r="1390" spans="1:19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>IFERROR(ROUND(E1390/L1390,0),0)</f>
        <v>60</v>
      </c>
      <c r="Q1390" s="15">
        <f>(((J1390/60)/60)/24)+DATE(1970,1,1)</f>
        <v>42634.614780092597</v>
      </c>
      <c r="R1390" s="15">
        <f>(((I1390/60)/60)/24)+DATE(1970,1,1)</f>
        <v>42660.676388888889</v>
      </c>
      <c r="S1390">
        <f>YEAR(Q1390)</f>
        <v>2016</v>
      </c>
    </row>
    <row r="1391" spans="1:19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>IFERROR(ROUND(E1391/L1391,0),0)</f>
        <v>21</v>
      </c>
      <c r="Q1391" s="15">
        <f>(((J1391/60)/60)/24)+DATE(1970,1,1)</f>
        <v>42565.480983796297</v>
      </c>
      <c r="R1391" s="15">
        <f>(((I1391/60)/60)/24)+DATE(1970,1,1)</f>
        <v>42595.480983796297</v>
      </c>
      <c r="S1391">
        <f>YEAR(Q1391)</f>
        <v>2016</v>
      </c>
    </row>
    <row r="1392" spans="1:19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>IFERROR(ROUND(E1392/L1392,0),0)</f>
        <v>161</v>
      </c>
      <c r="Q1392" s="15">
        <f>(((J1392/60)/60)/24)+DATE(1970,1,1)</f>
        <v>42087.803310185183</v>
      </c>
      <c r="R1392" s="15">
        <f>(((I1392/60)/60)/24)+DATE(1970,1,1)</f>
        <v>42121.716666666667</v>
      </c>
      <c r="S1392">
        <f>YEAR(Q1392)</f>
        <v>2015</v>
      </c>
    </row>
    <row r="1393" spans="1:19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>IFERROR(ROUND(E1393/L1393,0),0)</f>
        <v>42</v>
      </c>
      <c r="Q1393" s="15">
        <f>(((J1393/60)/60)/24)+DATE(1970,1,1)</f>
        <v>42193.650671296295</v>
      </c>
      <c r="R1393" s="15">
        <f>(((I1393/60)/60)/24)+DATE(1970,1,1)</f>
        <v>42238.207638888889</v>
      </c>
      <c r="S1393">
        <f>YEAR(Q1393)</f>
        <v>2015</v>
      </c>
    </row>
    <row r="1394" spans="1:19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>IFERROR(ROUND(E1394/L1394,0),0)</f>
        <v>27</v>
      </c>
      <c r="Q1394" s="15">
        <f>(((J1394/60)/60)/24)+DATE(1970,1,1)</f>
        <v>42401.154930555553</v>
      </c>
      <c r="R1394" s="15">
        <f>(((I1394/60)/60)/24)+DATE(1970,1,1)</f>
        <v>42432.154930555553</v>
      </c>
      <c r="S1394">
        <f>YEAR(Q1394)</f>
        <v>2016</v>
      </c>
    </row>
    <row r="1395" spans="1:19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>IFERROR(ROUND(E1395/L1395,0),0)</f>
        <v>197</v>
      </c>
      <c r="Q1395" s="15">
        <f>(((J1395/60)/60)/24)+DATE(1970,1,1)</f>
        <v>42553.681979166664</v>
      </c>
      <c r="R1395" s="15">
        <f>(((I1395/60)/60)/24)+DATE(1970,1,1)</f>
        <v>42583.681979166664</v>
      </c>
      <c r="S1395">
        <f>YEAR(Q1395)</f>
        <v>2016</v>
      </c>
    </row>
    <row r="1396" spans="1:19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>IFERROR(ROUND(E1396/L1396,0),0)</f>
        <v>54</v>
      </c>
      <c r="Q1396" s="15">
        <f>(((J1396/60)/60)/24)+DATE(1970,1,1)</f>
        <v>42752.144976851851</v>
      </c>
      <c r="R1396" s="15">
        <f>(((I1396/60)/60)/24)+DATE(1970,1,1)</f>
        <v>42795.125</v>
      </c>
      <c r="S1396">
        <f>YEAR(Q1396)</f>
        <v>2017</v>
      </c>
    </row>
    <row r="1397" spans="1:19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>IFERROR(ROUND(E1397/L1397,0),0)</f>
        <v>48</v>
      </c>
      <c r="Q1397" s="15">
        <f>(((J1397/60)/60)/24)+DATE(1970,1,1)</f>
        <v>42719.90834490741</v>
      </c>
      <c r="R1397" s="15">
        <f>(((I1397/60)/60)/24)+DATE(1970,1,1)</f>
        <v>42749.90834490741</v>
      </c>
      <c r="S1397">
        <f>YEAR(Q1397)</f>
        <v>2016</v>
      </c>
    </row>
    <row r="1398" spans="1:19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>IFERROR(ROUND(E1398/L1398,0),0)</f>
        <v>88</v>
      </c>
      <c r="Q1398" s="15">
        <f>(((J1398/60)/60)/24)+DATE(1970,1,1)</f>
        <v>42018.99863425926</v>
      </c>
      <c r="R1398" s="15">
        <f>(((I1398/60)/60)/24)+DATE(1970,1,1)</f>
        <v>42048.99863425926</v>
      </c>
      <c r="S1398">
        <f>YEAR(Q1398)</f>
        <v>2015</v>
      </c>
    </row>
    <row r="1399" spans="1:19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>IFERROR(ROUND(E1399/L1399,0),0)</f>
        <v>72</v>
      </c>
      <c r="Q1399" s="15">
        <f>(((J1399/60)/60)/24)+DATE(1970,1,1)</f>
        <v>42640.917939814812</v>
      </c>
      <c r="R1399" s="15">
        <f>(((I1399/60)/60)/24)+DATE(1970,1,1)</f>
        <v>42670.888194444444</v>
      </c>
      <c r="S1399">
        <f>YEAR(Q1399)</f>
        <v>2016</v>
      </c>
    </row>
    <row r="1400" spans="1:19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>IFERROR(ROUND(E1400/L1400,0),0)</f>
        <v>74</v>
      </c>
      <c r="Q1400" s="15">
        <f>(((J1400/60)/60)/24)+DATE(1970,1,1)</f>
        <v>42526.874236111107</v>
      </c>
      <c r="R1400" s="15">
        <f>(((I1400/60)/60)/24)+DATE(1970,1,1)</f>
        <v>42556.874236111107</v>
      </c>
      <c r="S1400">
        <f>YEAR(Q1400)</f>
        <v>2016</v>
      </c>
    </row>
    <row r="1401" spans="1:19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>IFERROR(ROUND(E1401/L1401,0),0)</f>
        <v>62</v>
      </c>
      <c r="Q1401" s="15">
        <f>(((J1401/60)/60)/24)+DATE(1970,1,1)</f>
        <v>41889.004317129627</v>
      </c>
      <c r="R1401" s="15">
        <f>(((I1401/60)/60)/24)+DATE(1970,1,1)</f>
        <v>41919.004317129627</v>
      </c>
      <c r="S1401">
        <f>YEAR(Q1401)</f>
        <v>2014</v>
      </c>
    </row>
    <row r="1402" spans="1:19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>IFERROR(ROUND(E1402/L1402,0),0)</f>
        <v>17</v>
      </c>
      <c r="Q1402" s="15">
        <f>(((J1402/60)/60)/24)+DATE(1970,1,1)</f>
        <v>42498.341122685189</v>
      </c>
      <c r="R1402" s="15">
        <f>(((I1402/60)/60)/24)+DATE(1970,1,1)</f>
        <v>42533.229166666672</v>
      </c>
      <c r="S1402">
        <f>YEAR(Q1402)</f>
        <v>2016</v>
      </c>
    </row>
    <row r="1403" spans="1:19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>IFERROR(ROUND(E1403/L1403,0),0)</f>
        <v>52</v>
      </c>
      <c r="Q1403" s="15">
        <f>(((J1403/60)/60)/24)+DATE(1970,1,1)</f>
        <v>41399.99622685185</v>
      </c>
      <c r="R1403" s="15">
        <f>(((I1403/60)/60)/24)+DATE(1970,1,1)</f>
        <v>41420.99622685185</v>
      </c>
      <c r="S1403">
        <f>YEAR(Q1403)</f>
        <v>2013</v>
      </c>
    </row>
    <row r="1404" spans="1:19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>IFERROR(ROUND(E1404/L1404,0),0)</f>
        <v>24</v>
      </c>
      <c r="Q1404" s="15">
        <f>(((J1404/60)/60)/24)+DATE(1970,1,1)</f>
        <v>42065.053368055553</v>
      </c>
      <c r="R1404" s="15">
        <f>(((I1404/60)/60)/24)+DATE(1970,1,1)</f>
        <v>42125.011701388896</v>
      </c>
      <c r="S1404">
        <f>YEAR(Q1404)</f>
        <v>2015</v>
      </c>
    </row>
    <row r="1405" spans="1:19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>IFERROR(ROUND(E1405/L1405,0),0)</f>
        <v>62</v>
      </c>
      <c r="Q1405" s="15">
        <f>(((J1405/60)/60)/24)+DATE(1970,1,1)</f>
        <v>41451.062905092593</v>
      </c>
      <c r="R1405" s="15">
        <f>(((I1405/60)/60)/24)+DATE(1970,1,1)</f>
        <v>41481.062905092593</v>
      </c>
      <c r="S1405">
        <f>YEAR(Q1405)</f>
        <v>2013</v>
      </c>
    </row>
    <row r="1406" spans="1:19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>IFERROR(ROUND(E1406/L1406,0),0)</f>
        <v>48</v>
      </c>
      <c r="Q1406" s="15">
        <f>(((J1406/60)/60)/24)+DATE(1970,1,1)</f>
        <v>42032.510243055556</v>
      </c>
      <c r="R1406" s="15">
        <f>(((I1406/60)/60)/24)+DATE(1970,1,1)</f>
        <v>42057.510243055556</v>
      </c>
      <c r="S1406">
        <f>YEAR(Q1406)</f>
        <v>2015</v>
      </c>
    </row>
    <row r="1407" spans="1:19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>IFERROR(ROUND(E1407/L1407,0),0)</f>
        <v>6</v>
      </c>
      <c r="Q1407" s="15">
        <f>(((J1407/60)/60)/24)+DATE(1970,1,1)</f>
        <v>41941.680567129632</v>
      </c>
      <c r="R1407" s="15">
        <f>(((I1407/60)/60)/24)+DATE(1970,1,1)</f>
        <v>41971.722233796296</v>
      </c>
      <c r="S1407">
        <f>YEAR(Q1407)</f>
        <v>2014</v>
      </c>
    </row>
    <row r="1408" spans="1:19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>IFERROR(ROUND(E1408/L1408,0),0)</f>
        <v>5</v>
      </c>
      <c r="Q1408" s="15">
        <f>(((J1408/60)/60)/24)+DATE(1970,1,1)</f>
        <v>42297.432951388888</v>
      </c>
      <c r="R1408" s="15">
        <f>(((I1408/60)/60)/24)+DATE(1970,1,1)</f>
        <v>42350.416666666672</v>
      </c>
      <c r="S1408">
        <f>YEAR(Q1408)</f>
        <v>2015</v>
      </c>
    </row>
    <row r="1409" spans="1:19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>IFERROR(ROUND(E1409/L1409,0),0)</f>
        <v>8</v>
      </c>
      <c r="Q1409" s="15">
        <f>(((J1409/60)/60)/24)+DATE(1970,1,1)</f>
        <v>41838.536782407406</v>
      </c>
      <c r="R1409" s="15">
        <f>(((I1409/60)/60)/24)+DATE(1970,1,1)</f>
        <v>41863.536782407406</v>
      </c>
      <c r="S1409">
        <f>YEAR(Q1409)</f>
        <v>2014</v>
      </c>
    </row>
    <row r="1410" spans="1:19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>IFERROR(ROUND(E1410/L1410,0),0)</f>
        <v>12</v>
      </c>
      <c r="Q1410" s="15">
        <f>(((J1410/60)/60)/24)+DATE(1970,1,1)</f>
        <v>42291.872175925921</v>
      </c>
      <c r="R1410" s="15">
        <f>(((I1410/60)/60)/24)+DATE(1970,1,1)</f>
        <v>42321.913842592592</v>
      </c>
      <c r="S1410">
        <f>YEAR(Q1410)</f>
        <v>2015</v>
      </c>
    </row>
    <row r="1411" spans="1:19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>IFERROR(ROUND(E1411/L1411,0),0)</f>
        <v>0</v>
      </c>
      <c r="Q1411" s="15">
        <f>(((J1411/60)/60)/24)+DATE(1970,1,1)</f>
        <v>41945.133506944447</v>
      </c>
      <c r="R1411" s="15">
        <f>(((I1411/60)/60)/24)+DATE(1970,1,1)</f>
        <v>42005.175173611111</v>
      </c>
      <c r="S1411">
        <f>YEAR(Q1411)</f>
        <v>2014</v>
      </c>
    </row>
    <row r="1412" spans="1:19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>IFERROR(ROUND(E1412/L1412,0),0)</f>
        <v>1</v>
      </c>
      <c r="Q1412" s="15">
        <f>(((J1412/60)/60)/24)+DATE(1970,1,1)</f>
        <v>42479.318518518514</v>
      </c>
      <c r="R1412" s="15">
        <f>(((I1412/60)/60)/24)+DATE(1970,1,1)</f>
        <v>42524.318518518514</v>
      </c>
      <c r="S1412">
        <f>YEAR(Q1412)</f>
        <v>2016</v>
      </c>
    </row>
    <row r="1413" spans="1:19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>IFERROR(ROUND(E1413/L1413,0),0)</f>
        <v>2</v>
      </c>
      <c r="Q1413" s="15">
        <f>(((J1413/60)/60)/24)+DATE(1970,1,1)</f>
        <v>42013.059027777781</v>
      </c>
      <c r="R1413" s="15">
        <f>(((I1413/60)/60)/24)+DATE(1970,1,1)</f>
        <v>42041.059027777781</v>
      </c>
      <c r="S1413">
        <f>YEAR(Q1413)</f>
        <v>2015</v>
      </c>
    </row>
    <row r="1414" spans="1:19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>IFERROR(ROUND(E1414/L1414,0),0)</f>
        <v>25</v>
      </c>
      <c r="Q1414" s="15">
        <f>(((J1414/60)/60)/24)+DATE(1970,1,1)</f>
        <v>41947.063645833332</v>
      </c>
      <c r="R1414" s="15">
        <f>(((I1414/60)/60)/24)+DATE(1970,1,1)</f>
        <v>41977.063645833332</v>
      </c>
      <c r="S1414">
        <f>YEAR(Q1414)</f>
        <v>2014</v>
      </c>
    </row>
    <row r="1415" spans="1:19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>IFERROR(ROUND(E1415/L1415,0),0)</f>
        <v>100</v>
      </c>
      <c r="Q1415" s="15">
        <f>(((J1415/60)/60)/24)+DATE(1970,1,1)</f>
        <v>42360.437152777777</v>
      </c>
      <c r="R1415" s="15">
        <f>(((I1415/60)/60)/24)+DATE(1970,1,1)</f>
        <v>42420.437152777777</v>
      </c>
      <c r="S1415">
        <f>YEAR(Q1415)</f>
        <v>2015</v>
      </c>
    </row>
    <row r="1416" spans="1:19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>IFERROR(ROUND(E1416/L1416,0),0)</f>
        <v>1</v>
      </c>
      <c r="Q1416" s="15">
        <f>(((J1416/60)/60)/24)+DATE(1970,1,1)</f>
        <v>42708.25309027778</v>
      </c>
      <c r="R1416" s="15">
        <f>(((I1416/60)/60)/24)+DATE(1970,1,1)</f>
        <v>42738.25309027778</v>
      </c>
      <c r="S1416">
        <f>YEAR(Q1416)</f>
        <v>2016</v>
      </c>
    </row>
    <row r="1417" spans="1:19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>IFERROR(ROUND(E1417/L1417,0),0)</f>
        <v>89</v>
      </c>
      <c r="Q1417" s="15">
        <f>(((J1417/60)/60)/24)+DATE(1970,1,1)</f>
        <v>42192.675821759258</v>
      </c>
      <c r="R1417" s="15">
        <f>(((I1417/60)/60)/24)+DATE(1970,1,1)</f>
        <v>42232.675821759258</v>
      </c>
      <c r="S1417">
        <f>YEAR(Q1417)</f>
        <v>2015</v>
      </c>
    </row>
    <row r="1418" spans="1:19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>IFERROR(ROUND(E1418/L1418,0),0)</f>
        <v>0</v>
      </c>
      <c r="Q1418" s="15">
        <f>(((J1418/60)/60)/24)+DATE(1970,1,1)</f>
        <v>42299.926145833335</v>
      </c>
      <c r="R1418" s="15">
        <f>(((I1418/60)/60)/24)+DATE(1970,1,1)</f>
        <v>42329.967812499999</v>
      </c>
      <c r="S1418">
        <f>YEAR(Q1418)</f>
        <v>2015</v>
      </c>
    </row>
    <row r="1419" spans="1:19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>IFERROR(ROUND(E1419/L1419,0),0)</f>
        <v>28</v>
      </c>
      <c r="Q1419" s="15">
        <f>(((J1419/60)/60)/24)+DATE(1970,1,1)</f>
        <v>42232.15016203704</v>
      </c>
      <c r="R1419" s="15">
        <f>(((I1419/60)/60)/24)+DATE(1970,1,1)</f>
        <v>42262.465972222228</v>
      </c>
      <c r="S1419">
        <f>YEAR(Q1419)</f>
        <v>2015</v>
      </c>
    </row>
    <row r="1420" spans="1:19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>IFERROR(ROUND(E1420/L1420,0),0)</f>
        <v>6</v>
      </c>
      <c r="Q1420" s="15">
        <f>(((J1420/60)/60)/24)+DATE(1970,1,1)</f>
        <v>42395.456412037034</v>
      </c>
      <c r="R1420" s="15">
        <f>(((I1420/60)/60)/24)+DATE(1970,1,1)</f>
        <v>42425.456412037034</v>
      </c>
      <c r="S1420">
        <f>YEAR(Q1420)</f>
        <v>2016</v>
      </c>
    </row>
    <row r="1421" spans="1:19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>IFERROR(ROUND(E1421/L1421,0),0)</f>
        <v>45</v>
      </c>
      <c r="Q1421" s="15">
        <f>(((J1421/60)/60)/24)+DATE(1970,1,1)</f>
        <v>42622.456238425926</v>
      </c>
      <c r="R1421" s="15">
        <f>(((I1421/60)/60)/24)+DATE(1970,1,1)</f>
        <v>42652.456238425926</v>
      </c>
      <c r="S1421">
        <f>YEAR(Q1421)</f>
        <v>2016</v>
      </c>
    </row>
    <row r="1422" spans="1:19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>IFERROR(ROUND(E1422/L1422,0),0)</f>
        <v>1</v>
      </c>
      <c r="Q1422" s="15">
        <f>(((J1422/60)/60)/24)+DATE(1970,1,1)</f>
        <v>42524.667662037042</v>
      </c>
      <c r="R1422" s="15">
        <f>(((I1422/60)/60)/24)+DATE(1970,1,1)</f>
        <v>42549.667662037042</v>
      </c>
      <c r="S1422">
        <f>YEAR(Q1422)</f>
        <v>2016</v>
      </c>
    </row>
    <row r="1423" spans="1:19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>IFERROR(ROUND(E1423/L1423,0),0)</f>
        <v>100</v>
      </c>
      <c r="Q1423" s="15">
        <f>(((J1423/60)/60)/24)+DATE(1970,1,1)</f>
        <v>42013.915613425925</v>
      </c>
      <c r="R1423" s="15">
        <f>(((I1423/60)/60)/24)+DATE(1970,1,1)</f>
        <v>42043.915613425925</v>
      </c>
      <c r="S1423">
        <f>YEAR(Q1423)</f>
        <v>2015</v>
      </c>
    </row>
    <row r="1424" spans="1:19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>IFERROR(ROUND(E1424/L1424,0),0)</f>
        <v>13</v>
      </c>
      <c r="Q1424" s="15">
        <f>(((J1424/60)/60)/24)+DATE(1970,1,1)</f>
        <v>42604.239629629628</v>
      </c>
      <c r="R1424" s="15">
        <f>(((I1424/60)/60)/24)+DATE(1970,1,1)</f>
        <v>42634.239629629628</v>
      </c>
      <c r="S1424">
        <f>YEAR(Q1424)</f>
        <v>2016</v>
      </c>
    </row>
    <row r="1425" spans="1:19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>IFERROR(ROUND(E1425/L1425,0),0)</f>
        <v>100</v>
      </c>
      <c r="Q1425" s="15">
        <f>(((J1425/60)/60)/24)+DATE(1970,1,1)</f>
        <v>42340.360312500001</v>
      </c>
      <c r="R1425" s="15">
        <f>(((I1425/60)/60)/24)+DATE(1970,1,1)</f>
        <v>42370.360312500001</v>
      </c>
      <c r="S1425">
        <f>YEAR(Q1425)</f>
        <v>2015</v>
      </c>
    </row>
    <row r="1426" spans="1:19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>IFERROR(ROUND(E1426/L1426,0),0)</f>
        <v>109</v>
      </c>
      <c r="Q1426" s="15">
        <f>(((J1426/60)/60)/24)+DATE(1970,1,1)</f>
        <v>42676.717615740738</v>
      </c>
      <c r="R1426" s="15">
        <f>(((I1426/60)/60)/24)+DATE(1970,1,1)</f>
        <v>42689.759282407409</v>
      </c>
      <c r="S1426">
        <f>YEAR(Q1426)</f>
        <v>2016</v>
      </c>
    </row>
    <row r="1427" spans="1:19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>IFERROR(ROUND(E1427/L1427,0),0)</f>
        <v>0</v>
      </c>
      <c r="Q1427" s="15">
        <f>(((J1427/60)/60)/24)+DATE(1970,1,1)</f>
        <v>42093.131469907406</v>
      </c>
      <c r="R1427" s="15">
        <f>(((I1427/60)/60)/24)+DATE(1970,1,1)</f>
        <v>42123.131469907406</v>
      </c>
      <c r="S1427">
        <f>YEAR(Q1427)</f>
        <v>2015</v>
      </c>
    </row>
    <row r="1428" spans="1:19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>IFERROR(ROUND(E1428/L1428,0),0)</f>
        <v>0</v>
      </c>
      <c r="Q1428" s="15">
        <f>(((J1428/60)/60)/24)+DATE(1970,1,1)</f>
        <v>42180.390277777777</v>
      </c>
      <c r="R1428" s="15">
        <f>(((I1428/60)/60)/24)+DATE(1970,1,1)</f>
        <v>42240.390277777777</v>
      </c>
      <c r="S1428">
        <f>YEAR(Q1428)</f>
        <v>2015</v>
      </c>
    </row>
    <row r="1429" spans="1:19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>IFERROR(ROUND(E1429/L1429,0),0)</f>
        <v>105</v>
      </c>
      <c r="Q1429" s="15">
        <f>(((J1429/60)/60)/24)+DATE(1970,1,1)</f>
        <v>42601.851678240739</v>
      </c>
      <c r="R1429" s="15">
        <f>(((I1429/60)/60)/24)+DATE(1970,1,1)</f>
        <v>42631.851678240739</v>
      </c>
      <c r="S1429">
        <f>YEAR(Q1429)</f>
        <v>2016</v>
      </c>
    </row>
    <row r="1430" spans="1:19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>IFERROR(ROUND(E1430/L1430,0),0)</f>
        <v>15</v>
      </c>
      <c r="Q1430" s="15">
        <f>(((J1430/60)/60)/24)+DATE(1970,1,1)</f>
        <v>42432.379826388889</v>
      </c>
      <c r="R1430" s="15">
        <f>(((I1430/60)/60)/24)+DATE(1970,1,1)</f>
        <v>42462.338159722218</v>
      </c>
      <c r="S1430">
        <f>YEAR(Q1430)</f>
        <v>2016</v>
      </c>
    </row>
    <row r="1431" spans="1:19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>IFERROR(ROUND(E1431/L1431,0),0)</f>
        <v>0</v>
      </c>
      <c r="Q1431" s="15">
        <f>(((J1431/60)/60)/24)+DATE(1970,1,1)</f>
        <v>42074.060671296291</v>
      </c>
      <c r="R1431" s="15">
        <f>(((I1431/60)/60)/24)+DATE(1970,1,1)</f>
        <v>42104.060671296291</v>
      </c>
      <c r="S1431">
        <f>YEAR(Q1431)</f>
        <v>2015</v>
      </c>
    </row>
    <row r="1432" spans="1:19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>IFERROR(ROUND(E1432/L1432,0),0)</f>
        <v>81</v>
      </c>
      <c r="Q1432" s="15">
        <f>(((J1432/60)/60)/24)+DATE(1970,1,1)</f>
        <v>41961.813518518517</v>
      </c>
      <c r="R1432" s="15">
        <f>(((I1432/60)/60)/24)+DATE(1970,1,1)</f>
        <v>41992.813518518517</v>
      </c>
      <c r="S1432">
        <f>YEAR(Q1432)</f>
        <v>2014</v>
      </c>
    </row>
    <row r="1433" spans="1:19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>IFERROR(ROUND(E1433/L1433,0),0)</f>
        <v>116</v>
      </c>
      <c r="Q1433" s="15">
        <f>(((J1433/60)/60)/24)+DATE(1970,1,1)</f>
        <v>42304.210833333331</v>
      </c>
      <c r="R1433" s="15">
        <f>(((I1433/60)/60)/24)+DATE(1970,1,1)</f>
        <v>42334.252500000002</v>
      </c>
      <c r="S1433">
        <f>YEAR(Q1433)</f>
        <v>2015</v>
      </c>
    </row>
    <row r="1434" spans="1:19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>IFERROR(ROUND(E1434/L1434,0),0)</f>
        <v>0</v>
      </c>
      <c r="Q1434" s="15">
        <f>(((J1434/60)/60)/24)+DATE(1970,1,1)</f>
        <v>42175.780416666668</v>
      </c>
      <c r="R1434" s="15">
        <f>(((I1434/60)/60)/24)+DATE(1970,1,1)</f>
        <v>42205.780416666668</v>
      </c>
      <c r="S1434">
        <f>YEAR(Q1434)</f>
        <v>2015</v>
      </c>
    </row>
    <row r="1435" spans="1:19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>IFERROR(ROUND(E1435/L1435,0),0)</f>
        <v>81</v>
      </c>
      <c r="Q1435" s="15">
        <f>(((J1435/60)/60)/24)+DATE(1970,1,1)</f>
        <v>42673.625868055555</v>
      </c>
      <c r="R1435" s="15">
        <f>(((I1435/60)/60)/24)+DATE(1970,1,1)</f>
        <v>42714.458333333328</v>
      </c>
      <c r="S1435">
        <f>YEAR(Q1435)</f>
        <v>2016</v>
      </c>
    </row>
    <row r="1436" spans="1:19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>IFERROR(ROUND(E1436/L1436,0),0)</f>
        <v>745</v>
      </c>
      <c r="Q1436" s="15">
        <f>(((J1436/60)/60)/24)+DATE(1970,1,1)</f>
        <v>42142.767106481479</v>
      </c>
      <c r="R1436" s="15">
        <f>(((I1436/60)/60)/24)+DATE(1970,1,1)</f>
        <v>42163.625</v>
      </c>
      <c r="S1436">
        <f>YEAR(Q1436)</f>
        <v>2015</v>
      </c>
    </row>
    <row r="1437" spans="1:19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>IFERROR(ROUND(E1437/L1437,0),0)</f>
        <v>8</v>
      </c>
      <c r="Q1437" s="15">
        <f>(((J1437/60)/60)/24)+DATE(1970,1,1)</f>
        <v>42258.780324074076</v>
      </c>
      <c r="R1437" s="15">
        <f>(((I1437/60)/60)/24)+DATE(1970,1,1)</f>
        <v>42288.780324074076</v>
      </c>
      <c r="S1437">
        <f>YEAR(Q1437)</f>
        <v>2015</v>
      </c>
    </row>
    <row r="1438" spans="1:19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>IFERROR(ROUND(E1438/L1438,0),0)</f>
        <v>39</v>
      </c>
      <c r="Q1438" s="15">
        <f>(((J1438/60)/60)/24)+DATE(1970,1,1)</f>
        <v>42391.35019675926</v>
      </c>
      <c r="R1438" s="15">
        <f>(((I1438/60)/60)/24)+DATE(1970,1,1)</f>
        <v>42421.35019675926</v>
      </c>
      <c r="S1438">
        <f>YEAR(Q1438)</f>
        <v>2016</v>
      </c>
    </row>
    <row r="1439" spans="1:19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>IFERROR(ROUND(E1439/L1439,0),0)</f>
        <v>37</v>
      </c>
      <c r="Q1439" s="15">
        <f>(((J1439/60)/60)/24)+DATE(1970,1,1)</f>
        <v>41796.531701388885</v>
      </c>
      <c r="R1439" s="15">
        <f>(((I1439/60)/60)/24)+DATE(1970,1,1)</f>
        <v>41833.207638888889</v>
      </c>
      <c r="S1439">
        <f>YEAR(Q1439)</f>
        <v>2014</v>
      </c>
    </row>
    <row r="1440" spans="1:19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>IFERROR(ROUND(E1440/L1440,0),0)</f>
        <v>75</v>
      </c>
      <c r="Q1440" s="15">
        <f>(((J1440/60)/60)/24)+DATE(1970,1,1)</f>
        <v>42457.871516203704</v>
      </c>
      <c r="R1440" s="15">
        <f>(((I1440/60)/60)/24)+DATE(1970,1,1)</f>
        <v>42487.579861111109</v>
      </c>
      <c r="S1440">
        <f>YEAR(Q1440)</f>
        <v>2016</v>
      </c>
    </row>
    <row r="1441" spans="1:19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>IFERROR(ROUND(E1441/L1441,0),0)</f>
        <v>30</v>
      </c>
      <c r="Q1441" s="15">
        <f>(((J1441/60)/60)/24)+DATE(1970,1,1)</f>
        <v>42040.829872685179</v>
      </c>
      <c r="R1441" s="15">
        <f>(((I1441/60)/60)/24)+DATE(1970,1,1)</f>
        <v>42070.829872685179</v>
      </c>
      <c r="S1441">
        <f>YEAR(Q1441)</f>
        <v>2015</v>
      </c>
    </row>
    <row r="1442" spans="1:19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>IFERROR(ROUND(E1442/L1442,0),0)</f>
        <v>1</v>
      </c>
      <c r="Q1442" s="15">
        <f>(((J1442/60)/60)/24)+DATE(1970,1,1)</f>
        <v>42486.748414351852</v>
      </c>
      <c r="R1442" s="15">
        <f>(((I1442/60)/60)/24)+DATE(1970,1,1)</f>
        <v>42516.748414351852</v>
      </c>
      <c r="S1442">
        <f>YEAR(Q1442)</f>
        <v>2016</v>
      </c>
    </row>
    <row r="1443" spans="1:19" ht="43.5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>IFERROR(ROUND(E1443/L1443,0),0)</f>
        <v>673</v>
      </c>
      <c r="Q1443" s="15">
        <f>(((J1443/60)/60)/24)+DATE(1970,1,1)</f>
        <v>42198.765844907408</v>
      </c>
      <c r="R1443" s="15">
        <f>(((I1443/60)/60)/24)+DATE(1970,1,1)</f>
        <v>42258.765844907408</v>
      </c>
      <c r="S1443">
        <f>YEAR(Q1443)</f>
        <v>2015</v>
      </c>
    </row>
    <row r="1444" spans="1:19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>IFERROR(ROUND(E1444/L1444,0),0)</f>
        <v>0</v>
      </c>
      <c r="Q1444" s="15">
        <f>(((J1444/60)/60)/24)+DATE(1970,1,1)</f>
        <v>42485.64534722222</v>
      </c>
      <c r="R1444" s="15">
        <f>(((I1444/60)/60)/24)+DATE(1970,1,1)</f>
        <v>42515.64534722222</v>
      </c>
      <c r="S1444">
        <f>YEAR(Q1444)</f>
        <v>2016</v>
      </c>
    </row>
    <row r="1445" spans="1:19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>IFERROR(ROUND(E1445/L1445,0),0)</f>
        <v>0</v>
      </c>
      <c r="Q1445" s="15">
        <f>(((J1445/60)/60)/24)+DATE(1970,1,1)</f>
        <v>42707.926030092596</v>
      </c>
      <c r="R1445" s="15">
        <f>(((I1445/60)/60)/24)+DATE(1970,1,1)</f>
        <v>42737.926030092596</v>
      </c>
      <c r="S1445">
        <f>YEAR(Q1445)</f>
        <v>2016</v>
      </c>
    </row>
    <row r="1446" spans="1:19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>IFERROR(ROUND(E1446/L1446,0),0)</f>
        <v>0</v>
      </c>
      <c r="Q1446" s="15">
        <f>(((J1446/60)/60)/24)+DATE(1970,1,1)</f>
        <v>42199.873402777783</v>
      </c>
      <c r="R1446" s="15">
        <f>(((I1446/60)/60)/24)+DATE(1970,1,1)</f>
        <v>42259.873402777783</v>
      </c>
      <c r="S1446">
        <f>YEAR(Q1446)</f>
        <v>2015</v>
      </c>
    </row>
    <row r="1447" spans="1:19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>IFERROR(ROUND(E1447/L1447,0),0)</f>
        <v>0</v>
      </c>
      <c r="Q1447" s="15">
        <f>(((J1447/60)/60)/24)+DATE(1970,1,1)</f>
        <v>42139.542303240742</v>
      </c>
      <c r="R1447" s="15">
        <f>(((I1447/60)/60)/24)+DATE(1970,1,1)</f>
        <v>42169.542303240742</v>
      </c>
      <c r="S1447">
        <f>YEAR(Q1447)</f>
        <v>2015</v>
      </c>
    </row>
    <row r="1448" spans="1:19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>IFERROR(ROUND(E1448/L1448,0),0)</f>
        <v>0</v>
      </c>
      <c r="Q1448" s="15">
        <f>(((J1448/60)/60)/24)+DATE(1970,1,1)</f>
        <v>42461.447662037041</v>
      </c>
      <c r="R1448" s="15">
        <f>(((I1448/60)/60)/24)+DATE(1970,1,1)</f>
        <v>42481.447662037041</v>
      </c>
      <c r="S1448">
        <f>YEAR(Q1448)</f>
        <v>2016</v>
      </c>
    </row>
    <row r="1449" spans="1:19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>IFERROR(ROUND(E1449/L1449,0),0)</f>
        <v>25</v>
      </c>
      <c r="Q1449" s="15">
        <f>(((J1449/60)/60)/24)+DATE(1970,1,1)</f>
        <v>42529.730717592596</v>
      </c>
      <c r="R1449" s="15">
        <f>(((I1449/60)/60)/24)+DATE(1970,1,1)</f>
        <v>42559.730717592596</v>
      </c>
      <c r="S1449">
        <f>YEAR(Q1449)</f>
        <v>2016</v>
      </c>
    </row>
    <row r="1450" spans="1:19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>IFERROR(ROUND(E1450/L1450,0),0)</f>
        <v>0</v>
      </c>
      <c r="Q1450" s="15">
        <f>(((J1450/60)/60)/24)+DATE(1970,1,1)</f>
        <v>42115.936550925922</v>
      </c>
      <c r="R1450" s="15">
        <f>(((I1450/60)/60)/24)+DATE(1970,1,1)</f>
        <v>42146.225694444445</v>
      </c>
      <c r="S1450">
        <f>YEAR(Q1450)</f>
        <v>2015</v>
      </c>
    </row>
    <row r="1451" spans="1:19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>IFERROR(ROUND(E1451/L1451,0),0)</f>
        <v>0</v>
      </c>
      <c r="Q1451" s="15">
        <f>(((J1451/60)/60)/24)+DATE(1970,1,1)</f>
        <v>42086.811400462961</v>
      </c>
      <c r="R1451" s="15">
        <f>(((I1451/60)/60)/24)+DATE(1970,1,1)</f>
        <v>42134.811400462961</v>
      </c>
      <c r="S1451">
        <f>YEAR(Q1451)</f>
        <v>2015</v>
      </c>
    </row>
    <row r="1452" spans="1:19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>IFERROR(ROUND(E1452/L1452,0),0)</f>
        <v>1</v>
      </c>
      <c r="Q1452" s="15">
        <f>(((J1452/60)/60)/24)+DATE(1970,1,1)</f>
        <v>42390.171261574069</v>
      </c>
      <c r="R1452" s="15">
        <f>(((I1452/60)/60)/24)+DATE(1970,1,1)</f>
        <v>42420.171261574069</v>
      </c>
      <c r="S1452">
        <f>YEAR(Q1452)</f>
        <v>2016</v>
      </c>
    </row>
    <row r="1453" spans="1:19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>IFERROR(ROUND(E1453/L1453,0),0)</f>
        <v>1</v>
      </c>
      <c r="Q1453" s="15">
        <f>(((J1453/60)/60)/24)+DATE(1970,1,1)</f>
        <v>41931.959016203706</v>
      </c>
      <c r="R1453" s="15">
        <f>(((I1453/60)/60)/24)+DATE(1970,1,1)</f>
        <v>41962.00068287037</v>
      </c>
      <c r="S1453">
        <f>YEAR(Q1453)</f>
        <v>2014</v>
      </c>
    </row>
    <row r="1454" spans="1:19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>IFERROR(ROUND(E1454/L1454,0),0)</f>
        <v>0</v>
      </c>
      <c r="Q1454" s="15">
        <f>(((J1454/60)/60)/24)+DATE(1970,1,1)</f>
        <v>41818.703275462962</v>
      </c>
      <c r="R1454" s="15">
        <f>(((I1454/60)/60)/24)+DATE(1970,1,1)</f>
        <v>41848.703275462962</v>
      </c>
      <c r="S1454">
        <f>YEAR(Q1454)</f>
        <v>2014</v>
      </c>
    </row>
    <row r="1455" spans="1:19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>IFERROR(ROUND(E1455/L1455,0),0)</f>
        <v>0</v>
      </c>
      <c r="Q1455" s="15">
        <f>(((J1455/60)/60)/24)+DATE(1970,1,1)</f>
        <v>42795.696145833332</v>
      </c>
      <c r="R1455" s="15">
        <f>(((I1455/60)/60)/24)+DATE(1970,1,1)</f>
        <v>42840.654479166667</v>
      </c>
      <c r="S1455">
        <f>YEAR(Q1455)</f>
        <v>2017</v>
      </c>
    </row>
    <row r="1456" spans="1:19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>IFERROR(ROUND(E1456/L1456,0),0)</f>
        <v>15</v>
      </c>
      <c r="Q1456" s="15">
        <f>(((J1456/60)/60)/24)+DATE(1970,1,1)</f>
        <v>42463.866666666669</v>
      </c>
      <c r="R1456" s="15">
        <f>(((I1456/60)/60)/24)+DATE(1970,1,1)</f>
        <v>42484.915972222225</v>
      </c>
      <c r="S1456">
        <f>YEAR(Q1456)</f>
        <v>2016</v>
      </c>
    </row>
    <row r="1457" spans="1:19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>IFERROR(ROUND(E1457/L1457,0),0)</f>
        <v>225</v>
      </c>
      <c r="Q1457" s="15">
        <f>(((J1457/60)/60)/24)+DATE(1970,1,1)</f>
        <v>41832.672685185185</v>
      </c>
      <c r="R1457" s="15">
        <f>(((I1457/60)/60)/24)+DATE(1970,1,1)</f>
        <v>41887.568749999999</v>
      </c>
      <c r="S1457">
        <f>YEAR(Q1457)</f>
        <v>2014</v>
      </c>
    </row>
    <row r="1458" spans="1:19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>IFERROR(ROUND(E1458/L1458,0),0)</f>
        <v>48</v>
      </c>
      <c r="Q1458" s="15">
        <f>(((J1458/60)/60)/24)+DATE(1970,1,1)</f>
        <v>42708.668576388889</v>
      </c>
      <c r="R1458" s="15">
        <f>(((I1458/60)/60)/24)+DATE(1970,1,1)</f>
        <v>42738.668576388889</v>
      </c>
      <c r="S1458">
        <f>YEAR(Q1458)</f>
        <v>2016</v>
      </c>
    </row>
    <row r="1459" spans="1:19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>IFERROR(ROUND(E1459/L1459,0),0)</f>
        <v>0</v>
      </c>
      <c r="Q1459" s="15">
        <f>(((J1459/60)/60)/24)+DATE(1970,1,1)</f>
        <v>42289.89634259259</v>
      </c>
      <c r="R1459" s="15">
        <f>(((I1459/60)/60)/24)+DATE(1970,1,1)</f>
        <v>42319.938009259262</v>
      </c>
      <c r="S1459">
        <f>YEAR(Q1459)</f>
        <v>2015</v>
      </c>
    </row>
    <row r="1460" spans="1:19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>IFERROR(ROUND(E1460/L1460,0),0)</f>
        <v>0</v>
      </c>
      <c r="Q1460" s="15">
        <f>(((J1460/60)/60)/24)+DATE(1970,1,1)</f>
        <v>41831.705555555556</v>
      </c>
      <c r="R1460" s="15">
        <f>(((I1460/60)/60)/24)+DATE(1970,1,1)</f>
        <v>41862.166666666664</v>
      </c>
      <c r="S1460">
        <f>YEAR(Q1460)</f>
        <v>2014</v>
      </c>
    </row>
    <row r="1461" spans="1:19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>IFERROR(ROUND(E1461/L1461,0),0)</f>
        <v>0</v>
      </c>
      <c r="Q1461" s="15">
        <f>(((J1461/60)/60)/24)+DATE(1970,1,1)</f>
        <v>42312.204814814817</v>
      </c>
      <c r="R1461" s="15">
        <f>(((I1461/60)/60)/24)+DATE(1970,1,1)</f>
        <v>42340.725694444445</v>
      </c>
      <c r="S1461">
        <f>YEAR(Q1461)</f>
        <v>2015</v>
      </c>
    </row>
    <row r="1462" spans="1:19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>IFERROR(ROUND(E1462/L1462,0),0)</f>
        <v>0</v>
      </c>
      <c r="Q1462" s="15">
        <f>(((J1462/60)/60)/24)+DATE(1970,1,1)</f>
        <v>41915.896967592591</v>
      </c>
      <c r="R1462" s="15">
        <f>(((I1462/60)/60)/24)+DATE(1970,1,1)</f>
        <v>41973.989583333328</v>
      </c>
      <c r="S1462">
        <f>YEAR(Q1462)</f>
        <v>2014</v>
      </c>
    </row>
    <row r="1463" spans="1:19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>IFERROR(ROUND(E1463/L1463,0),0)</f>
        <v>45</v>
      </c>
      <c r="Q1463" s="15">
        <f>(((J1463/60)/60)/24)+DATE(1970,1,1)</f>
        <v>41899.645300925928</v>
      </c>
      <c r="R1463" s="15">
        <f>(((I1463/60)/60)/24)+DATE(1970,1,1)</f>
        <v>41933</v>
      </c>
      <c r="S1463">
        <f>YEAR(Q1463)</f>
        <v>2014</v>
      </c>
    </row>
    <row r="1464" spans="1:19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>IFERROR(ROUND(E1464/L1464,0),0)</f>
        <v>29</v>
      </c>
      <c r="Q1464" s="15">
        <f>(((J1464/60)/60)/24)+DATE(1970,1,1)</f>
        <v>41344.662858796299</v>
      </c>
      <c r="R1464" s="15">
        <f>(((I1464/60)/60)/24)+DATE(1970,1,1)</f>
        <v>41374.662858796299</v>
      </c>
      <c r="S1464">
        <f>YEAR(Q1464)</f>
        <v>2013</v>
      </c>
    </row>
    <row r="1465" spans="1:19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>IFERROR(ROUND(E1465/L1465,0),0)</f>
        <v>35</v>
      </c>
      <c r="Q1465" s="15">
        <f>(((J1465/60)/60)/24)+DATE(1970,1,1)</f>
        <v>41326.911319444444</v>
      </c>
      <c r="R1465" s="15">
        <f>(((I1465/60)/60)/24)+DATE(1970,1,1)</f>
        <v>41371.869652777779</v>
      </c>
      <c r="S1465">
        <f>YEAR(Q1465)</f>
        <v>2013</v>
      </c>
    </row>
    <row r="1466" spans="1:19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>IFERROR(ROUND(E1466/L1466,0),0)</f>
        <v>35</v>
      </c>
      <c r="Q1466" s="15">
        <f>(((J1466/60)/60)/24)+DATE(1970,1,1)</f>
        <v>41291.661550925928</v>
      </c>
      <c r="R1466" s="15">
        <f>(((I1466/60)/60)/24)+DATE(1970,1,1)</f>
        <v>41321.661550925928</v>
      </c>
      <c r="S1466">
        <f>YEAR(Q1466)</f>
        <v>2013</v>
      </c>
    </row>
    <row r="1467" spans="1:19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>IFERROR(ROUND(E1467/L1467,0),0)</f>
        <v>53</v>
      </c>
      <c r="Q1467" s="15">
        <f>(((J1467/60)/60)/24)+DATE(1970,1,1)</f>
        <v>40959.734398148146</v>
      </c>
      <c r="R1467" s="15">
        <f>(((I1467/60)/60)/24)+DATE(1970,1,1)</f>
        <v>40990.125</v>
      </c>
      <c r="S1467">
        <f>YEAR(Q1467)</f>
        <v>2012</v>
      </c>
    </row>
    <row r="1468" spans="1:19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>IFERROR(ROUND(E1468/L1468,0),0)</f>
        <v>70</v>
      </c>
      <c r="Q1468" s="15">
        <f>(((J1468/60)/60)/24)+DATE(1970,1,1)</f>
        <v>42340.172060185185</v>
      </c>
      <c r="R1468" s="15">
        <f>(((I1468/60)/60)/24)+DATE(1970,1,1)</f>
        <v>42381.208333333328</v>
      </c>
      <c r="S1468">
        <f>YEAR(Q1468)</f>
        <v>2015</v>
      </c>
    </row>
    <row r="1469" spans="1:19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>IFERROR(ROUND(E1469/L1469,0),0)</f>
        <v>77</v>
      </c>
      <c r="Q1469" s="15">
        <f>(((J1469/60)/60)/24)+DATE(1970,1,1)</f>
        <v>40933.80190972222</v>
      </c>
      <c r="R1469" s="15">
        <f>(((I1469/60)/60)/24)+DATE(1970,1,1)</f>
        <v>40993.760243055556</v>
      </c>
      <c r="S1469">
        <f>YEAR(Q1469)</f>
        <v>2012</v>
      </c>
    </row>
    <row r="1470" spans="1:19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>IFERROR(ROUND(E1470/L1470,0),0)</f>
        <v>33</v>
      </c>
      <c r="Q1470" s="15">
        <f>(((J1470/60)/60)/24)+DATE(1970,1,1)</f>
        <v>40646.014456018522</v>
      </c>
      <c r="R1470" s="15">
        <f>(((I1470/60)/60)/24)+DATE(1970,1,1)</f>
        <v>40706.014456018522</v>
      </c>
      <c r="S1470">
        <f>YEAR(Q1470)</f>
        <v>2011</v>
      </c>
    </row>
    <row r="1471" spans="1:19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>IFERROR(ROUND(E1471/L1471,0),0)</f>
        <v>149</v>
      </c>
      <c r="Q1471" s="15">
        <f>(((J1471/60)/60)/24)+DATE(1970,1,1)</f>
        <v>41290.598483796297</v>
      </c>
      <c r="R1471" s="15">
        <f>(((I1471/60)/60)/24)+DATE(1970,1,1)</f>
        <v>41320.598483796297</v>
      </c>
      <c r="S1471">
        <f>YEAR(Q1471)</f>
        <v>2013</v>
      </c>
    </row>
    <row r="1472" spans="1:19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>IFERROR(ROUND(E1472/L1472,0),0)</f>
        <v>23</v>
      </c>
      <c r="Q1472" s="15">
        <f>(((J1472/60)/60)/24)+DATE(1970,1,1)</f>
        <v>41250.827118055553</v>
      </c>
      <c r="R1472" s="15">
        <f>(((I1472/60)/60)/24)+DATE(1970,1,1)</f>
        <v>41271.827118055553</v>
      </c>
      <c r="S1472">
        <f>YEAR(Q1472)</f>
        <v>2012</v>
      </c>
    </row>
    <row r="1473" spans="1:19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>IFERROR(ROUND(E1473/L1473,0),0)</f>
        <v>97</v>
      </c>
      <c r="Q1473" s="15">
        <f>(((J1473/60)/60)/24)+DATE(1970,1,1)</f>
        <v>42073.957569444443</v>
      </c>
      <c r="R1473" s="15">
        <f>(((I1473/60)/60)/24)+DATE(1970,1,1)</f>
        <v>42103.957569444443</v>
      </c>
      <c r="S1473">
        <f>YEAR(Q1473)</f>
        <v>2015</v>
      </c>
    </row>
    <row r="1474" spans="1:19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>IFERROR(ROUND(E1474/L1474,0),0)</f>
        <v>103</v>
      </c>
      <c r="Q1474" s="15">
        <f>(((J1474/60)/60)/24)+DATE(1970,1,1)</f>
        <v>41533.542858796296</v>
      </c>
      <c r="R1474" s="15">
        <f>(((I1474/60)/60)/24)+DATE(1970,1,1)</f>
        <v>41563.542858796296</v>
      </c>
      <c r="S1474">
        <f>YEAR(Q1474)</f>
        <v>2013</v>
      </c>
    </row>
    <row r="1475" spans="1:19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>IFERROR(ROUND(E1475/L1475,0),0)</f>
        <v>38</v>
      </c>
      <c r="Q1475" s="15">
        <f>(((J1475/60)/60)/24)+DATE(1970,1,1)</f>
        <v>40939.979618055557</v>
      </c>
      <c r="R1475" s="15">
        <f>(((I1475/60)/60)/24)+DATE(1970,1,1)</f>
        <v>40969.979618055557</v>
      </c>
      <c r="S1475">
        <f>YEAR(Q1475)</f>
        <v>2012</v>
      </c>
    </row>
    <row r="1476" spans="1:19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>IFERROR(ROUND(E1476/L1476,0),0)</f>
        <v>44</v>
      </c>
      <c r="Q1476" s="15">
        <f>(((J1476/60)/60)/24)+DATE(1970,1,1)</f>
        <v>41500.727916666663</v>
      </c>
      <c r="R1476" s="15">
        <f>(((I1476/60)/60)/24)+DATE(1970,1,1)</f>
        <v>41530.727916666663</v>
      </c>
      <c r="S1476">
        <f>YEAR(Q1476)</f>
        <v>2013</v>
      </c>
    </row>
    <row r="1477" spans="1:19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>IFERROR(ROUND(E1477/L1477,0),0)</f>
        <v>64</v>
      </c>
      <c r="Q1477" s="15">
        <f>(((J1477/60)/60)/24)+DATE(1970,1,1)</f>
        <v>41960.722951388889</v>
      </c>
      <c r="R1477" s="15">
        <f>(((I1477/60)/60)/24)+DATE(1970,1,1)</f>
        <v>41993.207638888889</v>
      </c>
      <c r="S1477">
        <f>YEAR(Q1477)</f>
        <v>2014</v>
      </c>
    </row>
    <row r="1478" spans="1:19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>IFERROR(ROUND(E1478/L1478,0),0)</f>
        <v>43</v>
      </c>
      <c r="Q1478" s="15">
        <f>(((J1478/60)/60)/24)+DATE(1970,1,1)</f>
        <v>40766.041921296295</v>
      </c>
      <c r="R1478" s="15">
        <f>(((I1478/60)/60)/24)+DATE(1970,1,1)</f>
        <v>40796.041921296295</v>
      </c>
      <c r="S1478">
        <f>YEAR(Q1478)</f>
        <v>2011</v>
      </c>
    </row>
    <row r="1479" spans="1:19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>IFERROR(ROUND(E1479/L1479,0),0)</f>
        <v>90</v>
      </c>
      <c r="Q1479" s="15">
        <f>(((J1479/60)/60)/24)+DATE(1970,1,1)</f>
        <v>40840.615787037037</v>
      </c>
      <c r="R1479" s="15">
        <f>(((I1479/60)/60)/24)+DATE(1970,1,1)</f>
        <v>40900.125</v>
      </c>
      <c r="S1479">
        <f>YEAR(Q1479)</f>
        <v>2011</v>
      </c>
    </row>
    <row r="1480" spans="1:19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>IFERROR(ROUND(E1480/L1480,0),0)</f>
        <v>29</v>
      </c>
      <c r="Q1480" s="15">
        <f>(((J1480/60)/60)/24)+DATE(1970,1,1)</f>
        <v>41394.871678240743</v>
      </c>
      <c r="R1480" s="15">
        <f>(((I1480/60)/60)/24)+DATE(1970,1,1)</f>
        <v>41408.871678240743</v>
      </c>
      <c r="S1480">
        <f>YEAR(Q1480)</f>
        <v>2013</v>
      </c>
    </row>
    <row r="1481" spans="1:19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>IFERROR(ROUND(E1481/L1481,0),0)</f>
        <v>31</v>
      </c>
      <c r="Q1481" s="15">
        <f>(((J1481/60)/60)/24)+DATE(1970,1,1)</f>
        <v>41754.745243055557</v>
      </c>
      <c r="R1481" s="15">
        <f>(((I1481/60)/60)/24)+DATE(1970,1,1)</f>
        <v>41769.165972222225</v>
      </c>
      <c r="S1481">
        <f>YEAR(Q1481)</f>
        <v>2014</v>
      </c>
    </row>
    <row r="1482" spans="1:19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>IFERROR(ROUND(E1482/L1482,0),0)</f>
        <v>92</v>
      </c>
      <c r="Q1482" s="15">
        <f>(((J1482/60)/60)/24)+DATE(1970,1,1)</f>
        <v>41464.934016203704</v>
      </c>
      <c r="R1482" s="15">
        <f>(((I1482/60)/60)/24)+DATE(1970,1,1)</f>
        <v>41481.708333333336</v>
      </c>
      <c r="S1482">
        <f>YEAR(Q1482)</f>
        <v>2013</v>
      </c>
    </row>
    <row r="1483" spans="1:19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>IFERROR(ROUND(E1483/L1483,0),0)</f>
        <v>18</v>
      </c>
      <c r="Q1483" s="15">
        <f>(((J1483/60)/60)/24)+DATE(1970,1,1)</f>
        <v>41550.922974537039</v>
      </c>
      <c r="R1483" s="15">
        <f>(((I1483/60)/60)/24)+DATE(1970,1,1)</f>
        <v>41580.922974537039</v>
      </c>
      <c r="S1483">
        <f>YEAR(Q1483)</f>
        <v>2013</v>
      </c>
    </row>
    <row r="1484" spans="1:19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>IFERROR(ROUND(E1484/L1484,0),0)</f>
        <v>5</v>
      </c>
      <c r="Q1484" s="15">
        <f>(((J1484/60)/60)/24)+DATE(1970,1,1)</f>
        <v>41136.85805555556</v>
      </c>
      <c r="R1484" s="15">
        <f>(((I1484/60)/60)/24)+DATE(1970,1,1)</f>
        <v>41159.32708333333</v>
      </c>
      <c r="S1484">
        <f>YEAR(Q1484)</f>
        <v>2012</v>
      </c>
    </row>
    <row r="1485" spans="1:19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>IFERROR(ROUND(E1485/L1485,0),0)</f>
        <v>25</v>
      </c>
      <c r="Q1485" s="15">
        <f>(((J1485/60)/60)/24)+DATE(1970,1,1)</f>
        <v>42548.192997685182</v>
      </c>
      <c r="R1485" s="15">
        <f>(((I1485/60)/60)/24)+DATE(1970,1,1)</f>
        <v>42573.192997685182</v>
      </c>
      <c r="S1485">
        <f>YEAR(Q1485)</f>
        <v>2016</v>
      </c>
    </row>
    <row r="1486" spans="1:19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>IFERROR(ROUND(E1486/L1486,0),0)</f>
        <v>0</v>
      </c>
      <c r="Q1486" s="15">
        <f>(((J1486/60)/60)/24)+DATE(1970,1,1)</f>
        <v>41053.200960648144</v>
      </c>
      <c r="R1486" s="15">
        <f>(((I1486/60)/60)/24)+DATE(1970,1,1)</f>
        <v>41111.618750000001</v>
      </c>
      <c r="S1486">
        <f>YEAR(Q1486)</f>
        <v>2012</v>
      </c>
    </row>
    <row r="1487" spans="1:19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>IFERROR(ROUND(E1487/L1487,0),0)</f>
        <v>50</v>
      </c>
      <c r="Q1487" s="15">
        <f>(((J1487/60)/60)/24)+DATE(1970,1,1)</f>
        <v>42130.795983796299</v>
      </c>
      <c r="R1487" s="15">
        <f>(((I1487/60)/60)/24)+DATE(1970,1,1)</f>
        <v>42175.795983796299</v>
      </c>
      <c r="S1487">
        <f>YEAR(Q1487)</f>
        <v>2015</v>
      </c>
    </row>
    <row r="1488" spans="1:19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>IFERROR(ROUND(E1488/L1488,0),0)</f>
        <v>16</v>
      </c>
      <c r="Q1488" s="15">
        <f>(((J1488/60)/60)/24)+DATE(1970,1,1)</f>
        <v>42032.168530092589</v>
      </c>
      <c r="R1488" s="15">
        <f>(((I1488/60)/60)/24)+DATE(1970,1,1)</f>
        <v>42062.168530092589</v>
      </c>
      <c r="S1488">
        <f>YEAR(Q1488)</f>
        <v>2015</v>
      </c>
    </row>
    <row r="1489" spans="1:19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>IFERROR(ROUND(E1489/L1489,0),0)</f>
        <v>0</v>
      </c>
      <c r="Q1489" s="15">
        <f>(((J1489/60)/60)/24)+DATE(1970,1,1)</f>
        <v>42554.917488425926</v>
      </c>
      <c r="R1489" s="15">
        <f>(((I1489/60)/60)/24)+DATE(1970,1,1)</f>
        <v>42584.917488425926</v>
      </c>
      <c r="S1489">
        <f>YEAR(Q1489)</f>
        <v>2016</v>
      </c>
    </row>
    <row r="1490" spans="1:19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>IFERROR(ROUND(E1490/L1490,0),0)</f>
        <v>60</v>
      </c>
      <c r="Q1490" s="15">
        <f>(((J1490/60)/60)/24)+DATE(1970,1,1)</f>
        <v>41614.563194444447</v>
      </c>
      <c r="R1490" s="15">
        <f>(((I1490/60)/60)/24)+DATE(1970,1,1)</f>
        <v>41644.563194444447</v>
      </c>
      <c r="S1490">
        <f>YEAR(Q1490)</f>
        <v>2013</v>
      </c>
    </row>
    <row r="1491" spans="1:19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>IFERROR(ROUND(E1491/L1491,0),0)</f>
        <v>0</v>
      </c>
      <c r="Q1491" s="15">
        <f>(((J1491/60)/60)/24)+DATE(1970,1,1)</f>
        <v>41198.611712962964</v>
      </c>
      <c r="R1491" s="15">
        <f>(((I1491/60)/60)/24)+DATE(1970,1,1)</f>
        <v>41228.653379629628</v>
      </c>
      <c r="S1491">
        <f>YEAR(Q1491)</f>
        <v>2012</v>
      </c>
    </row>
    <row r="1492" spans="1:19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>IFERROR(ROUND(E1492/L1492,0),0)</f>
        <v>47</v>
      </c>
      <c r="Q1492" s="15">
        <f>(((J1492/60)/60)/24)+DATE(1970,1,1)</f>
        <v>41520.561041666668</v>
      </c>
      <c r="R1492" s="15">
        <f>(((I1492/60)/60)/24)+DATE(1970,1,1)</f>
        <v>41549.561041666668</v>
      </c>
      <c r="S1492">
        <f>YEAR(Q1492)</f>
        <v>2013</v>
      </c>
    </row>
    <row r="1493" spans="1:19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>IFERROR(ROUND(E1493/L1493,0),0)</f>
        <v>100</v>
      </c>
      <c r="Q1493" s="15">
        <f>(((J1493/60)/60)/24)+DATE(1970,1,1)</f>
        <v>41991.713460648149</v>
      </c>
      <c r="R1493" s="15">
        <f>(((I1493/60)/60)/24)+DATE(1970,1,1)</f>
        <v>42050.651388888888</v>
      </c>
      <c r="S1493">
        <f>YEAR(Q1493)</f>
        <v>2014</v>
      </c>
    </row>
    <row r="1494" spans="1:19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>IFERROR(ROUND(E1494/L1494,0),0)</f>
        <v>15</v>
      </c>
      <c r="Q1494" s="15">
        <f>(((J1494/60)/60)/24)+DATE(1970,1,1)</f>
        <v>40682.884791666671</v>
      </c>
      <c r="R1494" s="15">
        <f>(((I1494/60)/60)/24)+DATE(1970,1,1)</f>
        <v>40712.884791666671</v>
      </c>
      <c r="S1494">
        <f>YEAR(Q1494)</f>
        <v>2011</v>
      </c>
    </row>
    <row r="1495" spans="1:19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>IFERROR(ROUND(E1495/L1495,0),0)</f>
        <v>0</v>
      </c>
      <c r="Q1495" s="15">
        <f>(((J1495/60)/60)/24)+DATE(1970,1,1)</f>
        <v>41411.866608796299</v>
      </c>
      <c r="R1495" s="15">
        <f>(((I1495/60)/60)/24)+DATE(1970,1,1)</f>
        <v>41441.866608796299</v>
      </c>
      <c r="S1495">
        <f>YEAR(Q1495)</f>
        <v>2013</v>
      </c>
    </row>
    <row r="1496" spans="1:19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>IFERROR(ROUND(E1496/L1496,0),0)</f>
        <v>40</v>
      </c>
      <c r="Q1496" s="15">
        <f>(((J1496/60)/60)/24)+DATE(1970,1,1)</f>
        <v>42067.722372685181</v>
      </c>
      <c r="R1496" s="15">
        <f>(((I1496/60)/60)/24)+DATE(1970,1,1)</f>
        <v>42097.651388888888</v>
      </c>
      <c r="S1496">
        <f>YEAR(Q1496)</f>
        <v>2015</v>
      </c>
    </row>
    <row r="1497" spans="1:19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>IFERROR(ROUND(E1497/L1497,0),0)</f>
        <v>0</v>
      </c>
      <c r="Q1497" s="15">
        <f>(((J1497/60)/60)/24)+DATE(1970,1,1)</f>
        <v>40752.789710648147</v>
      </c>
      <c r="R1497" s="15">
        <f>(((I1497/60)/60)/24)+DATE(1970,1,1)</f>
        <v>40782.789710648147</v>
      </c>
      <c r="S1497">
        <f>YEAR(Q1497)</f>
        <v>2011</v>
      </c>
    </row>
    <row r="1498" spans="1:19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>IFERROR(ROUND(E1498/L1498,0),0)</f>
        <v>0</v>
      </c>
      <c r="Q1498" s="15">
        <f>(((J1498/60)/60)/24)+DATE(1970,1,1)</f>
        <v>41838.475219907406</v>
      </c>
      <c r="R1498" s="15">
        <f>(((I1498/60)/60)/24)+DATE(1970,1,1)</f>
        <v>41898.475219907406</v>
      </c>
      <c r="S1498">
        <f>YEAR(Q1498)</f>
        <v>2014</v>
      </c>
    </row>
    <row r="1499" spans="1:19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>IFERROR(ROUND(E1499/L1499,0),0)</f>
        <v>1</v>
      </c>
      <c r="Q1499" s="15">
        <f>(((J1499/60)/60)/24)+DATE(1970,1,1)</f>
        <v>41444.64261574074</v>
      </c>
      <c r="R1499" s="15">
        <f>(((I1499/60)/60)/24)+DATE(1970,1,1)</f>
        <v>41486.821527777778</v>
      </c>
      <c r="S1499">
        <f>YEAR(Q1499)</f>
        <v>2013</v>
      </c>
    </row>
    <row r="1500" spans="1:19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>IFERROR(ROUND(E1500/L1500,0),0)</f>
        <v>19</v>
      </c>
      <c r="Q1500" s="15">
        <f>(((J1500/60)/60)/24)+DATE(1970,1,1)</f>
        <v>41840.983541666668</v>
      </c>
      <c r="R1500" s="15">
        <f>(((I1500/60)/60)/24)+DATE(1970,1,1)</f>
        <v>41885.983541666668</v>
      </c>
      <c r="S1500">
        <f>YEAR(Q1500)</f>
        <v>2014</v>
      </c>
    </row>
    <row r="1501" spans="1:19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>IFERROR(ROUND(E1501/L1501,0),0)</f>
        <v>5</v>
      </c>
      <c r="Q1501" s="15">
        <f>(((J1501/60)/60)/24)+DATE(1970,1,1)</f>
        <v>42527.007326388892</v>
      </c>
      <c r="R1501" s="15">
        <f>(((I1501/60)/60)/24)+DATE(1970,1,1)</f>
        <v>42587.007326388892</v>
      </c>
      <c r="S1501">
        <f>YEAR(Q1501)</f>
        <v>2016</v>
      </c>
    </row>
    <row r="1502" spans="1:19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>IFERROR(ROUND(E1502/L1502,0),0)</f>
        <v>47</v>
      </c>
      <c r="Q1502" s="15">
        <f>(((J1502/60)/60)/24)+DATE(1970,1,1)</f>
        <v>41365.904594907406</v>
      </c>
      <c r="R1502" s="15">
        <f>(((I1502/60)/60)/24)+DATE(1970,1,1)</f>
        <v>41395.904594907406</v>
      </c>
      <c r="S1502">
        <f>YEAR(Q1502)</f>
        <v>2013</v>
      </c>
    </row>
    <row r="1503" spans="1:19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>IFERROR(ROUND(E1503/L1503,0),0)</f>
        <v>98</v>
      </c>
      <c r="Q1503" s="15">
        <f>(((J1503/60)/60)/24)+DATE(1970,1,1)</f>
        <v>42163.583599537036</v>
      </c>
      <c r="R1503" s="15">
        <f>(((I1503/60)/60)/24)+DATE(1970,1,1)</f>
        <v>42193.583599537036</v>
      </c>
      <c r="S1503">
        <f>YEAR(Q1503)</f>
        <v>2015</v>
      </c>
    </row>
    <row r="1504" spans="1:19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>IFERROR(ROUND(E1504/L1504,0),0)</f>
        <v>68</v>
      </c>
      <c r="Q1504" s="15">
        <f>(((J1504/60)/60)/24)+DATE(1970,1,1)</f>
        <v>42426.542592592596</v>
      </c>
      <c r="R1504" s="15">
        <f>(((I1504/60)/60)/24)+DATE(1970,1,1)</f>
        <v>42454.916666666672</v>
      </c>
      <c r="S1504">
        <f>YEAR(Q1504)</f>
        <v>2016</v>
      </c>
    </row>
    <row r="1505" spans="1:19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>IFERROR(ROUND(E1505/L1505,0),0)</f>
        <v>57</v>
      </c>
      <c r="Q1505" s="15">
        <f>(((J1505/60)/60)/24)+DATE(1970,1,1)</f>
        <v>42606.347233796296</v>
      </c>
      <c r="R1505" s="15">
        <f>(((I1505/60)/60)/24)+DATE(1970,1,1)</f>
        <v>42666.347233796296</v>
      </c>
      <c r="S1505">
        <f>YEAR(Q1505)</f>
        <v>2016</v>
      </c>
    </row>
    <row r="1506" spans="1:19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>IFERROR(ROUND(E1506/L1506,0),0)</f>
        <v>67</v>
      </c>
      <c r="Q1506" s="15">
        <f>(((J1506/60)/60)/24)+DATE(1970,1,1)</f>
        <v>41772.657685185186</v>
      </c>
      <c r="R1506" s="15">
        <f>(((I1506/60)/60)/24)+DATE(1970,1,1)</f>
        <v>41800.356249999997</v>
      </c>
      <c r="S1506">
        <f>YEAR(Q1506)</f>
        <v>2014</v>
      </c>
    </row>
    <row r="1507" spans="1:19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>IFERROR(ROUND(E1507/L1507,0),0)</f>
        <v>48</v>
      </c>
      <c r="Q1507" s="15">
        <f>(((J1507/60)/60)/24)+DATE(1970,1,1)</f>
        <v>42414.44332175926</v>
      </c>
      <c r="R1507" s="15">
        <f>(((I1507/60)/60)/24)+DATE(1970,1,1)</f>
        <v>42451.834027777775</v>
      </c>
      <c r="S1507">
        <f>YEAR(Q1507)</f>
        <v>2016</v>
      </c>
    </row>
    <row r="1508" spans="1:19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>IFERROR(ROUND(E1508/L1508,0),0)</f>
        <v>39</v>
      </c>
      <c r="Q1508" s="15">
        <f>(((J1508/60)/60)/24)+DATE(1970,1,1)</f>
        <v>41814.785925925928</v>
      </c>
      <c r="R1508" s="15">
        <f>(((I1508/60)/60)/24)+DATE(1970,1,1)</f>
        <v>41844.785925925928</v>
      </c>
      <c r="S1508">
        <f>YEAR(Q1508)</f>
        <v>2014</v>
      </c>
    </row>
    <row r="1509" spans="1:19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>IFERROR(ROUND(E1509/L1509,0),0)</f>
        <v>78</v>
      </c>
      <c r="Q1509" s="15">
        <f>(((J1509/60)/60)/24)+DATE(1970,1,1)</f>
        <v>40254.450335648151</v>
      </c>
      <c r="R1509" s="15">
        <f>(((I1509/60)/60)/24)+DATE(1970,1,1)</f>
        <v>40313.340277777781</v>
      </c>
      <c r="S1509">
        <f>YEAR(Q1509)</f>
        <v>2010</v>
      </c>
    </row>
    <row r="1510" spans="1:19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>IFERROR(ROUND(E1510/L1510,0),0)</f>
        <v>97</v>
      </c>
      <c r="Q1510" s="15">
        <f>(((J1510/60)/60)/24)+DATE(1970,1,1)</f>
        <v>41786.614363425928</v>
      </c>
      <c r="R1510" s="15">
        <f>(((I1510/60)/60)/24)+DATE(1970,1,1)</f>
        <v>41817.614363425928</v>
      </c>
      <c r="S1510">
        <f>YEAR(Q1510)</f>
        <v>2014</v>
      </c>
    </row>
    <row r="1511" spans="1:19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>IFERROR(ROUND(E1511/L1511,0),0)</f>
        <v>110</v>
      </c>
      <c r="Q1511" s="15">
        <f>(((J1511/60)/60)/24)+DATE(1970,1,1)</f>
        <v>42751.533391203702</v>
      </c>
      <c r="R1511" s="15">
        <f>(((I1511/60)/60)/24)+DATE(1970,1,1)</f>
        <v>42780.957638888889</v>
      </c>
      <c r="S1511">
        <f>YEAR(Q1511)</f>
        <v>2017</v>
      </c>
    </row>
    <row r="1512" spans="1:19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>IFERROR(ROUND(E1512/L1512,0),0)</f>
        <v>40</v>
      </c>
      <c r="Q1512" s="15">
        <f>(((J1512/60)/60)/24)+DATE(1970,1,1)</f>
        <v>41809.385162037033</v>
      </c>
      <c r="R1512" s="15">
        <f>(((I1512/60)/60)/24)+DATE(1970,1,1)</f>
        <v>41839.385162037033</v>
      </c>
      <c r="S1512">
        <f>YEAR(Q1512)</f>
        <v>2014</v>
      </c>
    </row>
    <row r="1513" spans="1:19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>IFERROR(ROUND(E1513/L1513,0),0)</f>
        <v>76</v>
      </c>
      <c r="Q1513" s="15">
        <f>(((J1513/60)/60)/24)+DATE(1970,1,1)</f>
        <v>42296.583379629628</v>
      </c>
      <c r="R1513" s="15">
        <f>(((I1513/60)/60)/24)+DATE(1970,1,1)</f>
        <v>42326.625046296293</v>
      </c>
      <c r="S1513">
        <f>YEAR(Q1513)</f>
        <v>2015</v>
      </c>
    </row>
    <row r="1514" spans="1:19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>IFERROR(ROUND(E1514/L1514,0),0)</f>
        <v>58</v>
      </c>
      <c r="Q1514" s="15">
        <f>(((J1514/60)/60)/24)+DATE(1970,1,1)</f>
        <v>42741.684479166666</v>
      </c>
      <c r="R1514" s="15">
        <f>(((I1514/60)/60)/24)+DATE(1970,1,1)</f>
        <v>42771.684479166666</v>
      </c>
      <c r="S1514">
        <f>YEAR(Q1514)</f>
        <v>2017</v>
      </c>
    </row>
    <row r="1515" spans="1:19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>IFERROR(ROUND(E1515/L1515,0),0)</f>
        <v>56</v>
      </c>
      <c r="Q1515" s="15">
        <f>(((J1515/60)/60)/24)+DATE(1970,1,1)</f>
        <v>41806.637337962966</v>
      </c>
      <c r="R1515" s="15">
        <f>(((I1515/60)/60)/24)+DATE(1970,1,1)</f>
        <v>41836.637337962966</v>
      </c>
      <c r="S1515">
        <f>YEAR(Q1515)</f>
        <v>2014</v>
      </c>
    </row>
    <row r="1516" spans="1:19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>IFERROR(ROUND(E1516/L1516,0),0)</f>
        <v>151</v>
      </c>
      <c r="Q1516" s="15">
        <f>(((J1516/60)/60)/24)+DATE(1970,1,1)</f>
        <v>42234.597685185188</v>
      </c>
      <c r="R1516" s="15">
        <f>(((I1516/60)/60)/24)+DATE(1970,1,1)</f>
        <v>42274.597685185188</v>
      </c>
      <c r="S1516">
        <f>YEAR(Q1516)</f>
        <v>2015</v>
      </c>
    </row>
    <row r="1517" spans="1:19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>IFERROR(ROUND(E1517/L1517,0),0)</f>
        <v>850</v>
      </c>
      <c r="Q1517" s="15">
        <f>(((J1517/60)/60)/24)+DATE(1970,1,1)</f>
        <v>42415.253437499996</v>
      </c>
      <c r="R1517" s="15">
        <f>(((I1517/60)/60)/24)+DATE(1970,1,1)</f>
        <v>42445.211770833332</v>
      </c>
      <c r="S1517">
        <f>YEAR(Q1517)</f>
        <v>2016</v>
      </c>
    </row>
    <row r="1518" spans="1:19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>IFERROR(ROUND(E1518/L1518,0),0)</f>
        <v>159</v>
      </c>
      <c r="Q1518" s="15">
        <f>(((J1518/60)/60)/24)+DATE(1970,1,1)</f>
        <v>42619.466342592597</v>
      </c>
      <c r="R1518" s="15">
        <f>(((I1518/60)/60)/24)+DATE(1970,1,1)</f>
        <v>42649.583333333328</v>
      </c>
      <c r="S1518">
        <f>YEAR(Q1518)</f>
        <v>2016</v>
      </c>
    </row>
    <row r="1519" spans="1:19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>IFERROR(ROUND(E1519/L1519,0),0)</f>
        <v>40</v>
      </c>
      <c r="Q1519" s="15">
        <f>(((J1519/60)/60)/24)+DATE(1970,1,1)</f>
        <v>41948.56658564815</v>
      </c>
      <c r="R1519" s="15">
        <f>(((I1519/60)/60)/24)+DATE(1970,1,1)</f>
        <v>41979.25</v>
      </c>
      <c r="S1519">
        <f>YEAR(Q1519)</f>
        <v>2014</v>
      </c>
    </row>
    <row r="1520" spans="1:19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>IFERROR(ROUND(E1520/L1520,0),0)</f>
        <v>131</v>
      </c>
      <c r="Q1520" s="15">
        <f>(((J1520/60)/60)/24)+DATE(1970,1,1)</f>
        <v>41760.8200462963</v>
      </c>
      <c r="R1520" s="15">
        <f>(((I1520/60)/60)/24)+DATE(1970,1,1)</f>
        <v>41790.8200462963</v>
      </c>
      <c r="S1520">
        <f>YEAR(Q1520)</f>
        <v>2014</v>
      </c>
    </row>
    <row r="1521" spans="1:19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>IFERROR(ROUND(E1521/L1521,0),0)</f>
        <v>64</v>
      </c>
      <c r="Q1521" s="15">
        <f>(((J1521/60)/60)/24)+DATE(1970,1,1)</f>
        <v>41782.741701388892</v>
      </c>
      <c r="R1521" s="15">
        <f>(((I1521/60)/60)/24)+DATE(1970,1,1)</f>
        <v>41810.915972222225</v>
      </c>
      <c r="S1521">
        <f>YEAR(Q1521)</f>
        <v>2014</v>
      </c>
    </row>
    <row r="1522" spans="1:19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>IFERROR(ROUND(E1522/L1522,0),0)</f>
        <v>112</v>
      </c>
      <c r="Q1522" s="15">
        <f>(((J1522/60)/60)/24)+DATE(1970,1,1)</f>
        <v>41955.857789351852</v>
      </c>
      <c r="R1522" s="15">
        <f>(((I1522/60)/60)/24)+DATE(1970,1,1)</f>
        <v>41992.166666666672</v>
      </c>
      <c r="S1522">
        <f>YEAR(Q1522)</f>
        <v>2014</v>
      </c>
    </row>
    <row r="1523" spans="1:19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>IFERROR(ROUND(E1523/L1523,0),0)</f>
        <v>170</v>
      </c>
      <c r="Q1523" s="15">
        <f>(((J1523/60)/60)/24)+DATE(1970,1,1)</f>
        <v>42493.167719907404</v>
      </c>
      <c r="R1523" s="15">
        <f>(((I1523/60)/60)/24)+DATE(1970,1,1)</f>
        <v>42528.167719907404</v>
      </c>
      <c r="S1523">
        <f>YEAR(Q1523)</f>
        <v>2016</v>
      </c>
    </row>
    <row r="1524" spans="1:19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>IFERROR(ROUND(E1524/L1524,0),0)</f>
        <v>134</v>
      </c>
      <c r="Q1524" s="15">
        <f>(((J1524/60)/60)/24)+DATE(1970,1,1)</f>
        <v>41899.830312500002</v>
      </c>
      <c r="R1524" s="15">
        <f>(((I1524/60)/60)/24)+DATE(1970,1,1)</f>
        <v>41929.830312500002</v>
      </c>
      <c r="S1524">
        <f>YEAR(Q1524)</f>
        <v>2014</v>
      </c>
    </row>
    <row r="1525" spans="1:19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>IFERROR(ROUND(E1525/L1525,0),0)</f>
        <v>96</v>
      </c>
      <c r="Q1525" s="15">
        <f>(((J1525/60)/60)/24)+DATE(1970,1,1)</f>
        <v>41964.751342592594</v>
      </c>
      <c r="R1525" s="15">
        <f>(((I1525/60)/60)/24)+DATE(1970,1,1)</f>
        <v>41996</v>
      </c>
      <c r="S1525">
        <f>YEAR(Q1525)</f>
        <v>2014</v>
      </c>
    </row>
    <row r="1526" spans="1:19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>IFERROR(ROUND(E1526/L1526,0),0)</f>
        <v>222</v>
      </c>
      <c r="Q1526" s="15">
        <f>(((J1526/60)/60)/24)+DATE(1970,1,1)</f>
        <v>42756.501041666663</v>
      </c>
      <c r="R1526" s="15">
        <f>(((I1526/60)/60)/24)+DATE(1970,1,1)</f>
        <v>42786.501041666663</v>
      </c>
      <c r="S1526">
        <f>YEAR(Q1526)</f>
        <v>2017</v>
      </c>
    </row>
    <row r="1527" spans="1:19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>IFERROR(ROUND(E1527/L1527,0),0)</f>
        <v>32</v>
      </c>
      <c r="Q1527" s="15">
        <f>(((J1527/60)/60)/24)+DATE(1970,1,1)</f>
        <v>42570.702986111108</v>
      </c>
      <c r="R1527" s="15">
        <f>(((I1527/60)/60)/24)+DATE(1970,1,1)</f>
        <v>42600.702986111108</v>
      </c>
      <c r="S1527">
        <f>YEAR(Q1527)</f>
        <v>2016</v>
      </c>
    </row>
    <row r="1528" spans="1:19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>IFERROR(ROUND(E1528/L1528,0),0)</f>
        <v>99</v>
      </c>
      <c r="Q1528" s="15">
        <f>(((J1528/60)/60)/24)+DATE(1970,1,1)</f>
        <v>42339.276006944448</v>
      </c>
      <c r="R1528" s="15">
        <f>(((I1528/60)/60)/24)+DATE(1970,1,1)</f>
        <v>42388.276006944448</v>
      </c>
      <c r="S1528">
        <f>YEAR(Q1528)</f>
        <v>2015</v>
      </c>
    </row>
    <row r="1529" spans="1:19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>IFERROR(ROUND(E1529/L1529,0),0)</f>
        <v>55</v>
      </c>
      <c r="Q1529" s="15">
        <f>(((J1529/60)/60)/24)+DATE(1970,1,1)</f>
        <v>42780.600532407407</v>
      </c>
      <c r="R1529" s="15">
        <f>(((I1529/60)/60)/24)+DATE(1970,1,1)</f>
        <v>42808.558865740735</v>
      </c>
      <c r="S1529">
        <f>YEAR(Q1529)</f>
        <v>2017</v>
      </c>
    </row>
    <row r="1530" spans="1:19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>IFERROR(ROUND(E1530/L1530,0),0)</f>
        <v>53</v>
      </c>
      <c r="Q1530" s="15">
        <f>(((J1530/60)/60)/24)+DATE(1970,1,1)</f>
        <v>42736.732893518521</v>
      </c>
      <c r="R1530" s="15">
        <f>(((I1530/60)/60)/24)+DATE(1970,1,1)</f>
        <v>42767</v>
      </c>
      <c r="S1530">
        <f>YEAR(Q1530)</f>
        <v>2017</v>
      </c>
    </row>
    <row r="1531" spans="1:19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>IFERROR(ROUND(E1531/L1531,0),0)</f>
        <v>136</v>
      </c>
      <c r="Q1531" s="15">
        <f>(((J1531/60)/60)/24)+DATE(1970,1,1)</f>
        <v>42052.628703703704</v>
      </c>
      <c r="R1531" s="15">
        <f>(((I1531/60)/60)/24)+DATE(1970,1,1)</f>
        <v>42082.587037037039</v>
      </c>
      <c r="S1531">
        <f>YEAR(Q1531)</f>
        <v>2015</v>
      </c>
    </row>
    <row r="1532" spans="1:19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>IFERROR(ROUND(E1532/L1532,0),0)</f>
        <v>54</v>
      </c>
      <c r="Q1532" s="15">
        <f>(((J1532/60)/60)/24)+DATE(1970,1,1)</f>
        <v>42275.767303240747</v>
      </c>
      <c r="R1532" s="15">
        <f>(((I1532/60)/60)/24)+DATE(1970,1,1)</f>
        <v>42300.767303240747</v>
      </c>
      <c r="S1532">
        <f>YEAR(Q1532)</f>
        <v>2015</v>
      </c>
    </row>
    <row r="1533" spans="1:19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>IFERROR(ROUND(E1533/L1533,0),0)</f>
        <v>57</v>
      </c>
      <c r="Q1533" s="15">
        <f>(((J1533/60)/60)/24)+DATE(1970,1,1)</f>
        <v>41941.802384259259</v>
      </c>
      <c r="R1533" s="15">
        <f>(((I1533/60)/60)/24)+DATE(1970,1,1)</f>
        <v>41974.125</v>
      </c>
      <c r="S1533">
        <f>YEAR(Q1533)</f>
        <v>2014</v>
      </c>
    </row>
    <row r="1534" spans="1:19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>IFERROR(ROUND(E1534/L1534,0),0)</f>
        <v>82</v>
      </c>
      <c r="Q1534" s="15">
        <f>(((J1534/60)/60)/24)+DATE(1970,1,1)</f>
        <v>42391.475289351853</v>
      </c>
      <c r="R1534" s="15">
        <f>(((I1534/60)/60)/24)+DATE(1970,1,1)</f>
        <v>42415.625</v>
      </c>
      <c r="S1534">
        <f>YEAR(Q1534)</f>
        <v>2016</v>
      </c>
    </row>
    <row r="1535" spans="1:19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>IFERROR(ROUND(E1535/L1535,0),0)</f>
        <v>88</v>
      </c>
      <c r="Q1535" s="15">
        <f>(((J1535/60)/60)/24)+DATE(1970,1,1)</f>
        <v>42443.00204861111</v>
      </c>
      <c r="R1535" s="15">
        <f>(((I1535/60)/60)/24)+DATE(1970,1,1)</f>
        <v>42492.165972222225</v>
      </c>
      <c r="S1535">
        <f>YEAR(Q1535)</f>
        <v>2016</v>
      </c>
    </row>
    <row r="1536" spans="1:19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>IFERROR(ROUND(E1536/L1536,0),0)</f>
        <v>85</v>
      </c>
      <c r="Q1536" s="15">
        <f>(((J1536/60)/60)/24)+DATE(1970,1,1)</f>
        <v>42221.67432870371</v>
      </c>
      <c r="R1536" s="15">
        <f>(((I1536/60)/60)/24)+DATE(1970,1,1)</f>
        <v>42251.67432870371</v>
      </c>
      <c r="S1536">
        <f>YEAR(Q1536)</f>
        <v>2015</v>
      </c>
    </row>
    <row r="1537" spans="1:19" ht="43.5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>IFERROR(ROUND(E1537/L1537,0),0)</f>
        <v>48</v>
      </c>
      <c r="Q1537" s="15">
        <f>(((J1537/60)/60)/24)+DATE(1970,1,1)</f>
        <v>42484.829062500001</v>
      </c>
      <c r="R1537" s="15">
        <f>(((I1537/60)/60)/24)+DATE(1970,1,1)</f>
        <v>42513.916666666672</v>
      </c>
      <c r="S1537">
        <f>YEAR(Q1537)</f>
        <v>2016</v>
      </c>
    </row>
    <row r="1538" spans="1:19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>IFERROR(ROUND(E1538/L1538,0),0)</f>
        <v>66</v>
      </c>
      <c r="Q1538" s="15">
        <f>(((J1538/60)/60)/24)+DATE(1970,1,1)</f>
        <v>42213.802199074074</v>
      </c>
      <c r="R1538" s="15">
        <f>(((I1538/60)/60)/24)+DATE(1970,1,1)</f>
        <v>42243.802199074074</v>
      </c>
      <c r="S1538">
        <f>YEAR(Q1538)</f>
        <v>2015</v>
      </c>
    </row>
    <row r="1539" spans="1:19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>IFERROR(ROUND(E1539/L1539,0),0)</f>
        <v>96</v>
      </c>
      <c r="Q1539" s="15">
        <f>(((J1539/60)/60)/24)+DATE(1970,1,1)</f>
        <v>42552.315127314811</v>
      </c>
      <c r="R1539" s="15">
        <f>(((I1539/60)/60)/24)+DATE(1970,1,1)</f>
        <v>42588.75</v>
      </c>
      <c r="S1539">
        <f>YEAR(Q1539)</f>
        <v>2016</v>
      </c>
    </row>
    <row r="1540" spans="1:19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>IFERROR(ROUND(E1540/L1540,0),0)</f>
        <v>156</v>
      </c>
      <c r="Q1540" s="15">
        <f>(((J1540/60)/60)/24)+DATE(1970,1,1)</f>
        <v>41981.782060185185</v>
      </c>
      <c r="R1540" s="15">
        <f>(((I1540/60)/60)/24)+DATE(1970,1,1)</f>
        <v>42026.782060185185</v>
      </c>
      <c r="S1540">
        <f>YEAR(Q1540)</f>
        <v>2014</v>
      </c>
    </row>
    <row r="1541" spans="1:19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>IFERROR(ROUND(E1541/L1541,0),0)</f>
        <v>96</v>
      </c>
      <c r="Q1541" s="15">
        <f>(((J1541/60)/60)/24)+DATE(1970,1,1)</f>
        <v>42705.919201388882</v>
      </c>
      <c r="R1541" s="15">
        <f>(((I1541/60)/60)/24)+DATE(1970,1,1)</f>
        <v>42738.919201388882</v>
      </c>
      <c r="S1541">
        <f>YEAR(Q1541)</f>
        <v>2016</v>
      </c>
    </row>
    <row r="1542" spans="1:19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>IFERROR(ROUND(E1542/L1542,0),0)</f>
        <v>180</v>
      </c>
      <c r="Q1542" s="15">
        <f>(((J1542/60)/60)/24)+DATE(1970,1,1)</f>
        <v>41939.00712962963</v>
      </c>
      <c r="R1542" s="15">
        <f>(((I1542/60)/60)/24)+DATE(1970,1,1)</f>
        <v>41969.052083333328</v>
      </c>
      <c r="S1542">
        <f>YEAR(Q1542)</f>
        <v>2014</v>
      </c>
    </row>
    <row r="1543" spans="1:19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>IFERROR(ROUND(E1543/L1543,0),0)</f>
        <v>3</v>
      </c>
      <c r="Q1543" s="15">
        <f>(((J1543/60)/60)/24)+DATE(1970,1,1)</f>
        <v>41974.712245370371</v>
      </c>
      <c r="R1543" s="15">
        <f>(((I1543/60)/60)/24)+DATE(1970,1,1)</f>
        <v>42004.712245370371</v>
      </c>
      <c r="S1543">
        <f>YEAR(Q1543)</f>
        <v>2014</v>
      </c>
    </row>
    <row r="1544" spans="1:19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>IFERROR(ROUND(E1544/L1544,0),0)</f>
        <v>20</v>
      </c>
      <c r="Q1544" s="15">
        <f>(((J1544/60)/60)/24)+DATE(1970,1,1)</f>
        <v>42170.996527777781</v>
      </c>
      <c r="R1544" s="15">
        <f>(((I1544/60)/60)/24)+DATE(1970,1,1)</f>
        <v>42185.996527777781</v>
      </c>
      <c r="S1544">
        <f>YEAR(Q1544)</f>
        <v>2015</v>
      </c>
    </row>
    <row r="1545" spans="1:19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>IFERROR(ROUND(E1545/L1545,0),0)</f>
        <v>10</v>
      </c>
      <c r="Q1545" s="15">
        <f>(((J1545/60)/60)/24)+DATE(1970,1,1)</f>
        <v>41935.509652777779</v>
      </c>
      <c r="R1545" s="15">
        <f>(((I1545/60)/60)/24)+DATE(1970,1,1)</f>
        <v>41965.551319444443</v>
      </c>
      <c r="S1545">
        <f>YEAR(Q1545)</f>
        <v>2014</v>
      </c>
    </row>
    <row r="1546" spans="1:19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>IFERROR(ROUND(E1546/L1546,0),0)</f>
        <v>0</v>
      </c>
      <c r="Q1546" s="15">
        <f>(((J1546/60)/60)/24)+DATE(1970,1,1)</f>
        <v>42053.051203703704</v>
      </c>
      <c r="R1546" s="15">
        <f>(((I1546/60)/60)/24)+DATE(1970,1,1)</f>
        <v>42095.012499999997</v>
      </c>
      <c r="S1546">
        <f>YEAR(Q1546)</f>
        <v>2015</v>
      </c>
    </row>
    <row r="1547" spans="1:19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>IFERROR(ROUND(E1547/L1547,0),0)</f>
        <v>1</v>
      </c>
      <c r="Q1547" s="15">
        <f>(((J1547/60)/60)/24)+DATE(1970,1,1)</f>
        <v>42031.884652777779</v>
      </c>
      <c r="R1547" s="15">
        <f>(((I1547/60)/60)/24)+DATE(1970,1,1)</f>
        <v>42065.886111111111</v>
      </c>
      <c r="S1547">
        <f>YEAR(Q1547)</f>
        <v>2015</v>
      </c>
    </row>
    <row r="1548" spans="1:19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>IFERROR(ROUND(E1548/L1548,0),0)</f>
        <v>26</v>
      </c>
      <c r="Q1548" s="15">
        <f>(((J1548/60)/60)/24)+DATE(1970,1,1)</f>
        <v>41839.212951388887</v>
      </c>
      <c r="R1548" s="15">
        <f>(((I1548/60)/60)/24)+DATE(1970,1,1)</f>
        <v>41899.212951388887</v>
      </c>
      <c r="S1548">
        <f>YEAR(Q1548)</f>
        <v>2014</v>
      </c>
    </row>
    <row r="1549" spans="1:19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>IFERROR(ROUND(E1549/L1549,0),0)</f>
        <v>0</v>
      </c>
      <c r="Q1549" s="15">
        <f>(((J1549/60)/60)/24)+DATE(1970,1,1)</f>
        <v>42782.426875000005</v>
      </c>
      <c r="R1549" s="15">
        <f>(((I1549/60)/60)/24)+DATE(1970,1,1)</f>
        <v>42789.426875000005</v>
      </c>
      <c r="S1549">
        <f>YEAR(Q1549)</f>
        <v>2017</v>
      </c>
    </row>
    <row r="1550" spans="1:19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>IFERROR(ROUND(E1550/L1550,0),0)</f>
        <v>60</v>
      </c>
      <c r="Q1550" s="15">
        <f>(((J1550/60)/60)/24)+DATE(1970,1,1)</f>
        <v>42286.88217592593</v>
      </c>
      <c r="R1550" s="15">
        <f>(((I1550/60)/60)/24)+DATE(1970,1,1)</f>
        <v>42316.923842592587</v>
      </c>
      <c r="S1550">
        <f>YEAR(Q1550)</f>
        <v>2015</v>
      </c>
    </row>
    <row r="1551" spans="1:19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>IFERROR(ROUND(E1551/L1551,0),0)</f>
        <v>28</v>
      </c>
      <c r="Q1551" s="15">
        <f>(((J1551/60)/60)/24)+DATE(1970,1,1)</f>
        <v>42281.136099537034</v>
      </c>
      <c r="R1551" s="15">
        <f>(((I1551/60)/60)/24)+DATE(1970,1,1)</f>
        <v>42311.177766203706</v>
      </c>
      <c r="S1551">
        <f>YEAR(Q1551)</f>
        <v>2015</v>
      </c>
    </row>
    <row r="1552" spans="1:19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>IFERROR(ROUND(E1552/L1552,0),0)</f>
        <v>14</v>
      </c>
      <c r="Q1552" s="15">
        <f>(((J1552/60)/60)/24)+DATE(1970,1,1)</f>
        <v>42472.449467592596</v>
      </c>
      <c r="R1552" s="15">
        <f>(((I1552/60)/60)/24)+DATE(1970,1,1)</f>
        <v>42502.449467592596</v>
      </c>
      <c r="S1552">
        <f>YEAR(Q1552)</f>
        <v>2016</v>
      </c>
    </row>
    <row r="1553" spans="1:19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>IFERROR(ROUND(E1553/L1553,0),0)</f>
        <v>0</v>
      </c>
      <c r="Q1553" s="15">
        <f>(((J1553/60)/60)/24)+DATE(1970,1,1)</f>
        <v>42121.824525462958</v>
      </c>
      <c r="R1553" s="15">
        <f>(((I1553/60)/60)/24)+DATE(1970,1,1)</f>
        <v>42151.824525462958</v>
      </c>
      <c r="S1553">
        <f>YEAR(Q1553)</f>
        <v>2015</v>
      </c>
    </row>
    <row r="1554" spans="1:19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>IFERROR(ROUND(E1554/L1554,0),0)</f>
        <v>132</v>
      </c>
      <c r="Q1554" s="15">
        <f>(((J1554/60)/60)/24)+DATE(1970,1,1)</f>
        <v>41892.688750000001</v>
      </c>
      <c r="R1554" s="15">
        <f>(((I1554/60)/60)/24)+DATE(1970,1,1)</f>
        <v>41913.165972222225</v>
      </c>
      <c r="S1554">
        <f>YEAR(Q1554)</f>
        <v>2014</v>
      </c>
    </row>
    <row r="1555" spans="1:19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>IFERROR(ROUND(E1555/L1555,0),0)</f>
        <v>0</v>
      </c>
      <c r="Q1555" s="15">
        <f>(((J1555/60)/60)/24)+DATE(1970,1,1)</f>
        <v>42219.282951388886</v>
      </c>
      <c r="R1555" s="15">
        <f>(((I1555/60)/60)/24)+DATE(1970,1,1)</f>
        <v>42249.282951388886</v>
      </c>
      <c r="S1555">
        <f>YEAR(Q1555)</f>
        <v>2015</v>
      </c>
    </row>
    <row r="1556" spans="1:19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>IFERROR(ROUND(E1556/L1556,0),0)</f>
        <v>0</v>
      </c>
      <c r="Q1556" s="15">
        <f>(((J1556/60)/60)/24)+DATE(1970,1,1)</f>
        <v>42188.252199074079</v>
      </c>
      <c r="R1556" s="15">
        <f>(((I1556/60)/60)/24)+DATE(1970,1,1)</f>
        <v>42218.252199074079</v>
      </c>
      <c r="S1556">
        <f>YEAR(Q1556)</f>
        <v>2015</v>
      </c>
    </row>
    <row r="1557" spans="1:19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>IFERROR(ROUND(E1557/L1557,0),0)</f>
        <v>0</v>
      </c>
      <c r="Q1557" s="15">
        <f>(((J1557/60)/60)/24)+DATE(1970,1,1)</f>
        <v>42241.613796296297</v>
      </c>
      <c r="R1557" s="15">
        <f>(((I1557/60)/60)/24)+DATE(1970,1,1)</f>
        <v>42264.708333333328</v>
      </c>
      <c r="S1557">
        <f>YEAR(Q1557)</f>
        <v>2015</v>
      </c>
    </row>
    <row r="1558" spans="1:19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>IFERROR(ROUND(E1558/L1558,0),0)</f>
        <v>56</v>
      </c>
      <c r="Q1558" s="15">
        <f>(((J1558/60)/60)/24)+DATE(1970,1,1)</f>
        <v>42525.153055555551</v>
      </c>
      <c r="R1558" s="15">
        <f>(((I1558/60)/60)/24)+DATE(1970,1,1)</f>
        <v>42555.153055555551</v>
      </c>
      <c r="S1558">
        <f>YEAR(Q1558)</f>
        <v>2016</v>
      </c>
    </row>
    <row r="1559" spans="1:19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>IFERROR(ROUND(E1559/L1559,0),0)</f>
        <v>100</v>
      </c>
      <c r="Q1559" s="15">
        <f>(((J1559/60)/60)/24)+DATE(1970,1,1)</f>
        <v>41871.65315972222</v>
      </c>
      <c r="R1559" s="15">
        <f>(((I1559/60)/60)/24)+DATE(1970,1,1)</f>
        <v>41902.65315972222</v>
      </c>
      <c r="S1559">
        <f>YEAR(Q1559)</f>
        <v>2014</v>
      </c>
    </row>
    <row r="1560" spans="1:19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>IFERROR(ROUND(E1560/L1560,0),0)</f>
        <v>12</v>
      </c>
      <c r="Q1560" s="15">
        <f>(((J1560/60)/60)/24)+DATE(1970,1,1)</f>
        <v>42185.397673611107</v>
      </c>
      <c r="R1560" s="15">
        <f>(((I1560/60)/60)/24)+DATE(1970,1,1)</f>
        <v>42244.508333333331</v>
      </c>
      <c r="S1560">
        <f>YEAR(Q1560)</f>
        <v>2015</v>
      </c>
    </row>
    <row r="1561" spans="1:19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>IFERROR(ROUND(E1561/L1561,0),0)</f>
        <v>50</v>
      </c>
      <c r="Q1561" s="15">
        <f>(((J1561/60)/60)/24)+DATE(1970,1,1)</f>
        <v>42108.05322916666</v>
      </c>
      <c r="R1561" s="15">
        <f>(((I1561/60)/60)/24)+DATE(1970,1,1)</f>
        <v>42123.05322916666</v>
      </c>
      <c r="S1561">
        <f>YEAR(Q1561)</f>
        <v>2015</v>
      </c>
    </row>
    <row r="1562" spans="1:19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>IFERROR(ROUND(E1562/L1562,0),0)</f>
        <v>24</v>
      </c>
      <c r="Q1562" s="15">
        <f>(((J1562/60)/60)/24)+DATE(1970,1,1)</f>
        <v>41936.020752314813</v>
      </c>
      <c r="R1562" s="15">
        <f>(((I1562/60)/60)/24)+DATE(1970,1,1)</f>
        <v>41956.062418981484</v>
      </c>
      <c r="S1562">
        <f>YEAR(Q1562)</f>
        <v>2014</v>
      </c>
    </row>
    <row r="1563" spans="1:19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>IFERROR(ROUND(E1563/L1563,0),0)</f>
        <v>67</v>
      </c>
      <c r="Q1563" s="15">
        <f>(((J1563/60)/60)/24)+DATE(1970,1,1)</f>
        <v>41555.041701388887</v>
      </c>
      <c r="R1563" s="15">
        <f>(((I1563/60)/60)/24)+DATE(1970,1,1)</f>
        <v>41585.083368055559</v>
      </c>
      <c r="S1563">
        <f>YEAR(Q1563)</f>
        <v>2013</v>
      </c>
    </row>
    <row r="1564" spans="1:19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>IFERROR(ROUND(E1564/L1564,0),0)</f>
        <v>0</v>
      </c>
      <c r="Q1564" s="15">
        <f>(((J1564/60)/60)/24)+DATE(1970,1,1)</f>
        <v>40079.566157407404</v>
      </c>
      <c r="R1564" s="15">
        <f>(((I1564/60)/60)/24)+DATE(1970,1,1)</f>
        <v>40149.034722222219</v>
      </c>
      <c r="S1564">
        <f>YEAR(Q1564)</f>
        <v>2009</v>
      </c>
    </row>
    <row r="1565" spans="1:19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>IFERROR(ROUND(E1565/L1565,0),0)</f>
        <v>43</v>
      </c>
      <c r="Q1565" s="15">
        <f>(((J1565/60)/60)/24)+DATE(1970,1,1)</f>
        <v>41652.742488425924</v>
      </c>
      <c r="R1565" s="15">
        <f>(((I1565/60)/60)/24)+DATE(1970,1,1)</f>
        <v>41712.700821759259</v>
      </c>
      <c r="S1565">
        <f>YEAR(Q1565)</f>
        <v>2014</v>
      </c>
    </row>
    <row r="1566" spans="1:19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>IFERROR(ROUND(E1566/L1566,0),0)</f>
        <v>10</v>
      </c>
      <c r="Q1566" s="15">
        <f>(((J1566/60)/60)/24)+DATE(1970,1,1)</f>
        <v>42121.367002314815</v>
      </c>
      <c r="R1566" s="15">
        <f>(((I1566/60)/60)/24)+DATE(1970,1,1)</f>
        <v>42152.836805555555</v>
      </c>
      <c r="S1566">
        <f>YEAR(Q1566)</f>
        <v>2015</v>
      </c>
    </row>
    <row r="1567" spans="1:19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>IFERROR(ROUND(E1567/L1567,0),0)</f>
        <v>100</v>
      </c>
      <c r="Q1567" s="15">
        <f>(((J1567/60)/60)/24)+DATE(1970,1,1)</f>
        <v>40672.729872685188</v>
      </c>
      <c r="R1567" s="15">
        <f>(((I1567/60)/60)/24)+DATE(1970,1,1)</f>
        <v>40702.729872685188</v>
      </c>
      <c r="S1567">
        <f>YEAR(Q1567)</f>
        <v>2011</v>
      </c>
    </row>
    <row r="1568" spans="1:19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>IFERROR(ROUND(E1568/L1568,0),0)</f>
        <v>108</v>
      </c>
      <c r="Q1568" s="15">
        <f>(((J1568/60)/60)/24)+DATE(1970,1,1)</f>
        <v>42549.916712962964</v>
      </c>
      <c r="R1568" s="15">
        <f>(((I1568/60)/60)/24)+DATE(1970,1,1)</f>
        <v>42578.916666666672</v>
      </c>
      <c r="S1568">
        <f>YEAR(Q1568)</f>
        <v>2016</v>
      </c>
    </row>
    <row r="1569" spans="1:19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>IFERROR(ROUND(E1569/L1569,0),0)</f>
        <v>27</v>
      </c>
      <c r="Q1569" s="15">
        <f>(((J1569/60)/60)/24)+DATE(1970,1,1)</f>
        <v>41671.936863425923</v>
      </c>
      <c r="R1569" s="15">
        <f>(((I1569/60)/60)/24)+DATE(1970,1,1)</f>
        <v>41687</v>
      </c>
      <c r="S1569">
        <f>YEAR(Q1569)</f>
        <v>2014</v>
      </c>
    </row>
    <row r="1570" spans="1:19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>IFERROR(ROUND(E1570/L1570,0),0)</f>
        <v>155</v>
      </c>
      <c r="Q1570" s="15">
        <f>(((J1570/60)/60)/24)+DATE(1970,1,1)</f>
        <v>41962.062326388885</v>
      </c>
      <c r="R1570" s="15">
        <f>(((I1570/60)/60)/24)+DATE(1970,1,1)</f>
        <v>41997.062326388885</v>
      </c>
      <c r="S1570">
        <f>YEAR(Q1570)</f>
        <v>2014</v>
      </c>
    </row>
    <row r="1571" spans="1:19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>IFERROR(ROUND(E1571/L1571,0),0)</f>
        <v>0</v>
      </c>
      <c r="Q1571" s="15">
        <f>(((J1571/60)/60)/24)+DATE(1970,1,1)</f>
        <v>41389.679560185185</v>
      </c>
      <c r="R1571" s="15">
        <f>(((I1571/60)/60)/24)+DATE(1970,1,1)</f>
        <v>41419.679560185185</v>
      </c>
      <c r="S1571">
        <f>YEAR(Q1571)</f>
        <v>2013</v>
      </c>
    </row>
    <row r="1572" spans="1:19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>IFERROR(ROUND(E1572/L1572,0),0)</f>
        <v>48</v>
      </c>
      <c r="Q1572" s="15">
        <f>(((J1572/60)/60)/24)+DATE(1970,1,1)</f>
        <v>42438.813449074078</v>
      </c>
      <c r="R1572" s="15">
        <f>(((I1572/60)/60)/24)+DATE(1970,1,1)</f>
        <v>42468.771782407406</v>
      </c>
      <c r="S1572">
        <f>YEAR(Q1572)</f>
        <v>2016</v>
      </c>
    </row>
    <row r="1573" spans="1:19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>IFERROR(ROUND(E1573/L1573,0),0)</f>
        <v>20</v>
      </c>
      <c r="Q1573" s="15">
        <f>(((J1573/60)/60)/24)+DATE(1970,1,1)</f>
        <v>42144.769479166673</v>
      </c>
      <c r="R1573" s="15">
        <f>(((I1573/60)/60)/24)+DATE(1970,1,1)</f>
        <v>42174.769479166673</v>
      </c>
      <c r="S1573">
        <f>YEAR(Q1573)</f>
        <v>2015</v>
      </c>
    </row>
    <row r="1574" spans="1:19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>IFERROR(ROUND(E1574/L1574,0),0)</f>
        <v>42</v>
      </c>
      <c r="Q1574" s="15">
        <f>(((J1574/60)/60)/24)+DATE(1970,1,1)</f>
        <v>42404.033090277779</v>
      </c>
      <c r="R1574" s="15">
        <f>(((I1574/60)/60)/24)+DATE(1970,1,1)</f>
        <v>42428.999305555553</v>
      </c>
      <c r="S1574">
        <f>YEAR(Q1574)</f>
        <v>2016</v>
      </c>
    </row>
    <row r="1575" spans="1:19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>IFERROR(ROUND(E1575/L1575,0),0)</f>
        <v>74</v>
      </c>
      <c r="Q1575" s="15">
        <f>(((J1575/60)/60)/24)+DATE(1970,1,1)</f>
        <v>42786.000023148154</v>
      </c>
      <c r="R1575" s="15">
        <f>(((I1575/60)/60)/24)+DATE(1970,1,1)</f>
        <v>42826.165972222225</v>
      </c>
      <c r="S1575">
        <f>YEAR(Q1575)</f>
        <v>2017</v>
      </c>
    </row>
    <row r="1576" spans="1:19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>IFERROR(ROUND(E1576/L1576,0),0)</f>
        <v>84</v>
      </c>
      <c r="Q1576" s="15">
        <f>(((J1576/60)/60)/24)+DATE(1970,1,1)</f>
        <v>42017.927418981482</v>
      </c>
      <c r="R1576" s="15">
        <f>(((I1576/60)/60)/24)+DATE(1970,1,1)</f>
        <v>42052.927418981482</v>
      </c>
      <c r="S1576">
        <f>YEAR(Q1576)</f>
        <v>2015</v>
      </c>
    </row>
    <row r="1577" spans="1:19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>IFERROR(ROUND(E1577/L1577,0),0)</f>
        <v>65</v>
      </c>
      <c r="Q1577" s="15">
        <f>(((J1577/60)/60)/24)+DATE(1970,1,1)</f>
        <v>41799.524259259262</v>
      </c>
      <c r="R1577" s="15">
        <f>(((I1577/60)/60)/24)+DATE(1970,1,1)</f>
        <v>41829.524259259262</v>
      </c>
      <c r="S1577">
        <f>YEAR(Q1577)</f>
        <v>2014</v>
      </c>
    </row>
    <row r="1578" spans="1:19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>IFERROR(ROUND(E1578/L1578,0),0)</f>
        <v>65</v>
      </c>
      <c r="Q1578" s="15">
        <f>(((J1578/60)/60)/24)+DATE(1970,1,1)</f>
        <v>42140.879259259258</v>
      </c>
      <c r="R1578" s="15">
        <f>(((I1578/60)/60)/24)+DATE(1970,1,1)</f>
        <v>42185.879259259258</v>
      </c>
      <c r="S1578">
        <f>YEAR(Q1578)</f>
        <v>2015</v>
      </c>
    </row>
    <row r="1579" spans="1:19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>IFERROR(ROUND(E1579/L1579,0),0)</f>
        <v>28</v>
      </c>
      <c r="Q1579" s="15">
        <f>(((J1579/60)/60)/24)+DATE(1970,1,1)</f>
        <v>41054.847777777781</v>
      </c>
      <c r="R1579" s="15">
        <f>(((I1579/60)/60)/24)+DATE(1970,1,1)</f>
        <v>41114.847777777781</v>
      </c>
      <c r="S1579">
        <f>YEAR(Q1579)</f>
        <v>2012</v>
      </c>
    </row>
    <row r="1580" spans="1:19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>IFERROR(ROUND(E1580/L1580,0),0)</f>
        <v>51</v>
      </c>
      <c r="Q1580" s="15">
        <f>(((J1580/60)/60)/24)+DATE(1970,1,1)</f>
        <v>40399.065868055557</v>
      </c>
      <c r="R1580" s="15">
        <f>(((I1580/60)/60)/24)+DATE(1970,1,1)</f>
        <v>40423.083333333336</v>
      </c>
      <c r="S1580">
        <f>YEAR(Q1580)</f>
        <v>2010</v>
      </c>
    </row>
    <row r="1581" spans="1:19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>IFERROR(ROUND(E1581/L1581,0),0)</f>
        <v>14</v>
      </c>
      <c r="Q1581" s="15">
        <f>(((J1581/60)/60)/24)+DATE(1970,1,1)</f>
        <v>41481.996423611112</v>
      </c>
      <c r="R1581" s="15">
        <f>(((I1581/60)/60)/24)+DATE(1970,1,1)</f>
        <v>41514.996423611112</v>
      </c>
      <c r="S1581">
        <f>YEAR(Q1581)</f>
        <v>2013</v>
      </c>
    </row>
    <row r="1582" spans="1:19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>IFERROR(ROUND(E1582/L1582,0),0)</f>
        <v>0</v>
      </c>
      <c r="Q1582" s="15">
        <f>(((J1582/60)/60)/24)+DATE(1970,1,1)</f>
        <v>40990.050069444449</v>
      </c>
      <c r="R1582" s="15">
        <f>(((I1582/60)/60)/24)+DATE(1970,1,1)</f>
        <v>41050.050069444449</v>
      </c>
      <c r="S1582">
        <f>YEAR(Q1582)</f>
        <v>2012</v>
      </c>
    </row>
    <row r="1583" spans="1:19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>IFERROR(ROUND(E1583/L1583,0),0)</f>
        <v>5</v>
      </c>
      <c r="Q1583" s="15">
        <f>(((J1583/60)/60)/24)+DATE(1970,1,1)</f>
        <v>42325.448958333334</v>
      </c>
      <c r="R1583" s="15">
        <f>(((I1583/60)/60)/24)+DATE(1970,1,1)</f>
        <v>42357.448958333334</v>
      </c>
      <c r="S1583">
        <f>YEAR(Q1583)</f>
        <v>2015</v>
      </c>
    </row>
    <row r="1584" spans="1:19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>IFERROR(ROUND(E1584/L1584,0),0)</f>
        <v>31</v>
      </c>
      <c r="Q1584" s="15">
        <f>(((J1584/60)/60)/24)+DATE(1970,1,1)</f>
        <v>42246.789965277778</v>
      </c>
      <c r="R1584" s="15">
        <f>(((I1584/60)/60)/24)+DATE(1970,1,1)</f>
        <v>42303.888888888891</v>
      </c>
      <c r="S1584">
        <f>YEAR(Q1584)</f>
        <v>2015</v>
      </c>
    </row>
    <row r="1585" spans="1:19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>IFERROR(ROUND(E1585/L1585,0),0)</f>
        <v>15</v>
      </c>
      <c r="Q1585" s="15">
        <f>(((J1585/60)/60)/24)+DATE(1970,1,1)</f>
        <v>41877.904988425929</v>
      </c>
      <c r="R1585" s="15">
        <f>(((I1585/60)/60)/24)+DATE(1970,1,1)</f>
        <v>41907.904988425929</v>
      </c>
      <c r="S1585">
        <f>YEAR(Q1585)</f>
        <v>2014</v>
      </c>
    </row>
    <row r="1586" spans="1:19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>IFERROR(ROUND(E1586/L1586,0),0)</f>
        <v>0</v>
      </c>
      <c r="Q1586" s="15">
        <f>(((J1586/60)/60)/24)+DATE(1970,1,1)</f>
        <v>41779.649317129632</v>
      </c>
      <c r="R1586" s="15">
        <f>(((I1586/60)/60)/24)+DATE(1970,1,1)</f>
        <v>41789.649317129632</v>
      </c>
      <c r="S1586">
        <f>YEAR(Q1586)</f>
        <v>2014</v>
      </c>
    </row>
    <row r="1587" spans="1:19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>IFERROR(ROUND(E1587/L1587,0),0)</f>
        <v>132</v>
      </c>
      <c r="Q1587" s="15">
        <f>(((J1587/60)/60)/24)+DATE(1970,1,1)</f>
        <v>42707.895462962959</v>
      </c>
      <c r="R1587" s="15">
        <f>(((I1587/60)/60)/24)+DATE(1970,1,1)</f>
        <v>42729.458333333328</v>
      </c>
      <c r="S1587">
        <f>YEAR(Q1587)</f>
        <v>2016</v>
      </c>
    </row>
    <row r="1588" spans="1:19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>IFERROR(ROUND(E1588/L1588,0),0)</f>
        <v>0</v>
      </c>
      <c r="Q1588" s="15">
        <f>(((J1588/60)/60)/24)+DATE(1970,1,1)</f>
        <v>42069.104421296302</v>
      </c>
      <c r="R1588" s="15">
        <f>(((I1588/60)/60)/24)+DATE(1970,1,1)</f>
        <v>42099.062754629631</v>
      </c>
      <c r="S1588">
        <f>YEAR(Q1588)</f>
        <v>2015</v>
      </c>
    </row>
    <row r="1589" spans="1:19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>IFERROR(ROUND(E1589/L1589,0),0)</f>
        <v>1</v>
      </c>
      <c r="Q1589" s="15">
        <f>(((J1589/60)/60)/24)+DATE(1970,1,1)</f>
        <v>41956.950983796298</v>
      </c>
      <c r="R1589" s="15">
        <f>(((I1589/60)/60)/24)+DATE(1970,1,1)</f>
        <v>41986.950983796298</v>
      </c>
      <c r="S1589">
        <f>YEAR(Q1589)</f>
        <v>2014</v>
      </c>
    </row>
    <row r="1590" spans="1:19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>IFERROR(ROUND(E1590/L1590,0),0)</f>
        <v>0</v>
      </c>
      <c r="Q1590" s="15">
        <f>(((J1590/60)/60)/24)+DATE(1970,1,1)</f>
        <v>42005.24998842593</v>
      </c>
      <c r="R1590" s="15">
        <f>(((I1590/60)/60)/24)+DATE(1970,1,1)</f>
        <v>42035.841666666667</v>
      </c>
      <c r="S1590">
        <f>YEAR(Q1590)</f>
        <v>2015</v>
      </c>
    </row>
    <row r="1591" spans="1:19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>IFERROR(ROUND(E1591/L1591,0),0)</f>
        <v>0</v>
      </c>
      <c r="Q1591" s="15">
        <f>(((J1591/60)/60)/24)+DATE(1970,1,1)</f>
        <v>42256.984791666662</v>
      </c>
      <c r="R1591" s="15">
        <f>(((I1591/60)/60)/24)+DATE(1970,1,1)</f>
        <v>42286.984791666662</v>
      </c>
      <c r="S1591">
        <f>YEAR(Q1591)</f>
        <v>2015</v>
      </c>
    </row>
    <row r="1592" spans="1:19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>IFERROR(ROUND(E1592/L1592,0),0)</f>
        <v>510</v>
      </c>
      <c r="Q1592" s="15">
        <f>(((J1592/60)/60)/24)+DATE(1970,1,1)</f>
        <v>42240.857222222221</v>
      </c>
      <c r="R1592" s="15">
        <f>(((I1592/60)/60)/24)+DATE(1970,1,1)</f>
        <v>42270.857222222221</v>
      </c>
      <c r="S1592">
        <f>YEAR(Q1592)</f>
        <v>2015</v>
      </c>
    </row>
    <row r="1593" spans="1:19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>IFERROR(ROUND(E1593/L1593,0),0)</f>
        <v>44</v>
      </c>
      <c r="Q1593" s="15">
        <f>(((J1593/60)/60)/24)+DATE(1970,1,1)</f>
        <v>42433.726168981477</v>
      </c>
      <c r="R1593" s="15">
        <f>(((I1593/60)/60)/24)+DATE(1970,1,1)</f>
        <v>42463.68450231482</v>
      </c>
      <c r="S1593">
        <f>YEAR(Q1593)</f>
        <v>2016</v>
      </c>
    </row>
    <row r="1594" spans="1:19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>IFERROR(ROUND(E1594/L1594,0),0)</f>
        <v>0</v>
      </c>
      <c r="Q1594" s="15">
        <f>(((J1594/60)/60)/24)+DATE(1970,1,1)</f>
        <v>42046.072743055556</v>
      </c>
      <c r="R1594" s="15">
        <f>(((I1594/60)/60)/24)+DATE(1970,1,1)</f>
        <v>42091.031076388885</v>
      </c>
      <c r="S1594">
        <f>YEAR(Q1594)</f>
        <v>2015</v>
      </c>
    </row>
    <row r="1595" spans="1:19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>IFERROR(ROUND(E1595/L1595,0),0)</f>
        <v>1</v>
      </c>
      <c r="Q1595" s="15">
        <f>(((J1595/60)/60)/24)+DATE(1970,1,1)</f>
        <v>42033.845543981486</v>
      </c>
      <c r="R1595" s="15">
        <f>(((I1595/60)/60)/24)+DATE(1970,1,1)</f>
        <v>42063.845543981486</v>
      </c>
      <c r="S1595">
        <f>YEAR(Q1595)</f>
        <v>2015</v>
      </c>
    </row>
    <row r="1596" spans="1:19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>IFERROR(ROUND(E1596/L1596,0),0)</f>
        <v>21</v>
      </c>
      <c r="Q1596" s="15">
        <f>(((J1596/60)/60)/24)+DATE(1970,1,1)</f>
        <v>42445.712754629625</v>
      </c>
      <c r="R1596" s="15">
        <f>(((I1596/60)/60)/24)+DATE(1970,1,1)</f>
        <v>42505.681249999994</v>
      </c>
      <c r="S1596">
        <f>YEAR(Q1596)</f>
        <v>2016</v>
      </c>
    </row>
    <row r="1597" spans="1:19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>IFERROR(ROUND(E1597/L1597,0),0)</f>
        <v>40</v>
      </c>
      <c r="Q1597" s="15">
        <f>(((J1597/60)/60)/24)+DATE(1970,1,1)</f>
        <v>41780.050092592595</v>
      </c>
      <c r="R1597" s="15">
        <f>(((I1597/60)/60)/24)+DATE(1970,1,1)</f>
        <v>41808.842361111114</v>
      </c>
      <c r="S1597">
        <f>YEAR(Q1597)</f>
        <v>2014</v>
      </c>
    </row>
    <row r="1598" spans="1:19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>IFERROR(ROUND(E1598/L1598,0),0)</f>
        <v>25</v>
      </c>
      <c r="Q1598" s="15">
        <f>(((J1598/60)/60)/24)+DATE(1970,1,1)</f>
        <v>41941.430196759262</v>
      </c>
      <c r="R1598" s="15">
        <f>(((I1598/60)/60)/24)+DATE(1970,1,1)</f>
        <v>41986.471863425926</v>
      </c>
      <c r="S1598">
        <f>YEAR(Q1598)</f>
        <v>2014</v>
      </c>
    </row>
    <row r="1599" spans="1:19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>IFERROR(ROUND(E1599/L1599,0),0)</f>
        <v>0</v>
      </c>
      <c r="Q1599" s="15">
        <f>(((J1599/60)/60)/24)+DATE(1970,1,1)</f>
        <v>42603.354131944448</v>
      </c>
      <c r="R1599" s="15">
        <f>(((I1599/60)/60)/24)+DATE(1970,1,1)</f>
        <v>42633.354131944448</v>
      </c>
      <c r="S1599">
        <f>YEAR(Q1599)</f>
        <v>2016</v>
      </c>
    </row>
    <row r="1600" spans="1:19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>IFERROR(ROUND(E1600/L1600,0),0)</f>
        <v>1</v>
      </c>
      <c r="Q1600" s="15">
        <f>(((J1600/60)/60)/24)+DATE(1970,1,1)</f>
        <v>42151.667337962965</v>
      </c>
      <c r="R1600" s="15">
        <f>(((I1600/60)/60)/24)+DATE(1970,1,1)</f>
        <v>42211.667337962965</v>
      </c>
      <c r="S1600">
        <f>YEAR(Q1600)</f>
        <v>2015</v>
      </c>
    </row>
    <row r="1601" spans="1:19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>IFERROR(ROUND(E1601/L1601,0),0)</f>
        <v>0</v>
      </c>
      <c r="Q1601" s="15">
        <f>(((J1601/60)/60)/24)+DATE(1970,1,1)</f>
        <v>42438.53907407407</v>
      </c>
      <c r="R1601" s="15">
        <f>(((I1601/60)/60)/24)+DATE(1970,1,1)</f>
        <v>42468.497407407413</v>
      </c>
      <c r="S1601">
        <f>YEAR(Q1601)</f>
        <v>2016</v>
      </c>
    </row>
    <row r="1602" spans="1:19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>IFERROR(ROUND(E1602/L1602,0),0)</f>
        <v>41</v>
      </c>
      <c r="Q1602" s="15">
        <f>(((J1602/60)/60)/24)+DATE(1970,1,1)</f>
        <v>41791.057314814818</v>
      </c>
      <c r="R1602" s="15">
        <f>(((I1602/60)/60)/24)+DATE(1970,1,1)</f>
        <v>41835.21597222222</v>
      </c>
      <c r="S1602">
        <f>YEAR(Q1602)</f>
        <v>2014</v>
      </c>
    </row>
    <row r="1603" spans="1:19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>IFERROR(ROUND(E1603/L1603,0),0)</f>
        <v>48</v>
      </c>
      <c r="Q1603" s="15">
        <f>(((J1603/60)/60)/24)+DATE(1970,1,1)</f>
        <v>40638.092974537038</v>
      </c>
      <c r="R1603" s="15">
        <f>(((I1603/60)/60)/24)+DATE(1970,1,1)</f>
        <v>40668.092974537038</v>
      </c>
      <c r="S1603">
        <f>YEAR(Q1603)</f>
        <v>2011</v>
      </c>
    </row>
    <row r="1604" spans="1:19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>IFERROR(ROUND(E1604/L1604,0),0)</f>
        <v>47</v>
      </c>
      <c r="Q1604" s="15">
        <f>(((J1604/60)/60)/24)+DATE(1970,1,1)</f>
        <v>40788.297650462962</v>
      </c>
      <c r="R1604" s="15">
        <f>(((I1604/60)/60)/24)+DATE(1970,1,1)</f>
        <v>40830.958333333336</v>
      </c>
      <c r="S1604">
        <f>YEAR(Q1604)</f>
        <v>2011</v>
      </c>
    </row>
    <row r="1605" spans="1:19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>IFERROR(ROUND(E1605/L1605,0),0)</f>
        <v>67</v>
      </c>
      <c r="Q1605" s="15">
        <f>(((J1605/60)/60)/24)+DATE(1970,1,1)</f>
        <v>40876.169664351852</v>
      </c>
      <c r="R1605" s="15">
        <f>(((I1605/60)/60)/24)+DATE(1970,1,1)</f>
        <v>40936.169664351852</v>
      </c>
      <c r="S1605">
        <f>YEAR(Q1605)</f>
        <v>2011</v>
      </c>
    </row>
    <row r="1606" spans="1:19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>IFERROR(ROUND(E1606/L1606,0),0)</f>
        <v>49</v>
      </c>
      <c r="Q1606" s="15">
        <f>(((J1606/60)/60)/24)+DATE(1970,1,1)</f>
        <v>40945.845312500001</v>
      </c>
      <c r="R1606" s="15">
        <f>(((I1606/60)/60)/24)+DATE(1970,1,1)</f>
        <v>40985.80364583333</v>
      </c>
      <c r="S1606">
        <f>YEAR(Q1606)</f>
        <v>2012</v>
      </c>
    </row>
    <row r="1607" spans="1:19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>IFERROR(ROUND(E1607/L1607,0),0)</f>
        <v>137</v>
      </c>
      <c r="Q1607" s="15">
        <f>(((J1607/60)/60)/24)+DATE(1970,1,1)</f>
        <v>40747.012881944444</v>
      </c>
      <c r="R1607" s="15">
        <f>(((I1607/60)/60)/24)+DATE(1970,1,1)</f>
        <v>40756.291666666664</v>
      </c>
      <c r="S1607">
        <f>YEAR(Q1607)</f>
        <v>2011</v>
      </c>
    </row>
    <row r="1608" spans="1:19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>IFERROR(ROUND(E1608/L1608,0),0)</f>
        <v>88</v>
      </c>
      <c r="Q1608" s="15">
        <f>(((J1608/60)/60)/24)+DATE(1970,1,1)</f>
        <v>40536.111550925925</v>
      </c>
      <c r="R1608" s="15">
        <f>(((I1608/60)/60)/24)+DATE(1970,1,1)</f>
        <v>40626.069884259261</v>
      </c>
      <c r="S1608">
        <f>YEAR(Q1608)</f>
        <v>2010</v>
      </c>
    </row>
    <row r="1609" spans="1:19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>IFERROR(ROUND(E1609/L1609,0),0)</f>
        <v>71</v>
      </c>
      <c r="Q1609" s="15">
        <f>(((J1609/60)/60)/24)+DATE(1970,1,1)</f>
        <v>41053.80846064815</v>
      </c>
      <c r="R1609" s="15">
        <f>(((I1609/60)/60)/24)+DATE(1970,1,1)</f>
        <v>41074.80846064815</v>
      </c>
      <c r="S1609">
        <f>YEAR(Q1609)</f>
        <v>2012</v>
      </c>
    </row>
    <row r="1610" spans="1:19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>IFERROR(ROUND(E1610/L1610,0),0)</f>
        <v>53</v>
      </c>
      <c r="Q1610" s="15">
        <f>(((J1610/60)/60)/24)+DATE(1970,1,1)</f>
        <v>41607.83085648148</v>
      </c>
      <c r="R1610" s="15">
        <f>(((I1610/60)/60)/24)+DATE(1970,1,1)</f>
        <v>41640.226388888892</v>
      </c>
      <c r="S1610">
        <f>YEAR(Q1610)</f>
        <v>2013</v>
      </c>
    </row>
    <row r="1611" spans="1:19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>IFERROR(ROUND(E1611/L1611,0),0)</f>
        <v>444</v>
      </c>
      <c r="Q1611" s="15">
        <f>(((J1611/60)/60)/24)+DATE(1970,1,1)</f>
        <v>40796.001261574071</v>
      </c>
      <c r="R1611" s="15">
        <f>(((I1611/60)/60)/24)+DATE(1970,1,1)</f>
        <v>40849.333333333336</v>
      </c>
      <c r="S1611">
        <f>YEAR(Q1611)</f>
        <v>2011</v>
      </c>
    </row>
    <row r="1612" spans="1:19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>IFERROR(ROUND(E1612/L1612,0),0)</f>
        <v>49</v>
      </c>
      <c r="Q1612" s="15">
        <f>(((J1612/60)/60)/24)+DATE(1970,1,1)</f>
        <v>41228.924884259257</v>
      </c>
      <c r="R1612" s="15">
        <f>(((I1612/60)/60)/24)+DATE(1970,1,1)</f>
        <v>41258.924884259257</v>
      </c>
      <c r="S1612">
        <f>YEAR(Q1612)</f>
        <v>2012</v>
      </c>
    </row>
    <row r="1613" spans="1:19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>IFERROR(ROUND(E1613/L1613,0),0)</f>
        <v>37</v>
      </c>
      <c r="Q1613" s="15">
        <f>(((J1613/60)/60)/24)+DATE(1970,1,1)</f>
        <v>41409.00037037037</v>
      </c>
      <c r="R1613" s="15">
        <f>(((I1613/60)/60)/24)+DATE(1970,1,1)</f>
        <v>41430.00037037037</v>
      </c>
      <c r="S1613">
        <f>YEAR(Q1613)</f>
        <v>2013</v>
      </c>
    </row>
    <row r="1614" spans="1:19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>IFERROR(ROUND(E1614/L1614,0),0)</f>
        <v>50</v>
      </c>
      <c r="Q1614" s="15">
        <f>(((J1614/60)/60)/24)+DATE(1970,1,1)</f>
        <v>41246.874814814815</v>
      </c>
      <c r="R1614" s="15">
        <f>(((I1614/60)/60)/24)+DATE(1970,1,1)</f>
        <v>41276.874814814815</v>
      </c>
      <c r="S1614">
        <f>YEAR(Q1614)</f>
        <v>2012</v>
      </c>
    </row>
    <row r="1615" spans="1:19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>IFERROR(ROUND(E1615/L1615,0),0)</f>
        <v>39</v>
      </c>
      <c r="Q1615" s="15">
        <f>(((J1615/60)/60)/24)+DATE(1970,1,1)</f>
        <v>41082.069467592592</v>
      </c>
      <c r="R1615" s="15">
        <f>(((I1615/60)/60)/24)+DATE(1970,1,1)</f>
        <v>41112.069467592592</v>
      </c>
      <c r="S1615">
        <f>YEAR(Q1615)</f>
        <v>2012</v>
      </c>
    </row>
    <row r="1616" spans="1:19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>IFERROR(ROUND(E1616/L1616,0),0)</f>
        <v>67</v>
      </c>
      <c r="Q1616" s="15">
        <f>(((J1616/60)/60)/24)+DATE(1970,1,1)</f>
        <v>41794.981122685182</v>
      </c>
      <c r="R1616" s="15">
        <f>(((I1616/60)/60)/24)+DATE(1970,1,1)</f>
        <v>41854.708333333336</v>
      </c>
      <c r="S1616">
        <f>YEAR(Q1616)</f>
        <v>2014</v>
      </c>
    </row>
    <row r="1617" spans="1:19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>IFERROR(ROUND(E1617/L1617,0),0)</f>
        <v>67</v>
      </c>
      <c r="Q1617" s="15">
        <f>(((J1617/60)/60)/24)+DATE(1970,1,1)</f>
        <v>40845.050879629627</v>
      </c>
      <c r="R1617" s="15">
        <f>(((I1617/60)/60)/24)+DATE(1970,1,1)</f>
        <v>40890.092546296299</v>
      </c>
      <c r="S1617">
        <f>YEAR(Q1617)</f>
        <v>2011</v>
      </c>
    </row>
    <row r="1618" spans="1:19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>IFERROR(ROUND(E1618/L1618,0),0)</f>
        <v>66</v>
      </c>
      <c r="Q1618" s="15">
        <f>(((J1618/60)/60)/24)+DATE(1970,1,1)</f>
        <v>41194.715520833335</v>
      </c>
      <c r="R1618" s="15">
        <f>(((I1618/60)/60)/24)+DATE(1970,1,1)</f>
        <v>41235.916666666664</v>
      </c>
      <c r="S1618">
        <f>YEAR(Q1618)</f>
        <v>2012</v>
      </c>
    </row>
    <row r="1619" spans="1:19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>IFERROR(ROUND(E1619/L1619,0),0)</f>
        <v>65</v>
      </c>
      <c r="Q1619" s="15">
        <f>(((J1619/60)/60)/24)+DATE(1970,1,1)</f>
        <v>41546.664212962962</v>
      </c>
      <c r="R1619" s="15">
        <f>(((I1619/60)/60)/24)+DATE(1970,1,1)</f>
        <v>41579.791666666664</v>
      </c>
      <c r="S1619">
        <f>YEAR(Q1619)</f>
        <v>2013</v>
      </c>
    </row>
    <row r="1620" spans="1:19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>IFERROR(ROUND(E1620/L1620,0),0)</f>
        <v>58</v>
      </c>
      <c r="Q1620" s="15">
        <f>(((J1620/60)/60)/24)+DATE(1970,1,1)</f>
        <v>41301.654340277775</v>
      </c>
      <c r="R1620" s="15">
        <f>(((I1620/60)/60)/24)+DATE(1970,1,1)</f>
        <v>41341.654340277775</v>
      </c>
      <c r="S1620">
        <f>YEAR(Q1620)</f>
        <v>2013</v>
      </c>
    </row>
    <row r="1621" spans="1:19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>IFERROR(ROUND(E1621/L1621,0),0)</f>
        <v>87</v>
      </c>
      <c r="Q1621" s="15">
        <f>(((J1621/60)/60)/24)+DATE(1970,1,1)</f>
        <v>41876.18618055556</v>
      </c>
      <c r="R1621" s="15">
        <f>(((I1621/60)/60)/24)+DATE(1970,1,1)</f>
        <v>41897.18618055556</v>
      </c>
      <c r="S1621">
        <f>YEAR(Q1621)</f>
        <v>2014</v>
      </c>
    </row>
    <row r="1622" spans="1:19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>IFERROR(ROUND(E1622/L1622,0),0)</f>
        <v>66</v>
      </c>
      <c r="Q1622" s="15">
        <f>(((J1622/60)/60)/24)+DATE(1970,1,1)</f>
        <v>41321.339583333334</v>
      </c>
      <c r="R1622" s="15">
        <f>(((I1622/60)/60)/24)+DATE(1970,1,1)</f>
        <v>41328.339583333334</v>
      </c>
      <c r="S1622">
        <f>YEAR(Q1622)</f>
        <v>2013</v>
      </c>
    </row>
    <row r="1623" spans="1:19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>IFERROR(ROUND(E1623/L1623,0),0)</f>
        <v>164</v>
      </c>
      <c r="Q1623" s="15">
        <f>(((J1623/60)/60)/24)+DATE(1970,1,1)</f>
        <v>41003.60665509259</v>
      </c>
      <c r="R1623" s="15">
        <f>(((I1623/60)/60)/24)+DATE(1970,1,1)</f>
        <v>41057.165972222225</v>
      </c>
      <c r="S1623">
        <f>YEAR(Q1623)</f>
        <v>2012</v>
      </c>
    </row>
    <row r="1624" spans="1:19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>IFERROR(ROUND(E1624/L1624,0),0)</f>
        <v>108</v>
      </c>
      <c r="Q1624" s="15">
        <f>(((J1624/60)/60)/24)+DATE(1970,1,1)</f>
        <v>41950.29483796296</v>
      </c>
      <c r="R1624" s="15">
        <f>(((I1624/60)/60)/24)+DATE(1970,1,1)</f>
        <v>41990.332638888889</v>
      </c>
      <c r="S1624">
        <f>YEAR(Q1624)</f>
        <v>2014</v>
      </c>
    </row>
    <row r="1625" spans="1:19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>IFERROR(ROUND(E1625/L1625,0),0)</f>
        <v>42</v>
      </c>
      <c r="Q1625" s="15">
        <f>(((J1625/60)/60)/24)+DATE(1970,1,1)</f>
        <v>41453.688530092593</v>
      </c>
      <c r="R1625" s="15">
        <f>(((I1625/60)/60)/24)+DATE(1970,1,1)</f>
        <v>41513.688530092593</v>
      </c>
      <c r="S1625">
        <f>YEAR(Q1625)</f>
        <v>2013</v>
      </c>
    </row>
    <row r="1626" spans="1:19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>IFERROR(ROUND(E1626/L1626,0),0)</f>
        <v>47</v>
      </c>
      <c r="Q1626" s="15">
        <f>(((J1626/60)/60)/24)+DATE(1970,1,1)</f>
        <v>41243.367303240739</v>
      </c>
      <c r="R1626" s="15">
        <f>(((I1626/60)/60)/24)+DATE(1970,1,1)</f>
        <v>41283.367303240739</v>
      </c>
      <c r="S1626">
        <f>YEAR(Q1626)</f>
        <v>2012</v>
      </c>
    </row>
    <row r="1627" spans="1:19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>IFERROR(ROUND(E1627/L1627,0),0)</f>
        <v>112</v>
      </c>
      <c r="Q1627" s="15">
        <f>(((J1627/60)/60)/24)+DATE(1970,1,1)</f>
        <v>41135.699687500004</v>
      </c>
      <c r="R1627" s="15">
        <f>(((I1627/60)/60)/24)+DATE(1970,1,1)</f>
        <v>41163.699687500004</v>
      </c>
      <c r="S1627">
        <f>YEAR(Q1627)</f>
        <v>2012</v>
      </c>
    </row>
    <row r="1628" spans="1:19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>IFERROR(ROUND(E1628/L1628,0),0)</f>
        <v>75</v>
      </c>
      <c r="Q1628" s="15">
        <f>(((J1628/60)/60)/24)+DATE(1970,1,1)</f>
        <v>41579.847997685189</v>
      </c>
      <c r="R1628" s="15">
        <f>(((I1628/60)/60)/24)+DATE(1970,1,1)</f>
        <v>41609.889664351853</v>
      </c>
      <c r="S1628">
        <f>YEAR(Q1628)</f>
        <v>2013</v>
      </c>
    </row>
    <row r="1629" spans="1:19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>IFERROR(ROUND(E1629/L1629,0),0)</f>
        <v>62</v>
      </c>
      <c r="Q1629" s="15">
        <f>(((J1629/60)/60)/24)+DATE(1970,1,1)</f>
        <v>41205.707048611112</v>
      </c>
      <c r="R1629" s="15">
        <f>(((I1629/60)/60)/24)+DATE(1970,1,1)</f>
        <v>41239.207638888889</v>
      </c>
      <c r="S1629">
        <f>YEAR(Q1629)</f>
        <v>2012</v>
      </c>
    </row>
    <row r="1630" spans="1:19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>IFERROR(ROUND(E1630/L1630,0),0)</f>
        <v>46</v>
      </c>
      <c r="Q1630" s="15">
        <f>(((J1630/60)/60)/24)+DATE(1970,1,1)</f>
        <v>41774.737060185187</v>
      </c>
      <c r="R1630" s="15">
        <f>(((I1630/60)/60)/24)+DATE(1970,1,1)</f>
        <v>41807.737060185187</v>
      </c>
      <c r="S1630">
        <f>YEAR(Q1630)</f>
        <v>2014</v>
      </c>
    </row>
    <row r="1631" spans="1:19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>IFERROR(ROUND(E1631/L1631,0),0)</f>
        <v>76</v>
      </c>
      <c r="Q1631" s="15">
        <f>(((J1631/60)/60)/24)+DATE(1970,1,1)</f>
        <v>41645.867280092592</v>
      </c>
      <c r="R1631" s="15">
        <f>(((I1631/60)/60)/24)+DATE(1970,1,1)</f>
        <v>41690.867280092592</v>
      </c>
      <c r="S1631">
        <f>YEAR(Q1631)</f>
        <v>2014</v>
      </c>
    </row>
    <row r="1632" spans="1:19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>IFERROR(ROUND(E1632/L1632,0),0)</f>
        <v>84</v>
      </c>
      <c r="Q1632" s="15">
        <f>(((J1632/60)/60)/24)+DATE(1970,1,1)</f>
        <v>40939.837673611109</v>
      </c>
      <c r="R1632" s="15">
        <f>(((I1632/60)/60)/24)+DATE(1970,1,1)</f>
        <v>40970.290972222225</v>
      </c>
      <c r="S1632">
        <f>YEAR(Q1632)</f>
        <v>2012</v>
      </c>
    </row>
    <row r="1633" spans="1:19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>IFERROR(ROUND(E1633/L1633,0),0)</f>
        <v>117</v>
      </c>
      <c r="Q1633" s="15">
        <f>(((J1633/60)/60)/24)+DATE(1970,1,1)</f>
        <v>41164.859502314815</v>
      </c>
      <c r="R1633" s="15">
        <f>(((I1633/60)/60)/24)+DATE(1970,1,1)</f>
        <v>41194.859502314815</v>
      </c>
      <c r="S1633">
        <f>YEAR(Q1633)</f>
        <v>2012</v>
      </c>
    </row>
    <row r="1634" spans="1:19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>IFERROR(ROUND(E1634/L1634,0),0)</f>
        <v>86</v>
      </c>
      <c r="Q1634" s="15">
        <f>(((J1634/60)/60)/24)+DATE(1970,1,1)</f>
        <v>40750.340902777774</v>
      </c>
      <c r="R1634" s="15">
        <f>(((I1634/60)/60)/24)+DATE(1970,1,1)</f>
        <v>40810.340902777774</v>
      </c>
      <c r="S1634">
        <f>YEAR(Q1634)</f>
        <v>2011</v>
      </c>
    </row>
    <row r="1635" spans="1:19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>IFERROR(ROUND(E1635/L1635,0),0)</f>
        <v>172</v>
      </c>
      <c r="Q1635" s="15">
        <f>(((J1635/60)/60)/24)+DATE(1970,1,1)</f>
        <v>40896.883750000001</v>
      </c>
      <c r="R1635" s="15">
        <f>(((I1635/60)/60)/24)+DATE(1970,1,1)</f>
        <v>40924.208333333336</v>
      </c>
      <c r="S1635">
        <f>YEAR(Q1635)</f>
        <v>2011</v>
      </c>
    </row>
    <row r="1636" spans="1:19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>IFERROR(ROUND(E1636/L1636,0),0)</f>
        <v>63</v>
      </c>
      <c r="Q1636" s="15">
        <f>(((J1636/60)/60)/24)+DATE(1970,1,1)</f>
        <v>40658.189826388887</v>
      </c>
      <c r="R1636" s="15">
        <f>(((I1636/60)/60)/24)+DATE(1970,1,1)</f>
        <v>40696.249305555553</v>
      </c>
      <c r="S1636">
        <f>YEAR(Q1636)</f>
        <v>2011</v>
      </c>
    </row>
    <row r="1637" spans="1:19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>IFERROR(ROUND(E1637/L1637,0),0)</f>
        <v>68</v>
      </c>
      <c r="Q1637" s="15">
        <f>(((J1637/60)/60)/24)+DATE(1970,1,1)</f>
        <v>42502.868761574078</v>
      </c>
      <c r="R1637" s="15">
        <f>(((I1637/60)/60)/24)+DATE(1970,1,1)</f>
        <v>42562.868761574078</v>
      </c>
      <c r="S1637">
        <f>YEAR(Q1637)</f>
        <v>2016</v>
      </c>
    </row>
    <row r="1638" spans="1:19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>IFERROR(ROUND(E1638/L1638,0),0)</f>
        <v>54</v>
      </c>
      <c r="Q1638" s="15">
        <f>(((J1638/60)/60)/24)+DATE(1970,1,1)</f>
        <v>40663.08666666667</v>
      </c>
      <c r="R1638" s="15">
        <f>(((I1638/60)/60)/24)+DATE(1970,1,1)</f>
        <v>40706.166666666664</v>
      </c>
      <c r="S1638">
        <f>YEAR(Q1638)</f>
        <v>2011</v>
      </c>
    </row>
    <row r="1639" spans="1:19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>IFERROR(ROUND(E1639/L1639,0),0)</f>
        <v>35</v>
      </c>
      <c r="Q1639" s="15">
        <f>(((J1639/60)/60)/24)+DATE(1970,1,1)</f>
        <v>40122.751620370371</v>
      </c>
      <c r="R1639" s="15">
        <f>(((I1639/60)/60)/24)+DATE(1970,1,1)</f>
        <v>40178.98541666667</v>
      </c>
      <c r="S1639">
        <f>YEAR(Q1639)</f>
        <v>2009</v>
      </c>
    </row>
    <row r="1640" spans="1:19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>IFERROR(ROUND(E1640/L1640,0),0)</f>
        <v>39</v>
      </c>
      <c r="Q1640" s="15">
        <f>(((J1640/60)/60)/24)+DATE(1970,1,1)</f>
        <v>41288.68712962963</v>
      </c>
      <c r="R1640" s="15">
        <f>(((I1640/60)/60)/24)+DATE(1970,1,1)</f>
        <v>41333.892361111109</v>
      </c>
      <c r="S1640">
        <f>YEAR(Q1640)</f>
        <v>2013</v>
      </c>
    </row>
    <row r="1641" spans="1:19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>IFERROR(ROUND(E1641/L1641,0),0)</f>
        <v>95</v>
      </c>
      <c r="Q1641" s="15">
        <f>(((J1641/60)/60)/24)+DATE(1970,1,1)</f>
        <v>40941.652372685188</v>
      </c>
      <c r="R1641" s="15">
        <f>(((I1641/60)/60)/24)+DATE(1970,1,1)</f>
        <v>40971.652372685188</v>
      </c>
      <c r="S1641">
        <f>YEAR(Q1641)</f>
        <v>2012</v>
      </c>
    </row>
    <row r="1642" spans="1:19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>IFERROR(ROUND(E1642/L1642,0),0)</f>
        <v>40</v>
      </c>
      <c r="Q1642" s="15">
        <f>(((J1642/60)/60)/24)+DATE(1970,1,1)</f>
        <v>40379.23096064815</v>
      </c>
      <c r="R1642" s="15">
        <f>(((I1642/60)/60)/24)+DATE(1970,1,1)</f>
        <v>40393.082638888889</v>
      </c>
      <c r="S1642">
        <f>YEAR(Q1642)</f>
        <v>2010</v>
      </c>
    </row>
    <row r="1643" spans="1:19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>IFERROR(ROUND(E1643/L1643,0),0)</f>
        <v>98</v>
      </c>
      <c r="Q1643" s="15">
        <f>(((J1643/60)/60)/24)+DATE(1970,1,1)</f>
        <v>41962.596574074079</v>
      </c>
      <c r="R1643" s="15">
        <f>(((I1643/60)/60)/24)+DATE(1970,1,1)</f>
        <v>41992.596574074079</v>
      </c>
      <c r="S1643">
        <f>YEAR(Q1643)</f>
        <v>2014</v>
      </c>
    </row>
    <row r="1644" spans="1:19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>IFERROR(ROUND(E1644/L1644,0),0)</f>
        <v>43</v>
      </c>
      <c r="Q1644" s="15">
        <f>(((J1644/60)/60)/24)+DATE(1970,1,1)</f>
        <v>40688.024618055555</v>
      </c>
      <c r="R1644" s="15">
        <f>(((I1644/60)/60)/24)+DATE(1970,1,1)</f>
        <v>40708.024618055555</v>
      </c>
      <c r="S1644">
        <f>YEAR(Q1644)</f>
        <v>2011</v>
      </c>
    </row>
    <row r="1645" spans="1:19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>IFERROR(ROUND(E1645/L1645,0),0)</f>
        <v>169</v>
      </c>
      <c r="Q1645" s="15">
        <f>(((J1645/60)/60)/24)+DATE(1970,1,1)</f>
        <v>41146.824212962965</v>
      </c>
      <c r="R1645" s="15">
        <f>(((I1645/60)/60)/24)+DATE(1970,1,1)</f>
        <v>41176.824212962965</v>
      </c>
      <c r="S1645">
        <f>YEAR(Q1645)</f>
        <v>2012</v>
      </c>
    </row>
    <row r="1646" spans="1:19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>IFERROR(ROUND(E1646/L1646,0),0)</f>
        <v>86</v>
      </c>
      <c r="Q1646" s="15">
        <f>(((J1646/60)/60)/24)+DATE(1970,1,1)</f>
        <v>41175.05972222222</v>
      </c>
      <c r="R1646" s="15">
        <f>(((I1646/60)/60)/24)+DATE(1970,1,1)</f>
        <v>41235.101388888892</v>
      </c>
      <c r="S1646">
        <f>YEAR(Q1646)</f>
        <v>2012</v>
      </c>
    </row>
    <row r="1647" spans="1:19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>IFERROR(ROUND(E1647/L1647,0),0)</f>
        <v>554</v>
      </c>
      <c r="Q1647" s="15">
        <f>(((J1647/60)/60)/24)+DATE(1970,1,1)</f>
        <v>41521.617361111108</v>
      </c>
      <c r="R1647" s="15">
        <f>(((I1647/60)/60)/24)+DATE(1970,1,1)</f>
        <v>41535.617361111108</v>
      </c>
      <c r="S1647">
        <f>YEAR(Q1647)</f>
        <v>2013</v>
      </c>
    </row>
    <row r="1648" spans="1:19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>IFERROR(ROUND(E1648/L1648,0),0)</f>
        <v>27</v>
      </c>
      <c r="Q1648" s="15">
        <f>(((J1648/60)/60)/24)+DATE(1970,1,1)</f>
        <v>41833.450266203705</v>
      </c>
      <c r="R1648" s="15">
        <f>(((I1648/60)/60)/24)+DATE(1970,1,1)</f>
        <v>41865.757638888892</v>
      </c>
      <c r="S1648">
        <f>YEAR(Q1648)</f>
        <v>2014</v>
      </c>
    </row>
    <row r="1649" spans="1:19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>IFERROR(ROUND(E1649/L1649,0),0)</f>
        <v>114</v>
      </c>
      <c r="Q1649" s="15">
        <f>(((J1649/60)/60)/24)+DATE(1970,1,1)</f>
        <v>41039.409456018519</v>
      </c>
      <c r="R1649" s="15">
        <f>(((I1649/60)/60)/24)+DATE(1970,1,1)</f>
        <v>41069.409456018519</v>
      </c>
      <c r="S1649">
        <f>YEAR(Q1649)</f>
        <v>2012</v>
      </c>
    </row>
    <row r="1650" spans="1:19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>IFERROR(ROUND(E1650/L1650,0),0)</f>
        <v>32</v>
      </c>
      <c r="Q1650" s="15">
        <f>(((J1650/60)/60)/24)+DATE(1970,1,1)</f>
        <v>40592.704652777778</v>
      </c>
      <c r="R1650" s="15">
        <f>(((I1650/60)/60)/24)+DATE(1970,1,1)</f>
        <v>40622.662986111114</v>
      </c>
      <c r="S1650">
        <f>YEAR(Q1650)</f>
        <v>2011</v>
      </c>
    </row>
    <row r="1651" spans="1:19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>IFERROR(ROUND(E1651/L1651,0),0)</f>
        <v>47</v>
      </c>
      <c r="Q1651" s="15">
        <f>(((J1651/60)/60)/24)+DATE(1970,1,1)</f>
        <v>41737.684664351851</v>
      </c>
      <c r="R1651" s="15">
        <f>(((I1651/60)/60)/24)+DATE(1970,1,1)</f>
        <v>41782.684664351851</v>
      </c>
      <c r="S1651">
        <f>YEAR(Q1651)</f>
        <v>2014</v>
      </c>
    </row>
    <row r="1652" spans="1:19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>IFERROR(ROUND(E1652/L1652,0),0)</f>
        <v>88</v>
      </c>
      <c r="Q1652" s="15">
        <f>(((J1652/60)/60)/24)+DATE(1970,1,1)</f>
        <v>41526.435613425929</v>
      </c>
      <c r="R1652" s="15">
        <f>(((I1652/60)/60)/24)+DATE(1970,1,1)</f>
        <v>41556.435613425929</v>
      </c>
      <c r="S1652">
        <f>YEAR(Q1652)</f>
        <v>2013</v>
      </c>
    </row>
    <row r="1653" spans="1:19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>IFERROR(ROUND(E1653/L1653,0),0)</f>
        <v>101</v>
      </c>
      <c r="Q1653" s="15">
        <f>(((J1653/60)/60)/24)+DATE(1970,1,1)</f>
        <v>40625.900694444441</v>
      </c>
      <c r="R1653" s="15">
        <f>(((I1653/60)/60)/24)+DATE(1970,1,1)</f>
        <v>40659.290972222225</v>
      </c>
      <c r="S1653">
        <f>YEAR(Q1653)</f>
        <v>2011</v>
      </c>
    </row>
    <row r="1654" spans="1:19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>IFERROR(ROUND(E1654/L1654,0),0)</f>
        <v>65</v>
      </c>
      <c r="Q1654" s="15">
        <f>(((J1654/60)/60)/24)+DATE(1970,1,1)</f>
        <v>41572.492974537039</v>
      </c>
      <c r="R1654" s="15">
        <f>(((I1654/60)/60)/24)+DATE(1970,1,1)</f>
        <v>41602.534641203703</v>
      </c>
      <c r="S1654">
        <f>YEAR(Q1654)</f>
        <v>2013</v>
      </c>
    </row>
    <row r="1655" spans="1:19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>IFERROR(ROUND(E1655/L1655,0),0)</f>
        <v>52</v>
      </c>
      <c r="Q1655" s="15">
        <f>(((J1655/60)/60)/24)+DATE(1970,1,1)</f>
        <v>40626.834444444445</v>
      </c>
      <c r="R1655" s="15">
        <f>(((I1655/60)/60)/24)+DATE(1970,1,1)</f>
        <v>40657.834444444445</v>
      </c>
      <c r="S1655">
        <f>YEAR(Q1655)</f>
        <v>2011</v>
      </c>
    </row>
    <row r="1656" spans="1:19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>IFERROR(ROUND(E1656/L1656,0),0)</f>
        <v>39</v>
      </c>
      <c r="Q1656" s="15">
        <f>(((J1656/60)/60)/24)+DATE(1970,1,1)</f>
        <v>40987.890740740739</v>
      </c>
      <c r="R1656" s="15">
        <f>(((I1656/60)/60)/24)+DATE(1970,1,1)</f>
        <v>41017.890740740739</v>
      </c>
      <c r="S1656">
        <f>YEAR(Q1656)</f>
        <v>2012</v>
      </c>
    </row>
    <row r="1657" spans="1:19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>IFERROR(ROUND(E1657/L1657,0),0)</f>
        <v>45</v>
      </c>
      <c r="Q1657" s="15">
        <f>(((J1657/60)/60)/24)+DATE(1970,1,1)</f>
        <v>40974.791898148149</v>
      </c>
      <c r="R1657" s="15">
        <f>(((I1657/60)/60)/24)+DATE(1970,1,1)</f>
        <v>41004.750231481477</v>
      </c>
      <c r="S1657">
        <f>YEAR(Q1657)</f>
        <v>2012</v>
      </c>
    </row>
    <row r="1658" spans="1:19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>IFERROR(ROUND(E1658/L1658,0),0)</f>
        <v>157</v>
      </c>
      <c r="Q1658" s="15">
        <f>(((J1658/60)/60)/24)+DATE(1970,1,1)</f>
        <v>41226.928842592592</v>
      </c>
      <c r="R1658" s="15">
        <f>(((I1658/60)/60)/24)+DATE(1970,1,1)</f>
        <v>41256.928842592592</v>
      </c>
      <c r="S1658">
        <f>YEAR(Q1658)</f>
        <v>2012</v>
      </c>
    </row>
    <row r="1659" spans="1:19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>IFERROR(ROUND(E1659/L1659,0),0)</f>
        <v>119</v>
      </c>
      <c r="Q1659" s="15">
        <f>(((J1659/60)/60)/24)+DATE(1970,1,1)</f>
        <v>41023.782037037039</v>
      </c>
      <c r="R1659" s="15">
        <f>(((I1659/60)/60)/24)+DATE(1970,1,1)</f>
        <v>41053.782037037039</v>
      </c>
      <c r="S1659">
        <f>YEAR(Q1659)</f>
        <v>2012</v>
      </c>
    </row>
    <row r="1660" spans="1:19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>IFERROR(ROUND(E1660/L1660,0),0)</f>
        <v>74</v>
      </c>
      <c r="Q1660" s="15">
        <f>(((J1660/60)/60)/24)+DATE(1970,1,1)</f>
        <v>41223.22184027778</v>
      </c>
      <c r="R1660" s="15">
        <f>(((I1660/60)/60)/24)+DATE(1970,1,1)</f>
        <v>41261.597222222219</v>
      </c>
      <c r="S1660">
        <f>YEAR(Q1660)</f>
        <v>2012</v>
      </c>
    </row>
    <row r="1661" spans="1:19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>IFERROR(ROUND(E1661/L1661,0),0)</f>
        <v>13</v>
      </c>
      <c r="Q1661" s="15">
        <f>(((J1661/60)/60)/24)+DATE(1970,1,1)</f>
        <v>41596.913437499999</v>
      </c>
      <c r="R1661" s="15">
        <f>(((I1661/60)/60)/24)+DATE(1970,1,1)</f>
        <v>41625.5</v>
      </c>
      <c r="S1661">
        <f>YEAR(Q1661)</f>
        <v>2013</v>
      </c>
    </row>
    <row r="1662" spans="1:19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>IFERROR(ROUND(E1662/L1662,0),0)</f>
        <v>28</v>
      </c>
      <c r="Q1662" s="15">
        <f>(((J1662/60)/60)/24)+DATE(1970,1,1)</f>
        <v>42459.693865740745</v>
      </c>
      <c r="R1662" s="15">
        <f>(((I1662/60)/60)/24)+DATE(1970,1,1)</f>
        <v>42490.915972222225</v>
      </c>
      <c r="S1662">
        <f>YEAR(Q1662)</f>
        <v>2016</v>
      </c>
    </row>
    <row r="1663" spans="1:19" ht="58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>IFERROR(ROUND(E1663/L1663,0),0)</f>
        <v>80</v>
      </c>
      <c r="Q1663" s="15">
        <f>(((J1663/60)/60)/24)+DATE(1970,1,1)</f>
        <v>42343.998043981483</v>
      </c>
      <c r="R1663" s="15">
        <f>(((I1663/60)/60)/24)+DATE(1970,1,1)</f>
        <v>42386.875</v>
      </c>
      <c r="S1663">
        <f>YEAR(Q1663)</f>
        <v>2015</v>
      </c>
    </row>
    <row r="1664" spans="1:19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>IFERROR(ROUND(E1664/L1664,0),0)</f>
        <v>132</v>
      </c>
      <c r="Q1664" s="15">
        <f>(((J1664/60)/60)/24)+DATE(1970,1,1)</f>
        <v>40848.198333333334</v>
      </c>
      <c r="R1664" s="15">
        <f>(((I1664/60)/60)/24)+DATE(1970,1,1)</f>
        <v>40908.239999999998</v>
      </c>
      <c r="S1664">
        <f>YEAR(Q1664)</f>
        <v>2011</v>
      </c>
    </row>
    <row r="1665" spans="1:19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>IFERROR(ROUND(E1665/L1665,0),0)</f>
        <v>34</v>
      </c>
      <c r="Q1665" s="15">
        <f>(((J1665/60)/60)/24)+DATE(1970,1,1)</f>
        <v>42006.02207175926</v>
      </c>
      <c r="R1665" s="15">
        <f>(((I1665/60)/60)/24)+DATE(1970,1,1)</f>
        <v>42036.02207175926</v>
      </c>
      <c r="S1665">
        <f>YEAR(Q1665)</f>
        <v>2015</v>
      </c>
    </row>
    <row r="1666" spans="1:19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>IFERROR(ROUND(E1666/L1666,0),0)</f>
        <v>34</v>
      </c>
      <c r="Q1666" s="15">
        <f>(((J1666/60)/60)/24)+DATE(1970,1,1)</f>
        <v>40939.761782407404</v>
      </c>
      <c r="R1666" s="15">
        <f>(((I1666/60)/60)/24)+DATE(1970,1,1)</f>
        <v>40984.165972222225</v>
      </c>
      <c r="S1666">
        <f>YEAR(Q1666)</f>
        <v>2012</v>
      </c>
    </row>
    <row r="1667" spans="1:19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>IFERROR(ROUND(E1667/L1667,0),0)</f>
        <v>45</v>
      </c>
      <c r="Q1667" s="15">
        <f>(((J1667/60)/60)/24)+DATE(1970,1,1)</f>
        <v>40564.649456018517</v>
      </c>
      <c r="R1667" s="15">
        <f>(((I1667/60)/60)/24)+DATE(1970,1,1)</f>
        <v>40596.125</v>
      </c>
      <c r="S1667">
        <f>YEAR(Q1667)</f>
        <v>2011</v>
      </c>
    </row>
    <row r="1668" spans="1:19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>IFERROR(ROUND(E1668/L1668,0),0)</f>
        <v>41</v>
      </c>
      <c r="Q1668" s="15">
        <f>(((J1668/60)/60)/24)+DATE(1970,1,1)</f>
        <v>41331.253159722226</v>
      </c>
      <c r="R1668" s="15">
        <f>(((I1668/60)/60)/24)+DATE(1970,1,1)</f>
        <v>41361.211493055554</v>
      </c>
      <c r="S1668">
        <f>YEAR(Q1668)</f>
        <v>2013</v>
      </c>
    </row>
    <row r="1669" spans="1:19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>IFERROR(ROUND(E1669/L1669,0),0)</f>
        <v>53</v>
      </c>
      <c r="Q1669" s="15">
        <f>(((J1669/60)/60)/24)+DATE(1970,1,1)</f>
        <v>41682.0705787037</v>
      </c>
      <c r="R1669" s="15">
        <f>(((I1669/60)/60)/24)+DATE(1970,1,1)</f>
        <v>41709.290972222225</v>
      </c>
      <c r="S1669">
        <f>YEAR(Q1669)</f>
        <v>2014</v>
      </c>
    </row>
    <row r="1670" spans="1:19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>IFERROR(ROUND(E1670/L1670,0),0)</f>
        <v>71</v>
      </c>
      <c r="Q1670" s="15">
        <f>(((J1670/60)/60)/24)+DATE(1970,1,1)</f>
        <v>40845.14975694444</v>
      </c>
      <c r="R1670" s="15">
        <f>(((I1670/60)/60)/24)+DATE(1970,1,1)</f>
        <v>40875.191423611112</v>
      </c>
      <c r="S1670">
        <f>YEAR(Q1670)</f>
        <v>2011</v>
      </c>
    </row>
    <row r="1671" spans="1:19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>IFERROR(ROUND(E1671/L1671,0),0)</f>
        <v>54</v>
      </c>
      <c r="Q1671" s="15">
        <f>(((J1671/60)/60)/24)+DATE(1970,1,1)</f>
        <v>42461.885138888887</v>
      </c>
      <c r="R1671" s="15">
        <f>(((I1671/60)/60)/24)+DATE(1970,1,1)</f>
        <v>42521.885138888887</v>
      </c>
      <c r="S1671">
        <f>YEAR(Q1671)</f>
        <v>2016</v>
      </c>
    </row>
    <row r="1672" spans="1:19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>IFERROR(ROUND(E1672/L1672,0),0)</f>
        <v>45</v>
      </c>
      <c r="Q1672" s="15">
        <f>(((J1672/60)/60)/24)+DATE(1970,1,1)</f>
        <v>40313.930543981485</v>
      </c>
      <c r="R1672" s="15">
        <f>(((I1672/60)/60)/24)+DATE(1970,1,1)</f>
        <v>40364.166666666664</v>
      </c>
      <c r="S1672">
        <f>YEAR(Q1672)</f>
        <v>2010</v>
      </c>
    </row>
    <row r="1673" spans="1:19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>IFERROR(ROUND(E1673/L1673,0),0)</f>
        <v>26</v>
      </c>
      <c r="Q1673" s="15">
        <f>(((J1673/60)/60)/24)+DATE(1970,1,1)</f>
        <v>42553.54414351852</v>
      </c>
      <c r="R1673" s="15">
        <f>(((I1673/60)/60)/24)+DATE(1970,1,1)</f>
        <v>42583.54414351852</v>
      </c>
      <c r="S1673">
        <f>YEAR(Q1673)</f>
        <v>2016</v>
      </c>
    </row>
    <row r="1674" spans="1:19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>IFERROR(ROUND(E1674/L1674,0),0)</f>
        <v>39</v>
      </c>
      <c r="Q1674" s="15">
        <f>(((J1674/60)/60)/24)+DATE(1970,1,1)</f>
        <v>41034.656597222223</v>
      </c>
      <c r="R1674" s="15">
        <f>(((I1674/60)/60)/24)+DATE(1970,1,1)</f>
        <v>41064.656597222223</v>
      </c>
      <c r="S1674">
        <f>YEAR(Q1674)</f>
        <v>2012</v>
      </c>
    </row>
    <row r="1675" spans="1:19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>IFERROR(ROUND(E1675/L1675,0),0)</f>
        <v>46</v>
      </c>
      <c r="Q1675" s="15">
        <f>(((J1675/60)/60)/24)+DATE(1970,1,1)</f>
        <v>42039.878379629634</v>
      </c>
      <c r="R1675" s="15">
        <f>(((I1675/60)/60)/24)+DATE(1970,1,1)</f>
        <v>42069.878379629634</v>
      </c>
      <c r="S1675">
        <f>YEAR(Q1675)</f>
        <v>2015</v>
      </c>
    </row>
    <row r="1676" spans="1:19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>IFERROR(ROUND(E1676/L1676,0),0)</f>
        <v>89</v>
      </c>
      <c r="Q1676" s="15">
        <f>(((J1676/60)/60)/24)+DATE(1970,1,1)</f>
        <v>42569.605393518519</v>
      </c>
      <c r="R1676" s="15">
        <f>(((I1676/60)/60)/24)+DATE(1970,1,1)</f>
        <v>42600.290972222225</v>
      </c>
      <c r="S1676">
        <f>YEAR(Q1676)</f>
        <v>2016</v>
      </c>
    </row>
    <row r="1677" spans="1:19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>IFERROR(ROUND(E1677/L1677,0),0)</f>
        <v>40</v>
      </c>
      <c r="Q1677" s="15">
        <f>(((J1677/60)/60)/24)+DATE(1970,1,1)</f>
        <v>40802.733101851853</v>
      </c>
      <c r="R1677" s="15">
        <f>(((I1677/60)/60)/24)+DATE(1970,1,1)</f>
        <v>40832.918749999997</v>
      </c>
      <c r="S1677">
        <f>YEAR(Q1677)</f>
        <v>2011</v>
      </c>
    </row>
    <row r="1678" spans="1:19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>IFERROR(ROUND(E1678/L1678,0),0)</f>
        <v>82</v>
      </c>
      <c r="Q1678" s="15">
        <f>(((J1678/60)/60)/24)+DATE(1970,1,1)</f>
        <v>40973.72623842593</v>
      </c>
      <c r="R1678" s="15">
        <f>(((I1678/60)/60)/24)+DATE(1970,1,1)</f>
        <v>41020.165972222225</v>
      </c>
      <c r="S1678">
        <f>YEAR(Q1678)</f>
        <v>2012</v>
      </c>
    </row>
    <row r="1679" spans="1:19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>IFERROR(ROUND(E1679/L1679,0),0)</f>
        <v>160</v>
      </c>
      <c r="Q1679" s="15">
        <f>(((J1679/60)/60)/24)+DATE(1970,1,1)</f>
        <v>42416.407129629632</v>
      </c>
      <c r="R1679" s="15">
        <f>(((I1679/60)/60)/24)+DATE(1970,1,1)</f>
        <v>42476.249305555553</v>
      </c>
      <c r="S1679">
        <f>YEAR(Q1679)</f>
        <v>2016</v>
      </c>
    </row>
    <row r="1680" spans="1:19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>IFERROR(ROUND(E1680/L1680,0),0)</f>
        <v>36</v>
      </c>
      <c r="Q1680" s="15">
        <f>(((J1680/60)/60)/24)+DATE(1970,1,1)</f>
        <v>41662.854988425926</v>
      </c>
      <c r="R1680" s="15">
        <f>(((I1680/60)/60)/24)+DATE(1970,1,1)</f>
        <v>41676.854988425926</v>
      </c>
      <c r="S1680">
        <f>YEAR(Q1680)</f>
        <v>2014</v>
      </c>
    </row>
    <row r="1681" spans="1:19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>IFERROR(ROUND(E1681/L1681,0),0)</f>
        <v>63</v>
      </c>
      <c r="Q1681" s="15">
        <f>(((J1681/60)/60)/24)+DATE(1970,1,1)</f>
        <v>40723.068807870368</v>
      </c>
      <c r="R1681" s="15">
        <f>(((I1681/60)/60)/24)+DATE(1970,1,1)</f>
        <v>40746.068807870368</v>
      </c>
      <c r="S1681">
        <f>YEAR(Q1681)</f>
        <v>2011</v>
      </c>
    </row>
    <row r="1682" spans="1:19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>IFERROR(ROUND(E1682/L1682,0),0)</f>
        <v>47</v>
      </c>
      <c r="Q1682" s="15">
        <f>(((J1682/60)/60)/24)+DATE(1970,1,1)</f>
        <v>41802.757719907408</v>
      </c>
      <c r="R1682" s="15">
        <f>(((I1682/60)/60)/24)+DATE(1970,1,1)</f>
        <v>41832.757719907408</v>
      </c>
      <c r="S1682">
        <f>YEAR(Q1682)</f>
        <v>2014</v>
      </c>
    </row>
    <row r="1683" spans="1:19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>IFERROR(ROUND(E1683/L1683,0),0)</f>
        <v>75</v>
      </c>
      <c r="Q1683" s="15">
        <f>(((J1683/60)/60)/24)+DATE(1970,1,1)</f>
        <v>42774.121342592596</v>
      </c>
      <c r="R1683" s="15">
        <f>(((I1683/60)/60)/24)+DATE(1970,1,1)</f>
        <v>42823.083333333328</v>
      </c>
      <c r="S1683">
        <f>YEAR(Q1683)</f>
        <v>2017</v>
      </c>
    </row>
    <row r="1684" spans="1:19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>IFERROR(ROUND(E1684/L1684,0),0)</f>
        <v>0</v>
      </c>
      <c r="Q1684" s="15">
        <f>(((J1684/60)/60)/24)+DATE(1970,1,1)</f>
        <v>42779.21365740741</v>
      </c>
      <c r="R1684" s="15">
        <f>(((I1684/60)/60)/24)+DATE(1970,1,1)</f>
        <v>42839.171990740739</v>
      </c>
      <c r="S1684">
        <f>YEAR(Q1684)</f>
        <v>2017</v>
      </c>
    </row>
    <row r="1685" spans="1:19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>IFERROR(ROUND(E1685/L1685,0),0)</f>
        <v>76</v>
      </c>
      <c r="Q1685" s="15">
        <f>(((J1685/60)/60)/24)+DATE(1970,1,1)</f>
        <v>42808.781689814816</v>
      </c>
      <c r="R1685" s="15">
        <f>(((I1685/60)/60)/24)+DATE(1970,1,1)</f>
        <v>42832.781689814816</v>
      </c>
      <c r="S1685">
        <f>YEAR(Q1685)</f>
        <v>2017</v>
      </c>
    </row>
    <row r="1686" spans="1:19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>IFERROR(ROUND(E1686/L1686,0),0)</f>
        <v>86</v>
      </c>
      <c r="Q1686" s="15">
        <f>(((J1686/60)/60)/24)+DATE(1970,1,1)</f>
        <v>42783.815289351856</v>
      </c>
      <c r="R1686" s="15">
        <f>(((I1686/60)/60)/24)+DATE(1970,1,1)</f>
        <v>42811.773622685185</v>
      </c>
      <c r="S1686">
        <f>YEAR(Q1686)</f>
        <v>2017</v>
      </c>
    </row>
    <row r="1687" spans="1:19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>IFERROR(ROUND(E1687/L1687,0),0)</f>
        <v>24</v>
      </c>
      <c r="Q1687" s="15">
        <f>(((J1687/60)/60)/24)+DATE(1970,1,1)</f>
        <v>42788.2502662037</v>
      </c>
      <c r="R1687" s="15">
        <f>(((I1687/60)/60)/24)+DATE(1970,1,1)</f>
        <v>42818.208599537036</v>
      </c>
      <c r="S1687">
        <f>YEAR(Q1687)</f>
        <v>2017</v>
      </c>
    </row>
    <row r="1688" spans="1:19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>IFERROR(ROUND(E1688/L1688,0),0)</f>
        <v>18</v>
      </c>
      <c r="Q1688" s="15">
        <f>(((J1688/60)/60)/24)+DATE(1970,1,1)</f>
        <v>42792.843969907408</v>
      </c>
      <c r="R1688" s="15">
        <f>(((I1688/60)/60)/24)+DATE(1970,1,1)</f>
        <v>42852.802303240736</v>
      </c>
      <c r="S1688">
        <f>YEAR(Q1688)</f>
        <v>2017</v>
      </c>
    </row>
    <row r="1689" spans="1:19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>IFERROR(ROUND(E1689/L1689,0),0)</f>
        <v>80</v>
      </c>
      <c r="Q1689" s="15">
        <f>(((J1689/60)/60)/24)+DATE(1970,1,1)</f>
        <v>42802.046817129631</v>
      </c>
      <c r="R1689" s="15">
        <f>(((I1689/60)/60)/24)+DATE(1970,1,1)</f>
        <v>42835.84375</v>
      </c>
      <c r="S1689">
        <f>YEAR(Q1689)</f>
        <v>2017</v>
      </c>
    </row>
    <row r="1690" spans="1:19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>IFERROR(ROUND(E1690/L1690,0),0)</f>
        <v>253</v>
      </c>
      <c r="Q1690" s="15">
        <f>(((J1690/60)/60)/24)+DATE(1970,1,1)</f>
        <v>42804.534652777773</v>
      </c>
      <c r="R1690" s="15">
        <f>(((I1690/60)/60)/24)+DATE(1970,1,1)</f>
        <v>42834.492986111116</v>
      </c>
      <c r="S1690">
        <f>YEAR(Q1690)</f>
        <v>2017</v>
      </c>
    </row>
    <row r="1691" spans="1:19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>IFERROR(ROUND(E1691/L1691,0),0)</f>
        <v>171</v>
      </c>
      <c r="Q1691" s="15">
        <f>(((J1691/60)/60)/24)+DATE(1970,1,1)</f>
        <v>42780.942476851851</v>
      </c>
      <c r="R1691" s="15">
        <f>(((I1691/60)/60)/24)+DATE(1970,1,1)</f>
        <v>42810.900810185187</v>
      </c>
      <c r="S1691">
        <f>YEAR(Q1691)</f>
        <v>2017</v>
      </c>
    </row>
    <row r="1692" spans="1:19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>IFERROR(ROUND(E1692/L1692,0),0)</f>
        <v>58</v>
      </c>
      <c r="Q1692" s="15">
        <f>(((J1692/60)/60)/24)+DATE(1970,1,1)</f>
        <v>42801.43104166667</v>
      </c>
      <c r="R1692" s="15">
        <f>(((I1692/60)/60)/24)+DATE(1970,1,1)</f>
        <v>42831.389374999999</v>
      </c>
      <c r="S1692">
        <f>YEAR(Q1692)</f>
        <v>2017</v>
      </c>
    </row>
    <row r="1693" spans="1:19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>IFERROR(ROUND(E1693/L1693,0),0)</f>
        <v>264</v>
      </c>
      <c r="Q1693" s="15">
        <f>(((J1693/60)/60)/24)+DATE(1970,1,1)</f>
        <v>42795.701481481476</v>
      </c>
      <c r="R1693" s="15">
        <f>(((I1693/60)/60)/24)+DATE(1970,1,1)</f>
        <v>42828.041666666672</v>
      </c>
      <c r="S1693">
        <f>YEAR(Q1693)</f>
        <v>2017</v>
      </c>
    </row>
    <row r="1694" spans="1:19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>IFERROR(ROUND(E1694/L1694,0),0)</f>
        <v>159</v>
      </c>
      <c r="Q1694" s="15">
        <f>(((J1694/60)/60)/24)+DATE(1970,1,1)</f>
        <v>42788.151238425926</v>
      </c>
      <c r="R1694" s="15">
        <f>(((I1694/60)/60)/24)+DATE(1970,1,1)</f>
        <v>42820.999305555553</v>
      </c>
      <c r="S1694">
        <f>YEAR(Q1694)</f>
        <v>2017</v>
      </c>
    </row>
    <row r="1695" spans="1:19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>IFERROR(ROUND(E1695/L1695,0),0)</f>
        <v>35</v>
      </c>
      <c r="Q1695" s="15">
        <f>(((J1695/60)/60)/24)+DATE(1970,1,1)</f>
        <v>42803.920277777783</v>
      </c>
      <c r="R1695" s="15">
        <f>(((I1695/60)/60)/24)+DATE(1970,1,1)</f>
        <v>42834.833333333328</v>
      </c>
      <c r="S1695">
        <f>YEAR(Q1695)</f>
        <v>2017</v>
      </c>
    </row>
    <row r="1696" spans="1:19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>IFERROR(ROUND(E1696/L1696,0),0)</f>
        <v>5</v>
      </c>
      <c r="Q1696" s="15">
        <f>(((J1696/60)/60)/24)+DATE(1970,1,1)</f>
        <v>42791.669837962967</v>
      </c>
      <c r="R1696" s="15">
        <f>(((I1696/60)/60)/24)+DATE(1970,1,1)</f>
        <v>42821.191666666666</v>
      </c>
      <c r="S1696">
        <f>YEAR(Q1696)</f>
        <v>2017</v>
      </c>
    </row>
    <row r="1697" spans="1:19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>IFERROR(ROUND(E1697/L1697,0),0)</f>
        <v>61</v>
      </c>
      <c r="Q1697" s="15">
        <f>(((J1697/60)/60)/24)+DATE(1970,1,1)</f>
        <v>42801.031412037039</v>
      </c>
      <c r="R1697" s="15">
        <f>(((I1697/60)/60)/24)+DATE(1970,1,1)</f>
        <v>42835.041666666672</v>
      </c>
      <c r="S1697">
        <f>YEAR(Q1697)</f>
        <v>2017</v>
      </c>
    </row>
    <row r="1698" spans="1:19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>IFERROR(ROUND(E1698/L1698,0),0)</f>
        <v>0</v>
      </c>
      <c r="Q1698" s="15">
        <f>(((J1698/60)/60)/24)+DATE(1970,1,1)</f>
        <v>42796.069571759261</v>
      </c>
      <c r="R1698" s="15">
        <f>(((I1698/60)/60)/24)+DATE(1970,1,1)</f>
        <v>42826.027905092589</v>
      </c>
      <c r="S1698">
        <f>YEAR(Q1698)</f>
        <v>2017</v>
      </c>
    </row>
    <row r="1699" spans="1:19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>IFERROR(ROUND(E1699/L1699,0),0)</f>
        <v>115</v>
      </c>
      <c r="Q1699" s="15">
        <f>(((J1699/60)/60)/24)+DATE(1970,1,1)</f>
        <v>42805.032962962956</v>
      </c>
      <c r="R1699" s="15">
        <f>(((I1699/60)/60)/24)+DATE(1970,1,1)</f>
        <v>42834.991296296299</v>
      </c>
      <c r="S1699">
        <f>YEAR(Q1699)</f>
        <v>2017</v>
      </c>
    </row>
    <row r="1700" spans="1:19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>IFERROR(ROUND(E1700/L1700,0),0)</f>
        <v>0</v>
      </c>
      <c r="Q1700" s="15">
        <f>(((J1700/60)/60)/24)+DATE(1970,1,1)</f>
        <v>42796.207870370374</v>
      </c>
      <c r="R1700" s="15">
        <f>(((I1700/60)/60)/24)+DATE(1970,1,1)</f>
        <v>42820.147916666669</v>
      </c>
      <c r="S1700">
        <f>YEAR(Q1700)</f>
        <v>2017</v>
      </c>
    </row>
    <row r="1701" spans="1:19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>IFERROR(ROUND(E1701/L1701,0),0)</f>
        <v>54</v>
      </c>
      <c r="Q1701" s="15">
        <f>(((J1701/60)/60)/24)+DATE(1970,1,1)</f>
        <v>42806.863946759258</v>
      </c>
      <c r="R1701" s="15">
        <f>(((I1701/60)/60)/24)+DATE(1970,1,1)</f>
        <v>42836.863946759258</v>
      </c>
      <c r="S1701">
        <f>YEAR(Q1701)</f>
        <v>2017</v>
      </c>
    </row>
    <row r="1702" spans="1:19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>IFERROR(ROUND(E1702/L1702,0),0)</f>
        <v>66</v>
      </c>
      <c r="Q1702" s="15">
        <f>(((J1702/60)/60)/24)+DATE(1970,1,1)</f>
        <v>42796.071643518517</v>
      </c>
      <c r="R1702" s="15">
        <f>(((I1702/60)/60)/24)+DATE(1970,1,1)</f>
        <v>42826.166666666672</v>
      </c>
      <c r="S1702">
        <f>YEAR(Q1702)</f>
        <v>2017</v>
      </c>
    </row>
    <row r="1703" spans="1:19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>IFERROR(ROUND(E1703/L1703,0),0)</f>
        <v>5</v>
      </c>
      <c r="Q1703" s="15">
        <f>(((J1703/60)/60)/24)+DATE(1970,1,1)</f>
        <v>41989.664409722223</v>
      </c>
      <c r="R1703" s="15">
        <f>(((I1703/60)/60)/24)+DATE(1970,1,1)</f>
        <v>42019.664409722223</v>
      </c>
      <c r="S1703">
        <f>YEAR(Q1703)</f>
        <v>2014</v>
      </c>
    </row>
    <row r="1704" spans="1:19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>IFERROR(ROUND(E1704/L1704,0),0)</f>
        <v>1</v>
      </c>
      <c r="Q1704" s="15">
        <f>(((J1704/60)/60)/24)+DATE(1970,1,1)</f>
        <v>42063.869791666672</v>
      </c>
      <c r="R1704" s="15">
        <f>(((I1704/60)/60)/24)+DATE(1970,1,1)</f>
        <v>42093.828125</v>
      </c>
      <c r="S1704">
        <f>YEAR(Q1704)</f>
        <v>2015</v>
      </c>
    </row>
    <row r="1705" spans="1:19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>IFERROR(ROUND(E1705/L1705,0),0)</f>
        <v>26</v>
      </c>
      <c r="Q1705" s="15">
        <f>(((J1705/60)/60)/24)+DATE(1970,1,1)</f>
        <v>42187.281678240746</v>
      </c>
      <c r="R1705" s="15">
        <f>(((I1705/60)/60)/24)+DATE(1970,1,1)</f>
        <v>42247.281678240746</v>
      </c>
      <c r="S1705">
        <f>YEAR(Q1705)</f>
        <v>2015</v>
      </c>
    </row>
    <row r="1706" spans="1:19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>IFERROR(ROUND(E1706/L1706,0),0)</f>
        <v>118</v>
      </c>
      <c r="Q1706" s="15">
        <f>(((J1706/60)/60)/24)+DATE(1970,1,1)</f>
        <v>42021.139733796299</v>
      </c>
      <c r="R1706" s="15">
        <f>(((I1706/60)/60)/24)+DATE(1970,1,1)</f>
        <v>42051.139733796299</v>
      </c>
      <c r="S1706">
        <f>YEAR(Q1706)</f>
        <v>2015</v>
      </c>
    </row>
    <row r="1707" spans="1:19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>IFERROR(ROUND(E1707/L1707,0),0)</f>
        <v>0</v>
      </c>
      <c r="Q1707" s="15">
        <f>(((J1707/60)/60)/24)+DATE(1970,1,1)</f>
        <v>42245.016736111109</v>
      </c>
      <c r="R1707" s="15">
        <f>(((I1707/60)/60)/24)+DATE(1970,1,1)</f>
        <v>42256.666666666672</v>
      </c>
      <c r="S1707">
        <f>YEAR(Q1707)</f>
        <v>2015</v>
      </c>
    </row>
    <row r="1708" spans="1:19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>IFERROR(ROUND(E1708/L1708,0),0)</f>
        <v>0</v>
      </c>
      <c r="Q1708" s="15">
        <f>(((J1708/60)/60)/24)+DATE(1970,1,1)</f>
        <v>42179.306388888886</v>
      </c>
      <c r="R1708" s="15">
        <f>(((I1708/60)/60)/24)+DATE(1970,1,1)</f>
        <v>42239.306388888886</v>
      </c>
      <c r="S1708">
        <f>YEAR(Q1708)</f>
        <v>2015</v>
      </c>
    </row>
    <row r="1709" spans="1:19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>IFERROR(ROUND(E1709/L1709,0),0)</f>
        <v>54</v>
      </c>
      <c r="Q1709" s="15">
        <f>(((J1709/60)/60)/24)+DATE(1970,1,1)</f>
        <v>42427.721006944441</v>
      </c>
      <c r="R1709" s="15">
        <f>(((I1709/60)/60)/24)+DATE(1970,1,1)</f>
        <v>42457.679340277777</v>
      </c>
      <c r="S1709">
        <f>YEAR(Q1709)</f>
        <v>2016</v>
      </c>
    </row>
    <row r="1710" spans="1:19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>IFERROR(ROUND(E1710/L1710,0),0)</f>
        <v>0</v>
      </c>
      <c r="Q1710" s="15">
        <f>(((J1710/60)/60)/24)+DATE(1970,1,1)</f>
        <v>42451.866967592592</v>
      </c>
      <c r="R1710" s="15">
        <f>(((I1710/60)/60)/24)+DATE(1970,1,1)</f>
        <v>42491.866967592592</v>
      </c>
      <c r="S1710">
        <f>YEAR(Q1710)</f>
        <v>2016</v>
      </c>
    </row>
    <row r="1711" spans="1:19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>IFERROR(ROUND(E1711/L1711,0),0)</f>
        <v>21</v>
      </c>
      <c r="Q1711" s="15">
        <f>(((J1711/60)/60)/24)+DATE(1970,1,1)</f>
        <v>41841.56381944444</v>
      </c>
      <c r="R1711" s="15">
        <f>(((I1711/60)/60)/24)+DATE(1970,1,1)</f>
        <v>41882.818749999999</v>
      </c>
      <c r="S1711">
        <f>YEAR(Q1711)</f>
        <v>2014</v>
      </c>
    </row>
    <row r="1712" spans="1:19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>IFERROR(ROUND(E1712/L1712,0),0)</f>
        <v>34</v>
      </c>
      <c r="Q1712" s="15">
        <f>(((J1712/60)/60)/24)+DATE(1970,1,1)</f>
        <v>42341.59129629629</v>
      </c>
      <c r="R1712" s="15">
        <f>(((I1712/60)/60)/24)+DATE(1970,1,1)</f>
        <v>42387.541666666672</v>
      </c>
      <c r="S1712">
        <f>YEAR(Q1712)</f>
        <v>2015</v>
      </c>
    </row>
    <row r="1713" spans="1:19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>IFERROR(ROUND(E1713/L1713,0),0)</f>
        <v>525</v>
      </c>
      <c r="Q1713" s="15">
        <f>(((J1713/60)/60)/24)+DATE(1970,1,1)</f>
        <v>41852.646226851852</v>
      </c>
      <c r="R1713" s="15">
        <f>(((I1713/60)/60)/24)+DATE(1970,1,1)</f>
        <v>41883.646226851852</v>
      </c>
      <c r="S1713">
        <f>YEAR(Q1713)</f>
        <v>2014</v>
      </c>
    </row>
    <row r="1714" spans="1:19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>IFERROR(ROUND(E1714/L1714,0),0)</f>
        <v>0</v>
      </c>
      <c r="Q1714" s="15">
        <f>(((J1714/60)/60)/24)+DATE(1970,1,1)</f>
        <v>42125.913807870369</v>
      </c>
      <c r="R1714" s="15">
        <f>(((I1714/60)/60)/24)+DATE(1970,1,1)</f>
        <v>42185.913807870369</v>
      </c>
      <c r="S1714">
        <f>YEAR(Q1714)</f>
        <v>2015</v>
      </c>
    </row>
    <row r="1715" spans="1:19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>IFERROR(ROUND(E1715/L1715,0),0)</f>
        <v>50</v>
      </c>
      <c r="Q1715" s="15">
        <f>(((J1715/60)/60)/24)+DATE(1970,1,1)</f>
        <v>41887.801064814819</v>
      </c>
      <c r="R1715" s="15">
        <f>(((I1715/60)/60)/24)+DATE(1970,1,1)</f>
        <v>41917.801064814819</v>
      </c>
      <c r="S1715">
        <f>YEAR(Q1715)</f>
        <v>2014</v>
      </c>
    </row>
    <row r="1716" spans="1:19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>IFERROR(ROUND(E1716/L1716,0),0)</f>
        <v>116</v>
      </c>
      <c r="Q1716" s="15">
        <f>(((J1716/60)/60)/24)+DATE(1970,1,1)</f>
        <v>42095.918530092589</v>
      </c>
      <c r="R1716" s="15">
        <f>(((I1716/60)/60)/24)+DATE(1970,1,1)</f>
        <v>42125.918530092589</v>
      </c>
      <c r="S1716">
        <f>YEAR(Q1716)</f>
        <v>2015</v>
      </c>
    </row>
    <row r="1717" spans="1:19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>IFERROR(ROUND(E1717/L1717,0),0)</f>
        <v>6</v>
      </c>
      <c r="Q1717" s="15">
        <f>(((J1717/60)/60)/24)+DATE(1970,1,1)</f>
        <v>42064.217418981483</v>
      </c>
      <c r="R1717" s="15">
        <f>(((I1717/60)/60)/24)+DATE(1970,1,1)</f>
        <v>42094.140277777777</v>
      </c>
      <c r="S1717">
        <f>YEAR(Q1717)</f>
        <v>2015</v>
      </c>
    </row>
    <row r="1718" spans="1:19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>IFERROR(ROUND(E1718/L1718,0),0)</f>
        <v>50</v>
      </c>
      <c r="Q1718" s="15">
        <f>(((J1718/60)/60)/24)+DATE(1970,1,1)</f>
        <v>42673.577534722222</v>
      </c>
      <c r="R1718" s="15">
        <f>(((I1718/60)/60)/24)+DATE(1970,1,1)</f>
        <v>42713.619201388887</v>
      </c>
      <c r="S1718">
        <f>YEAR(Q1718)</f>
        <v>2016</v>
      </c>
    </row>
    <row r="1719" spans="1:19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>IFERROR(ROUND(E1719/L1719,0),0)</f>
        <v>34</v>
      </c>
      <c r="Q1719" s="15">
        <f>(((J1719/60)/60)/24)+DATE(1970,1,1)</f>
        <v>42460.98192129629</v>
      </c>
      <c r="R1719" s="15">
        <f>(((I1719/60)/60)/24)+DATE(1970,1,1)</f>
        <v>42481.166666666672</v>
      </c>
      <c r="S1719">
        <f>YEAR(Q1719)</f>
        <v>2016</v>
      </c>
    </row>
    <row r="1720" spans="1:19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>IFERROR(ROUND(E1720/L1720,0),0)</f>
        <v>38</v>
      </c>
      <c r="Q1720" s="15">
        <f>(((J1720/60)/60)/24)+DATE(1970,1,1)</f>
        <v>42460.610520833332</v>
      </c>
      <c r="R1720" s="15">
        <f>(((I1720/60)/60)/24)+DATE(1970,1,1)</f>
        <v>42504.207638888889</v>
      </c>
      <c r="S1720">
        <f>YEAR(Q1720)</f>
        <v>2016</v>
      </c>
    </row>
    <row r="1721" spans="1:19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>IFERROR(ROUND(E1721/L1721,0),0)</f>
        <v>12</v>
      </c>
      <c r="Q1721" s="15">
        <f>(((J1721/60)/60)/24)+DATE(1970,1,1)</f>
        <v>41869.534618055557</v>
      </c>
      <c r="R1721" s="15">
        <f>(((I1721/60)/60)/24)+DATE(1970,1,1)</f>
        <v>41899.534618055557</v>
      </c>
      <c r="S1721">
        <f>YEAR(Q1721)</f>
        <v>2014</v>
      </c>
    </row>
    <row r="1722" spans="1:19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>IFERROR(ROUND(E1722/L1722,0),0)</f>
        <v>28</v>
      </c>
      <c r="Q1722" s="15">
        <f>(((J1722/60)/60)/24)+DATE(1970,1,1)</f>
        <v>41922.783229166671</v>
      </c>
      <c r="R1722" s="15">
        <f>(((I1722/60)/60)/24)+DATE(1970,1,1)</f>
        <v>41952.824895833335</v>
      </c>
      <c r="S1722">
        <f>YEAR(Q1722)</f>
        <v>2014</v>
      </c>
    </row>
    <row r="1723" spans="1:19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>IFERROR(ROUND(E1723/L1723,0),0)</f>
        <v>0</v>
      </c>
      <c r="Q1723" s="15">
        <f>(((J1723/60)/60)/24)+DATE(1970,1,1)</f>
        <v>42319.461377314816</v>
      </c>
      <c r="R1723" s="15">
        <f>(((I1723/60)/60)/24)+DATE(1970,1,1)</f>
        <v>42349.461377314816</v>
      </c>
      <c r="S1723">
        <f>YEAR(Q1723)</f>
        <v>2015</v>
      </c>
    </row>
    <row r="1724" spans="1:19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>IFERROR(ROUND(E1724/L1724,0),0)</f>
        <v>1</v>
      </c>
      <c r="Q1724" s="15">
        <f>(((J1724/60)/60)/24)+DATE(1970,1,1)</f>
        <v>42425.960983796293</v>
      </c>
      <c r="R1724" s="15">
        <f>(((I1724/60)/60)/24)+DATE(1970,1,1)</f>
        <v>42463.006944444445</v>
      </c>
      <c r="S1724">
        <f>YEAR(Q1724)</f>
        <v>2016</v>
      </c>
    </row>
    <row r="1725" spans="1:19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>IFERROR(ROUND(E1725/L1725,0),0)</f>
        <v>217</v>
      </c>
      <c r="Q1725" s="15">
        <f>(((J1725/60)/60)/24)+DATE(1970,1,1)</f>
        <v>42129.82540509259</v>
      </c>
      <c r="R1725" s="15">
        <f>(((I1725/60)/60)/24)+DATE(1970,1,1)</f>
        <v>42186.25</v>
      </c>
      <c r="S1725">
        <f>YEAR(Q1725)</f>
        <v>2015</v>
      </c>
    </row>
    <row r="1726" spans="1:19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>IFERROR(ROUND(E1726/L1726,0),0)</f>
        <v>9</v>
      </c>
      <c r="Q1726" s="15">
        <f>(((J1726/60)/60)/24)+DATE(1970,1,1)</f>
        <v>41912.932430555556</v>
      </c>
      <c r="R1726" s="15">
        <f>(((I1726/60)/60)/24)+DATE(1970,1,1)</f>
        <v>41942.932430555556</v>
      </c>
      <c r="S1726">
        <f>YEAR(Q1726)</f>
        <v>2014</v>
      </c>
    </row>
    <row r="1727" spans="1:19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>IFERROR(ROUND(E1727/L1727,0),0)</f>
        <v>62</v>
      </c>
      <c r="Q1727" s="15">
        <f>(((J1727/60)/60)/24)+DATE(1970,1,1)</f>
        <v>41845.968159722222</v>
      </c>
      <c r="R1727" s="15">
        <f>(((I1727/60)/60)/24)+DATE(1970,1,1)</f>
        <v>41875.968159722222</v>
      </c>
      <c r="S1727">
        <f>YEAR(Q1727)</f>
        <v>2014</v>
      </c>
    </row>
    <row r="1728" spans="1:19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>IFERROR(ROUND(E1728/L1728,0),0)</f>
        <v>137</v>
      </c>
      <c r="Q1728" s="15">
        <f>(((J1728/60)/60)/24)+DATE(1970,1,1)</f>
        <v>41788.919722222221</v>
      </c>
      <c r="R1728" s="15">
        <f>(((I1728/60)/60)/24)+DATE(1970,1,1)</f>
        <v>41817.919722222221</v>
      </c>
      <c r="S1728">
        <f>YEAR(Q1728)</f>
        <v>2014</v>
      </c>
    </row>
    <row r="1729" spans="1:19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>IFERROR(ROUND(E1729/L1729,0),0)</f>
        <v>1</v>
      </c>
      <c r="Q1729" s="15">
        <f>(((J1729/60)/60)/24)+DATE(1970,1,1)</f>
        <v>42044.927974537044</v>
      </c>
      <c r="R1729" s="15">
        <f>(((I1729/60)/60)/24)+DATE(1970,1,1)</f>
        <v>42099.458333333328</v>
      </c>
      <c r="S1729">
        <f>YEAR(Q1729)</f>
        <v>2015</v>
      </c>
    </row>
    <row r="1730" spans="1:19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>IFERROR(ROUND(E1730/L1730,0),0)</f>
        <v>122</v>
      </c>
      <c r="Q1730" s="15">
        <f>(((J1730/60)/60)/24)+DATE(1970,1,1)</f>
        <v>42268.625856481478</v>
      </c>
      <c r="R1730" s="15">
        <f>(((I1730/60)/60)/24)+DATE(1970,1,1)</f>
        <v>42298.625856481478</v>
      </c>
      <c r="S1730">
        <f>YEAR(Q1730)</f>
        <v>2015</v>
      </c>
    </row>
    <row r="1731" spans="1:19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>IFERROR(ROUND(E1731/L1731,0),0)</f>
        <v>0</v>
      </c>
      <c r="Q1731" s="15">
        <f>(((J1731/60)/60)/24)+DATE(1970,1,1)</f>
        <v>42471.052152777775</v>
      </c>
      <c r="R1731" s="15">
        <f>(((I1731/60)/60)/24)+DATE(1970,1,1)</f>
        <v>42531.052152777775</v>
      </c>
      <c r="S1731">
        <f>YEAR(Q1731)</f>
        <v>2016</v>
      </c>
    </row>
    <row r="1732" spans="1:19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>IFERROR(ROUND(E1732/L1732,0),0)</f>
        <v>0</v>
      </c>
      <c r="Q1732" s="15">
        <f>(((J1732/60)/60)/24)+DATE(1970,1,1)</f>
        <v>42272.087766203709</v>
      </c>
      <c r="R1732" s="15">
        <f>(((I1732/60)/60)/24)+DATE(1970,1,1)</f>
        <v>42302.087766203709</v>
      </c>
      <c r="S1732">
        <f>YEAR(Q1732)</f>
        <v>2015</v>
      </c>
    </row>
    <row r="1733" spans="1:19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>IFERROR(ROUND(E1733/L1733,0),0)</f>
        <v>0</v>
      </c>
      <c r="Q1733" s="15">
        <f>(((J1733/60)/60)/24)+DATE(1970,1,1)</f>
        <v>42152.906851851847</v>
      </c>
      <c r="R1733" s="15">
        <f>(((I1733/60)/60)/24)+DATE(1970,1,1)</f>
        <v>42166.625</v>
      </c>
      <c r="S1733">
        <f>YEAR(Q1733)</f>
        <v>2015</v>
      </c>
    </row>
    <row r="1734" spans="1:19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>IFERROR(ROUND(E1734/L1734,0),0)</f>
        <v>0</v>
      </c>
      <c r="Q1734" s="15">
        <f>(((J1734/60)/60)/24)+DATE(1970,1,1)</f>
        <v>42325.683807870373</v>
      </c>
      <c r="R1734" s="15">
        <f>(((I1734/60)/60)/24)+DATE(1970,1,1)</f>
        <v>42385.208333333328</v>
      </c>
      <c r="S1734">
        <f>YEAR(Q1734)</f>
        <v>2015</v>
      </c>
    </row>
    <row r="1735" spans="1:19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>IFERROR(ROUND(E1735/L1735,0),0)</f>
        <v>0</v>
      </c>
      <c r="Q1735" s="15">
        <f>(((J1735/60)/60)/24)+DATE(1970,1,1)</f>
        <v>42614.675625000003</v>
      </c>
      <c r="R1735" s="15">
        <f>(((I1735/60)/60)/24)+DATE(1970,1,1)</f>
        <v>42626.895833333328</v>
      </c>
      <c r="S1735">
        <f>YEAR(Q1735)</f>
        <v>2016</v>
      </c>
    </row>
    <row r="1736" spans="1:19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>IFERROR(ROUND(E1736/L1736,0),0)</f>
        <v>1</v>
      </c>
      <c r="Q1736" s="15">
        <f>(((J1736/60)/60)/24)+DATE(1970,1,1)</f>
        <v>42102.036527777775</v>
      </c>
      <c r="R1736" s="15">
        <f>(((I1736/60)/60)/24)+DATE(1970,1,1)</f>
        <v>42132.036527777775</v>
      </c>
      <c r="S1736">
        <f>YEAR(Q1736)</f>
        <v>2015</v>
      </c>
    </row>
    <row r="1737" spans="1:19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>IFERROR(ROUND(E1737/L1737,0),0)</f>
        <v>55</v>
      </c>
      <c r="Q1737" s="15">
        <f>(((J1737/60)/60)/24)+DATE(1970,1,1)</f>
        <v>42559.814178240747</v>
      </c>
      <c r="R1737" s="15">
        <f>(((I1737/60)/60)/24)+DATE(1970,1,1)</f>
        <v>42589.814178240747</v>
      </c>
      <c r="S1737">
        <f>YEAR(Q1737)</f>
        <v>2016</v>
      </c>
    </row>
    <row r="1738" spans="1:19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>IFERROR(ROUND(E1738/L1738,0),0)</f>
        <v>22</v>
      </c>
      <c r="Q1738" s="15">
        <f>(((J1738/60)/60)/24)+DATE(1970,1,1)</f>
        <v>42286.861493055556</v>
      </c>
      <c r="R1738" s="15">
        <f>(((I1738/60)/60)/24)+DATE(1970,1,1)</f>
        <v>42316.90315972222</v>
      </c>
      <c r="S1738">
        <f>YEAR(Q1738)</f>
        <v>2015</v>
      </c>
    </row>
    <row r="1739" spans="1:19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>IFERROR(ROUND(E1739/L1739,0),0)</f>
        <v>57</v>
      </c>
      <c r="Q1739" s="15">
        <f>(((J1739/60)/60)/24)+DATE(1970,1,1)</f>
        <v>42175.948981481488</v>
      </c>
      <c r="R1739" s="15">
        <f>(((I1739/60)/60)/24)+DATE(1970,1,1)</f>
        <v>42205.948981481488</v>
      </c>
      <c r="S1739">
        <f>YEAR(Q1739)</f>
        <v>2015</v>
      </c>
    </row>
    <row r="1740" spans="1:19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>IFERROR(ROUND(E1740/L1740,0),0)</f>
        <v>20</v>
      </c>
      <c r="Q1740" s="15">
        <f>(((J1740/60)/60)/24)+DATE(1970,1,1)</f>
        <v>41884.874328703707</v>
      </c>
      <c r="R1740" s="15">
        <f>(((I1740/60)/60)/24)+DATE(1970,1,1)</f>
        <v>41914.874328703707</v>
      </c>
      <c r="S1740">
        <f>YEAR(Q1740)</f>
        <v>2014</v>
      </c>
    </row>
    <row r="1741" spans="1:19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>IFERROR(ROUND(E1741/L1741,0),0)</f>
        <v>1</v>
      </c>
      <c r="Q1741" s="15">
        <f>(((J1741/60)/60)/24)+DATE(1970,1,1)</f>
        <v>42435.874212962968</v>
      </c>
      <c r="R1741" s="15">
        <f>(((I1741/60)/60)/24)+DATE(1970,1,1)</f>
        <v>42494.832546296297</v>
      </c>
      <c r="S1741">
        <f>YEAR(Q1741)</f>
        <v>2016</v>
      </c>
    </row>
    <row r="1742" spans="1:19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>IFERROR(ROUND(E1742/L1742,0),0)</f>
        <v>0</v>
      </c>
      <c r="Q1742" s="15">
        <f>(((J1742/60)/60)/24)+DATE(1970,1,1)</f>
        <v>42171.817384259266</v>
      </c>
      <c r="R1742" s="15">
        <f>(((I1742/60)/60)/24)+DATE(1970,1,1)</f>
        <v>42201.817384259266</v>
      </c>
      <c r="S1742">
        <f>YEAR(Q1742)</f>
        <v>2015</v>
      </c>
    </row>
    <row r="1743" spans="1:19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>IFERROR(ROUND(E1743/L1743,0),0)</f>
        <v>26</v>
      </c>
      <c r="Q1743" s="15">
        <f>(((J1743/60)/60)/24)+DATE(1970,1,1)</f>
        <v>42120.628136574072</v>
      </c>
      <c r="R1743" s="15">
        <f>(((I1743/60)/60)/24)+DATE(1970,1,1)</f>
        <v>42165.628136574072</v>
      </c>
      <c r="S1743">
        <f>YEAR(Q1743)</f>
        <v>2015</v>
      </c>
    </row>
    <row r="1744" spans="1:19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>IFERROR(ROUND(E1744/L1744,0),0)</f>
        <v>64</v>
      </c>
      <c r="Q1744" s="15">
        <f>(((J1744/60)/60)/24)+DATE(1970,1,1)</f>
        <v>42710.876967592587</v>
      </c>
      <c r="R1744" s="15">
        <f>(((I1744/60)/60)/24)+DATE(1970,1,1)</f>
        <v>42742.875</v>
      </c>
      <c r="S1744">
        <f>YEAR(Q1744)</f>
        <v>2016</v>
      </c>
    </row>
    <row r="1745" spans="1:19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>IFERROR(ROUND(E1745/L1745,0),0)</f>
        <v>90</v>
      </c>
      <c r="Q1745" s="15">
        <f>(((J1745/60)/60)/24)+DATE(1970,1,1)</f>
        <v>42586.925636574073</v>
      </c>
      <c r="R1745" s="15">
        <f>(((I1745/60)/60)/24)+DATE(1970,1,1)</f>
        <v>42609.165972222225</v>
      </c>
      <c r="S1745">
        <f>YEAR(Q1745)</f>
        <v>2016</v>
      </c>
    </row>
    <row r="1746" spans="1:19" ht="43.5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>IFERROR(ROUND(E1746/L1746,0),0)</f>
        <v>93</v>
      </c>
      <c r="Q1746" s="15">
        <f>(((J1746/60)/60)/24)+DATE(1970,1,1)</f>
        <v>42026.605057870373</v>
      </c>
      <c r="R1746" s="15">
        <f>(((I1746/60)/60)/24)+DATE(1970,1,1)</f>
        <v>42071.563391203701</v>
      </c>
      <c r="S1746">
        <f>YEAR(Q1746)</f>
        <v>2015</v>
      </c>
    </row>
    <row r="1747" spans="1:19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>IFERROR(ROUND(E1747/L1747,0),0)</f>
        <v>90</v>
      </c>
      <c r="Q1747" s="15">
        <f>(((J1747/60)/60)/24)+DATE(1970,1,1)</f>
        <v>42690.259699074071</v>
      </c>
      <c r="R1747" s="15">
        <f>(((I1747/60)/60)/24)+DATE(1970,1,1)</f>
        <v>42726.083333333328</v>
      </c>
      <c r="S1747">
        <f>YEAR(Q1747)</f>
        <v>2016</v>
      </c>
    </row>
    <row r="1748" spans="1:19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>IFERROR(ROUND(E1748/L1748,0),0)</f>
        <v>208</v>
      </c>
      <c r="Q1748" s="15">
        <f>(((J1748/60)/60)/24)+DATE(1970,1,1)</f>
        <v>42668.176701388889</v>
      </c>
      <c r="R1748" s="15">
        <f>(((I1748/60)/60)/24)+DATE(1970,1,1)</f>
        <v>42698.083333333328</v>
      </c>
      <c r="S1748">
        <f>YEAR(Q1748)</f>
        <v>2016</v>
      </c>
    </row>
    <row r="1749" spans="1:19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>IFERROR(ROUND(E1749/L1749,0),0)</f>
        <v>59</v>
      </c>
      <c r="Q1749" s="15">
        <f>(((J1749/60)/60)/24)+DATE(1970,1,1)</f>
        <v>42292.435532407413</v>
      </c>
      <c r="R1749" s="15">
        <f>(((I1749/60)/60)/24)+DATE(1970,1,1)</f>
        <v>42321.625</v>
      </c>
      <c r="S1749">
        <f>YEAR(Q1749)</f>
        <v>2015</v>
      </c>
    </row>
    <row r="1750" spans="1:19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>IFERROR(ROUND(E1750/L1750,0),0)</f>
        <v>359</v>
      </c>
      <c r="Q1750" s="15">
        <f>(((J1750/60)/60)/24)+DATE(1970,1,1)</f>
        <v>42219.950729166667</v>
      </c>
      <c r="R1750" s="15">
        <f>(((I1750/60)/60)/24)+DATE(1970,1,1)</f>
        <v>42249.950729166667</v>
      </c>
      <c r="S1750">
        <f>YEAR(Q1750)</f>
        <v>2015</v>
      </c>
    </row>
    <row r="1751" spans="1:19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>IFERROR(ROUND(E1751/L1751,0),0)</f>
        <v>95</v>
      </c>
      <c r="Q1751" s="15">
        <f>(((J1751/60)/60)/24)+DATE(1970,1,1)</f>
        <v>42758.975937499999</v>
      </c>
      <c r="R1751" s="15">
        <f>(((I1751/60)/60)/24)+DATE(1970,1,1)</f>
        <v>42795.791666666672</v>
      </c>
      <c r="S1751">
        <f>YEAR(Q1751)</f>
        <v>2017</v>
      </c>
    </row>
    <row r="1752" spans="1:19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>IFERROR(ROUND(E1752/L1752,0),0)</f>
        <v>81</v>
      </c>
      <c r="Q1752" s="15">
        <f>(((J1752/60)/60)/24)+DATE(1970,1,1)</f>
        <v>42454.836851851855</v>
      </c>
      <c r="R1752" s="15">
        <f>(((I1752/60)/60)/24)+DATE(1970,1,1)</f>
        <v>42479.836851851855</v>
      </c>
      <c r="S1752">
        <f>YEAR(Q1752)</f>
        <v>2016</v>
      </c>
    </row>
    <row r="1753" spans="1:19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>IFERROR(ROUND(E1753/L1753,0),0)</f>
        <v>169</v>
      </c>
      <c r="Q1753" s="15">
        <f>(((J1753/60)/60)/24)+DATE(1970,1,1)</f>
        <v>42052.7815162037</v>
      </c>
      <c r="R1753" s="15">
        <f>(((I1753/60)/60)/24)+DATE(1970,1,1)</f>
        <v>42082.739849537036</v>
      </c>
      <c r="S1753">
        <f>YEAR(Q1753)</f>
        <v>2015</v>
      </c>
    </row>
    <row r="1754" spans="1:19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>IFERROR(ROUND(E1754/L1754,0),0)</f>
        <v>35</v>
      </c>
      <c r="Q1754" s="15">
        <f>(((J1754/60)/60)/24)+DATE(1970,1,1)</f>
        <v>42627.253263888888</v>
      </c>
      <c r="R1754" s="15">
        <f>(((I1754/60)/60)/24)+DATE(1970,1,1)</f>
        <v>42657.253263888888</v>
      </c>
      <c r="S1754">
        <f>YEAR(Q1754)</f>
        <v>2016</v>
      </c>
    </row>
    <row r="1755" spans="1:19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>IFERROR(ROUND(E1755/L1755,0),0)</f>
        <v>463</v>
      </c>
      <c r="Q1755" s="15">
        <f>(((J1755/60)/60)/24)+DATE(1970,1,1)</f>
        <v>42420.74962962963</v>
      </c>
      <c r="R1755" s="15">
        <f>(((I1755/60)/60)/24)+DATE(1970,1,1)</f>
        <v>42450.707962962959</v>
      </c>
      <c r="S1755">
        <f>YEAR(Q1755)</f>
        <v>2016</v>
      </c>
    </row>
    <row r="1756" spans="1:19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>IFERROR(ROUND(E1756/L1756,0),0)</f>
        <v>104</v>
      </c>
      <c r="Q1756" s="15">
        <f>(((J1756/60)/60)/24)+DATE(1970,1,1)</f>
        <v>42067.876770833333</v>
      </c>
      <c r="R1756" s="15">
        <f>(((I1756/60)/60)/24)+DATE(1970,1,1)</f>
        <v>42097.835104166668</v>
      </c>
      <c r="S1756">
        <f>YEAR(Q1756)</f>
        <v>2015</v>
      </c>
    </row>
    <row r="1757" spans="1:19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>IFERROR(ROUND(E1757/L1757,0),0)</f>
        <v>8</v>
      </c>
      <c r="Q1757" s="15">
        <f>(((J1757/60)/60)/24)+DATE(1970,1,1)</f>
        <v>42252.788900462961</v>
      </c>
      <c r="R1757" s="15">
        <f>(((I1757/60)/60)/24)+DATE(1970,1,1)</f>
        <v>42282.788900462961</v>
      </c>
      <c r="S1757">
        <f>YEAR(Q1757)</f>
        <v>2015</v>
      </c>
    </row>
    <row r="1758" spans="1:19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>IFERROR(ROUND(E1758/L1758,0),0)</f>
        <v>47</v>
      </c>
      <c r="Q1758" s="15">
        <f>(((J1758/60)/60)/24)+DATE(1970,1,1)</f>
        <v>42571.167465277773</v>
      </c>
      <c r="R1758" s="15">
        <f>(((I1758/60)/60)/24)+DATE(1970,1,1)</f>
        <v>42611.167465277773</v>
      </c>
      <c r="S1758">
        <f>YEAR(Q1758)</f>
        <v>2016</v>
      </c>
    </row>
    <row r="1759" spans="1:19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>IFERROR(ROUND(E1759/L1759,0),0)</f>
        <v>414</v>
      </c>
      <c r="Q1759" s="15">
        <f>(((J1759/60)/60)/24)+DATE(1970,1,1)</f>
        <v>42733.827349537038</v>
      </c>
      <c r="R1759" s="15">
        <f>(((I1759/60)/60)/24)+DATE(1970,1,1)</f>
        <v>42763.811805555553</v>
      </c>
      <c r="S1759">
        <f>YEAR(Q1759)</f>
        <v>2016</v>
      </c>
    </row>
    <row r="1760" spans="1:19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>IFERROR(ROUND(E1760/L1760,0),0)</f>
        <v>42</v>
      </c>
      <c r="Q1760" s="15">
        <f>(((J1760/60)/60)/24)+DATE(1970,1,1)</f>
        <v>42505.955925925926</v>
      </c>
      <c r="R1760" s="15">
        <f>(((I1760/60)/60)/24)+DATE(1970,1,1)</f>
        <v>42565.955925925926</v>
      </c>
      <c r="S1760">
        <f>YEAR(Q1760)</f>
        <v>2016</v>
      </c>
    </row>
    <row r="1761" spans="1:19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>IFERROR(ROUND(E1761/L1761,0),0)</f>
        <v>109</v>
      </c>
      <c r="Q1761" s="15">
        <f>(((J1761/60)/60)/24)+DATE(1970,1,1)</f>
        <v>42068.829039351855</v>
      </c>
      <c r="R1761" s="15">
        <f>(((I1761/60)/60)/24)+DATE(1970,1,1)</f>
        <v>42088.787372685183</v>
      </c>
      <c r="S1761">
        <f>YEAR(Q1761)</f>
        <v>2015</v>
      </c>
    </row>
    <row r="1762" spans="1:19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>IFERROR(ROUND(E1762/L1762,0),0)</f>
        <v>81</v>
      </c>
      <c r="Q1762" s="15">
        <f>(((J1762/60)/60)/24)+DATE(1970,1,1)</f>
        <v>42405.67260416667</v>
      </c>
      <c r="R1762" s="15">
        <f>(((I1762/60)/60)/24)+DATE(1970,1,1)</f>
        <v>42425.67260416667</v>
      </c>
      <c r="S1762">
        <f>YEAR(Q1762)</f>
        <v>2016</v>
      </c>
    </row>
    <row r="1763" spans="1:19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>IFERROR(ROUND(E1763/L1763,0),0)</f>
        <v>52</v>
      </c>
      <c r="Q1763" s="15">
        <f>(((J1763/60)/60)/24)+DATE(1970,1,1)</f>
        <v>42209.567824074074</v>
      </c>
      <c r="R1763" s="15">
        <f>(((I1763/60)/60)/24)+DATE(1970,1,1)</f>
        <v>42259.567824074074</v>
      </c>
      <c r="S1763">
        <f>YEAR(Q1763)</f>
        <v>2015</v>
      </c>
    </row>
    <row r="1764" spans="1:19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>IFERROR(ROUND(E1764/L1764,0),0)</f>
        <v>35</v>
      </c>
      <c r="Q1764" s="15">
        <f>(((J1764/60)/60)/24)+DATE(1970,1,1)</f>
        <v>42410.982002314813</v>
      </c>
      <c r="R1764" s="15">
        <f>(((I1764/60)/60)/24)+DATE(1970,1,1)</f>
        <v>42440.982002314813</v>
      </c>
      <c r="S1764">
        <f>YEAR(Q1764)</f>
        <v>2016</v>
      </c>
    </row>
    <row r="1765" spans="1:19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>IFERROR(ROUND(E1765/L1765,0),0)</f>
        <v>104</v>
      </c>
      <c r="Q1765" s="15">
        <f>(((J1765/60)/60)/24)+DATE(1970,1,1)</f>
        <v>42636.868518518517</v>
      </c>
      <c r="R1765" s="15">
        <f>(((I1765/60)/60)/24)+DATE(1970,1,1)</f>
        <v>42666.868518518517</v>
      </c>
      <c r="S1765">
        <f>YEAR(Q1765)</f>
        <v>2016</v>
      </c>
    </row>
    <row r="1766" spans="1:19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>IFERROR(ROUND(E1766/L1766,0),0)</f>
        <v>55</v>
      </c>
      <c r="Q1766" s="15">
        <f>(((J1766/60)/60)/24)+DATE(1970,1,1)</f>
        <v>41825.485868055555</v>
      </c>
      <c r="R1766" s="15">
        <f>(((I1766/60)/60)/24)+DATE(1970,1,1)</f>
        <v>41854.485868055555</v>
      </c>
      <c r="S1766">
        <f>YEAR(Q1766)</f>
        <v>2014</v>
      </c>
    </row>
    <row r="1767" spans="1:19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>IFERROR(ROUND(E1767/L1767,0),0)</f>
        <v>72</v>
      </c>
      <c r="Q1767" s="15">
        <f>(((J1767/60)/60)/24)+DATE(1970,1,1)</f>
        <v>41834.980462962965</v>
      </c>
      <c r="R1767" s="15">
        <f>(((I1767/60)/60)/24)+DATE(1970,1,1)</f>
        <v>41864.980462962965</v>
      </c>
      <c r="S1767">
        <f>YEAR(Q1767)</f>
        <v>2014</v>
      </c>
    </row>
    <row r="1768" spans="1:19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>IFERROR(ROUND(E1768/L1768,0),0)</f>
        <v>0</v>
      </c>
      <c r="Q1768" s="15">
        <f>(((J1768/60)/60)/24)+DATE(1970,1,1)</f>
        <v>41855.859814814816</v>
      </c>
      <c r="R1768" s="15">
        <f>(((I1768/60)/60)/24)+DATE(1970,1,1)</f>
        <v>41876.859814814816</v>
      </c>
      <c r="S1768">
        <f>YEAR(Q1768)</f>
        <v>2014</v>
      </c>
    </row>
    <row r="1769" spans="1:19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>IFERROR(ROUND(E1769/L1769,0),0)</f>
        <v>59</v>
      </c>
      <c r="Q1769" s="15">
        <f>(((J1769/60)/60)/24)+DATE(1970,1,1)</f>
        <v>41824.658379629633</v>
      </c>
      <c r="R1769" s="15">
        <f>(((I1769/60)/60)/24)+DATE(1970,1,1)</f>
        <v>41854.658379629633</v>
      </c>
      <c r="S1769">
        <f>YEAR(Q1769)</f>
        <v>2014</v>
      </c>
    </row>
    <row r="1770" spans="1:19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>IFERROR(ROUND(E1770/L1770,0),0)</f>
        <v>12</v>
      </c>
      <c r="Q1770" s="15">
        <f>(((J1770/60)/60)/24)+DATE(1970,1,1)</f>
        <v>41849.560694444444</v>
      </c>
      <c r="R1770" s="15">
        <f>(((I1770/60)/60)/24)+DATE(1970,1,1)</f>
        <v>41909.560694444444</v>
      </c>
      <c r="S1770">
        <f>YEAR(Q1770)</f>
        <v>2014</v>
      </c>
    </row>
    <row r="1771" spans="1:19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>IFERROR(ROUND(E1771/L1771,0),0)</f>
        <v>49</v>
      </c>
      <c r="Q1771" s="15">
        <f>(((J1771/60)/60)/24)+DATE(1970,1,1)</f>
        <v>41987.818969907406</v>
      </c>
      <c r="R1771" s="15">
        <f>(((I1771/60)/60)/24)+DATE(1970,1,1)</f>
        <v>42017.818969907406</v>
      </c>
      <c r="S1771">
        <f>YEAR(Q1771)</f>
        <v>2014</v>
      </c>
    </row>
    <row r="1772" spans="1:19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>IFERROR(ROUND(E1772/L1772,0),0)</f>
        <v>151</v>
      </c>
      <c r="Q1772" s="15">
        <f>(((J1772/60)/60)/24)+DATE(1970,1,1)</f>
        <v>41891.780023148152</v>
      </c>
      <c r="R1772" s="15">
        <f>(((I1772/60)/60)/24)+DATE(1970,1,1)</f>
        <v>41926.780023148152</v>
      </c>
      <c r="S1772">
        <f>YEAR(Q1772)</f>
        <v>2014</v>
      </c>
    </row>
    <row r="1773" spans="1:19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>IFERROR(ROUND(E1773/L1773,0),0)</f>
        <v>36</v>
      </c>
      <c r="Q1773" s="15">
        <f>(((J1773/60)/60)/24)+DATE(1970,1,1)</f>
        <v>41905.979629629634</v>
      </c>
      <c r="R1773" s="15">
        <f>(((I1773/60)/60)/24)+DATE(1970,1,1)</f>
        <v>41935.979629629634</v>
      </c>
      <c r="S1773">
        <f>YEAR(Q1773)</f>
        <v>2014</v>
      </c>
    </row>
    <row r="1774" spans="1:19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>IFERROR(ROUND(E1774/L1774,0),0)</f>
        <v>45</v>
      </c>
      <c r="Q1774" s="15">
        <f>(((J1774/60)/60)/24)+DATE(1970,1,1)</f>
        <v>41766.718009259261</v>
      </c>
      <c r="R1774" s="15">
        <f>(((I1774/60)/60)/24)+DATE(1970,1,1)</f>
        <v>41826.718009259261</v>
      </c>
      <c r="S1774">
        <f>YEAR(Q1774)</f>
        <v>2014</v>
      </c>
    </row>
    <row r="1775" spans="1:19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>IFERROR(ROUND(E1775/L1775,0),0)</f>
        <v>99</v>
      </c>
      <c r="Q1775" s="15">
        <f>(((J1775/60)/60)/24)+DATE(1970,1,1)</f>
        <v>41978.760393518518</v>
      </c>
      <c r="R1775" s="15">
        <f>(((I1775/60)/60)/24)+DATE(1970,1,1)</f>
        <v>42023.760393518518</v>
      </c>
      <c r="S1775">
        <f>YEAR(Q1775)</f>
        <v>2014</v>
      </c>
    </row>
    <row r="1776" spans="1:19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>IFERROR(ROUND(E1776/L1776,0),0)</f>
        <v>88</v>
      </c>
      <c r="Q1776" s="15">
        <f>(((J1776/60)/60)/24)+DATE(1970,1,1)</f>
        <v>41930.218657407408</v>
      </c>
      <c r="R1776" s="15">
        <f>(((I1776/60)/60)/24)+DATE(1970,1,1)</f>
        <v>41972.624305555553</v>
      </c>
      <c r="S1776">
        <f>YEAR(Q1776)</f>
        <v>2014</v>
      </c>
    </row>
    <row r="1777" spans="1:19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>IFERROR(ROUND(E1777/L1777,0),0)</f>
        <v>171</v>
      </c>
      <c r="Q1777" s="15">
        <f>(((J1777/60)/60)/24)+DATE(1970,1,1)</f>
        <v>41891.976388888892</v>
      </c>
      <c r="R1777" s="15">
        <f>(((I1777/60)/60)/24)+DATE(1970,1,1)</f>
        <v>41936.976388888892</v>
      </c>
      <c r="S1777">
        <f>YEAR(Q1777)</f>
        <v>2014</v>
      </c>
    </row>
    <row r="1778" spans="1:19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>IFERROR(ROUND(E1778/L1778,0),0)</f>
        <v>84</v>
      </c>
      <c r="Q1778" s="15">
        <f>(((J1778/60)/60)/24)+DATE(1970,1,1)</f>
        <v>41905.95684027778</v>
      </c>
      <c r="R1778" s="15">
        <f>(((I1778/60)/60)/24)+DATE(1970,1,1)</f>
        <v>41941.95684027778</v>
      </c>
      <c r="S1778">
        <f>YEAR(Q1778)</f>
        <v>2014</v>
      </c>
    </row>
    <row r="1779" spans="1:19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>IFERROR(ROUND(E1779/L1779,0),0)</f>
        <v>65</v>
      </c>
      <c r="Q1779" s="15">
        <f>(((J1779/60)/60)/24)+DATE(1970,1,1)</f>
        <v>42025.357094907406</v>
      </c>
      <c r="R1779" s="15">
        <f>(((I1779/60)/60)/24)+DATE(1970,1,1)</f>
        <v>42055.357094907406</v>
      </c>
      <c r="S1779">
        <f>YEAR(Q1779)</f>
        <v>2015</v>
      </c>
    </row>
    <row r="1780" spans="1:19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>IFERROR(ROUND(E1780/L1780,0),0)</f>
        <v>66</v>
      </c>
      <c r="Q1780" s="15">
        <f>(((J1780/60)/60)/24)+DATE(1970,1,1)</f>
        <v>42045.86336805555</v>
      </c>
      <c r="R1780" s="15">
        <f>(((I1780/60)/60)/24)+DATE(1970,1,1)</f>
        <v>42090.821701388893</v>
      </c>
      <c r="S1780">
        <f>YEAR(Q1780)</f>
        <v>2015</v>
      </c>
    </row>
    <row r="1781" spans="1:19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>IFERROR(ROUND(E1781/L1781,0),0)</f>
        <v>105</v>
      </c>
      <c r="Q1781" s="15">
        <f>(((J1781/60)/60)/24)+DATE(1970,1,1)</f>
        <v>42585.691898148143</v>
      </c>
      <c r="R1781" s="15">
        <f>(((I1781/60)/60)/24)+DATE(1970,1,1)</f>
        <v>42615.691898148143</v>
      </c>
      <c r="S1781">
        <f>YEAR(Q1781)</f>
        <v>2016</v>
      </c>
    </row>
    <row r="1782" spans="1:19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>IFERROR(ROUND(E1782/L1782,0),0)</f>
        <v>78</v>
      </c>
      <c r="Q1782" s="15">
        <f>(((J1782/60)/60)/24)+DATE(1970,1,1)</f>
        <v>42493.600810185191</v>
      </c>
      <c r="R1782" s="15">
        <f>(((I1782/60)/60)/24)+DATE(1970,1,1)</f>
        <v>42553.600810185191</v>
      </c>
      <c r="S1782">
        <f>YEAR(Q1782)</f>
        <v>2016</v>
      </c>
    </row>
    <row r="1783" spans="1:19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>IFERROR(ROUND(E1783/L1783,0),0)</f>
        <v>59</v>
      </c>
      <c r="Q1783" s="15">
        <f>(((J1783/60)/60)/24)+DATE(1970,1,1)</f>
        <v>42597.617418981477</v>
      </c>
      <c r="R1783" s="15">
        <f>(((I1783/60)/60)/24)+DATE(1970,1,1)</f>
        <v>42628.617418981477</v>
      </c>
      <c r="S1783">
        <f>YEAR(Q1783)</f>
        <v>2016</v>
      </c>
    </row>
    <row r="1784" spans="1:19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>IFERROR(ROUND(E1784/L1784,0),0)</f>
        <v>71</v>
      </c>
      <c r="Q1784" s="15">
        <f>(((J1784/60)/60)/24)+DATE(1970,1,1)</f>
        <v>42388.575104166666</v>
      </c>
      <c r="R1784" s="15">
        <f>(((I1784/60)/60)/24)+DATE(1970,1,1)</f>
        <v>42421.575104166666</v>
      </c>
      <c r="S1784">
        <f>YEAR(Q1784)</f>
        <v>2016</v>
      </c>
    </row>
    <row r="1785" spans="1:19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>IFERROR(ROUND(E1785/L1785,0),0)</f>
        <v>51</v>
      </c>
      <c r="Q1785" s="15">
        <f>(((J1785/60)/60)/24)+DATE(1970,1,1)</f>
        <v>42115.949976851851</v>
      </c>
      <c r="R1785" s="15">
        <f>(((I1785/60)/60)/24)+DATE(1970,1,1)</f>
        <v>42145.949976851851</v>
      </c>
      <c r="S1785">
        <f>YEAR(Q1785)</f>
        <v>2015</v>
      </c>
    </row>
    <row r="1786" spans="1:19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>IFERROR(ROUND(E1786/L1786,0),0)</f>
        <v>60</v>
      </c>
      <c r="Q1786" s="15">
        <f>(((J1786/60)/60)/24)+DATE(1970,1,1)</f>
        <v>42003.655555555553</v>
      </c>
      <c r="R1786" s="15">
        <f>(((I1786/60)/60)/24)+DATE(1970,1,1)</f>
        <v>42035.142361111109</v>
      </c>
      <c r="S1786">
        <f>YEAR(Q1786)</f>
        <v>2014</v>
      </c>
    </row>
    <row r="1787" spans="1:19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>IFERROR(ROUND(E1787/L1787,0),0)</f>
        <v>45</v>
      </c>
      <c r="Q1787" s="15">
        <f>(((J1787/60)/60)/24)+DATE(1970,1,1)</f>
        <v>41897.134895833333</v>
      </c>
      <c r="R1787" s="15">
        <f>(((I1787/60)/60)/24)+DATE(1970,1,1)</f>
        <v>41928</v>
      </c>
      <c r="S1787">
        <f>YEAR(Q1787)</f>
        <v>2014</v>
      </c>
    </row>
    <row r="1788" spans="1:19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>IFERROR(ROUND(E1788/L1788,0),0)</f>
        <v>31</v>
      </c>
      <c r="Q1788" s="15">
        <f>(((J1788/60)/60)/24)+DATE(1970,1,1)</f>
        <v>41958.550659722227</v>
      </c>
      <c r="R1788" s="15">
        <f>(((I1788/60)/60)/24)+DATE(1970,1,1)</f>
        <v>41988.550659722227</v>
      </c>
      <c r="S1788">
        <f>YEAR(Q1788)</f>
        <v>2014</v>
      </c>
    </row>
    <row r="1789" spans="1:19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>IFERROR(ROUND(E1789/L1789,0),0)</f>
        <v>64</v>
      </c>
      <c r="Q1789" s="15">
        <f>(((J1789/60)/60)/24)+DATE(1970,1,1)</f>
        <v>42068.65552083333</v>
      </c>
      <c r="R1789" s="15">
        <f>(((I1789/60)/60)/24)+DATE(1970,1,1)</f>
        <v>42098.613854166666</v>
      </c>
      <c r="S1789">
        <f>YEAR(Q1789)</f>
        <v>2015</v>
      </c>
    </row>
    <row r="1790" spans="1:19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>IFERROR(ROUND(E1790/L1790,0),0)</f>
        <v>19</v>
      </c>
      <c r="Q1790" s="15">
        <f>(((J1790/60)/60)/24)+DATE(1970,1,1)</f>
        <v>41913.94840277778</v>
      </c>
      <c r="R1790" s="15">
        <f>(((I1790/60)/60)/24)+DATE(1970,1,1)</f>
        <v>41943.94840277778</v>
      </c>
      <c r="S1790">
        <f>YEAR(Q1790)</f>
        <v>2014</v>
      </c>
    </row>
    <row r="1791" spans="1:19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>IFERROR(ROUND(E1791/L1791,0),0)</f>
        <v>10</v>
      </c>
      <c r="Q1791" s="15">
        <f>(((J1791/60)/60)/24)+DATE(1970,1,1)</f>
        <v>41956.250034722223</v>
      </c>
      <c r="R1791" s="15">
        <f>(((I1791/60)/60)/24)+DATE(1970,1,1)</f>
        <v>42016.250034722223</v>
      </c>
      <c r="S1791">
        <f>YEAR(Q1791)</f>
        <v>2014</v>
      </c>
    </row>
    <row r="1792" spans="1:19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>IFERROR(ROUND(E1792/L1792,0),0)</f>
        <v>109</v>
      </c>
      <c r="Q1792" s="15">
        <f>(((J1792/60)/60)/24)+DATE(1970,1,1)</f>
        <v>42010.674513888895</v>
      </c>
      <c r="R1792" s="15">
        <f>(((I1792/60)/60)/24)+DATE(1970,1,1)</f>
        <v>42040.674513888895</v>
      </c>
      <c r="S1792">
        <f>YEAR(Q1792)</f>
        <v>2015</v>
      </c>
    </row>
    <row r="1793" spans="1:19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>IFERROR(ROUND(E1793/L1793,0),0)</f>
        <v>27</v>
      </c>
      <c r="Q1793" s="15">
        <f>(((J1793/60)/60)/24)+DATE(1970,1,1)</f>
        <v>41973.740335648152</v>
      </c>
      <c r="R1793" s="15">
        <f>(((I1793/60)/60)/24)+DATE(1970,1,1)</f>
        <v>42033.740335648152</v>
      </c>
      <c r="S1793">
        <f>YEAR(Q1793)</f>
        <v>2014</v>
      </c>
    </row>
    <row r="1794" spans="1:19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>IFERROR(ROUND(E1794/L1794,0),0)</f>
        <v>110</v>
      </c>
      <c r="Q1794" s="15">
        <f>(((J1794/60)/60)/24)+DATE(1970,1,1)</f>
        <v>42189.031041666662</v>
      </c>
      <c r="R1794" s="15">
        <f>(((I1794/60)/60)/24)+DATE(1970,1,1)</f>
        <v>42226.290972222225</v>
      </c>
      <c r="S1794">
        <f>YEAR(Q1794)</f>
        <v>2015</v>
      </c>
    </row>
    <row r="1795" spans="1:19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>IFERROR(ROUND(E1795/L1795,0),0)</f>
        <v>20</v>
      </c>
      <c r="Q1795" s="15">
        <f>(((J1795/60)/60)/24)+DATE(1970,1,1)</f>
        <v>41940.89166666667</v>
      </c>
      <c r="R1795" s="15">
        <f>(((I1795/60)/60)/24)+DATE(1970,1,1)</f>
        <v>41970.933333333334</v>
      </c>
      <c r="S1795">
        <f>YEAR(Q1795)</f>
        <v>2014</v>
      </c>
    </row>
    <row r="1796" spans="1:19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>IFERROR(ROUND(E1796/L1796,0),0)</f>
        <v>55</v>
      </c>
      <c r="Q1796" s="15">
        <f>(((J1796/60)/60)/24)+DATE(1970,1,1)</f>
        <v>42011.551180555558</v>
      </c>
      <c r="R1796" s="15">
        <f>(((I1796/60)/60)/24)+DATE(1970,1,1)</f>
        <v>42046.551180555558</v>
      </c>
      <c r="S1796">
        <f>YEAR(Q1796)</f>
        <v>2015</v>
      </c>
    </row>
    <row r="1797" spans="1:19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>IFERROR(ROUND(E1797/L1797,0),0)</f>
        <v>134</v>
      </c>
      <c r="Q1797" s="15">
        <f>(((J1797/60)/60)/24)+DATE(1970,1,1)</f>
        <v>42628.288668981477</v>
      </c>
      <c r="R1797" s="15">
        <f>(((I1797/60)/60)/24)+DATE(1970,1,1)</f>
        <v>42657.666666666672</v>
      </c>
      <c r="S1797">
        <f>YEAR(Q1797)</f>
        <v>2016</v>
      </c>
    </row>
    <row r="1798" spans="1:19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>IFERROR(ROUND(E1798/L1798,0),0)</f>
        <v>49</v>
      </c>
      <c r="Q1798" s="15">
        <f>(((J1798/60)/60)/24)+DATE(1970,1,1)</f>
        <v>42515.439421296294</v>
      </c>
      <c r="R1798" s="15">
        <f>(((I1798/60)/60)/24)+DATE(1970,1,1)</f>
        <v>42575.439421296294</v>
      </c>
      <c r="S1798">
        <f>YEAR(Q1798)</f>
        <v>2016</v>
      </c>
    </row>
    <row r="1799" spans="1:19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>IFERROR(ROUND(E1799/L1799,0),0)</f>
        <v>48</v>
      </c>
      <c r="Q1799" s="15">
        <f>(((J1799/60)/60)/24)+DATE(1970,1,1)</f>
        <v>42689.56931712963</v>
      </c>
      <c r="R1799" s="15">
        <f>(((I1799/60)/60)/24)+DATE(1970,1,1)</f>
        <v>42719.56931712963</v>
      </c>
      <c r="S1799">
        <f>YEAR(Q1799)</f>
        <v>2016</v>
      </c>
    </row>
    <row r="1800" spans="1:19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>IFERROR(ROUND(E1800/L1800,0),0)</f>
        <v>59</v>
      </c>
      <c r="Q1800" s="15">
        <f>(((J1800/60)/60)/24)+DATE(1970,1,1)</f>
        <v>42344.32677083333</v>
      </c>
      <c r="R1800" s="15">
        <f>(((I1800/60)/60)/24)+DATE(1970,1,1)</f>
        <v>42404.32677083333</v>
      </c>
      <c r="S1800">
        <f>YEAR(Q1800)</f>
        <v>2015</v>
      </c>
    </row>
    <row r="1801" spans="1:19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>IFERROR(ROUND(E1801/L1801,0),0)</f>
        <v>12</v>
      </c>
      <c r="Q1801" s="15">
        <f>(((J1801/60)/60)/24)+DATE(1970,1,1)</f>
        <v>41934.842685185184</v>
      </c>
      <c r="R1801" s="15">
        <f>(((I1801/60)/60)/24)+DATE(1970,1,1)</f>
        <v>41954.884351851855</v>
      </c>
      <c r="S1801">
        <f>YEAR(Q1801)</f>
        <v>2014</v>
      </c>
    </row>
    <row r="1802" spans="1:19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>IFERROR(ROUND(E1802/L1802,0),0)</f>
        <v>84</v>
      </c>
      <c r="Q1802" s="15">
        <f>(((J1802/60)/60)/24)+DATE(1970,1,1)</f>
        <v>42623.606134259258</v>
      </c>
      <c r="R1802" s="15">
        <f>(((I1802/60)/60)/24)+DATE(1970,1,1)</f>
        <v>42653.606134259258</v>
      </c>
      <c r="S1802">
        <f>YEAR(Q1802)</f>
        <v>2016</v>
      </c>
    </row>
    <row r="1803" spans="1:19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>IFERROR(ROUND(E1803/L1803,0),0)</f>
        <v>64</v>
      </c>
      <c r="Q1803" s="15">
        <f>(((J1803/60)/60)/24)+DATE(1970,1,1)</f>
        <v>42321.660509259258</v>
      </c>
      <c r="R1803" s="15">
        <f>(((I1803/60)/60)/24)+DATE(1970,1,1)</f>
        <v>42353.506944444445</v>
      </c>
      <c r="S1803">
        <f>YEAR(Q1803)</f>
        <v>2015</v>
      </c>
    </row>
    <row r="1804" spans="1:19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>IFERROR(ROUND(E1804/L1804,0),0)</f>
        <v>94</v>
      </c>
      <c r="Q1804" s="15">
        <f>(((J1804/60)/60)/24)+DATE(1970,1,1)</f>
        <v>42159.47256944445</v>
      </c>
      <c r="R1804" s="15">
        <f>(((I1804/60)/60)/24)+DATE(1970,1,1)</f>
        <v>42182.915972222225</v>
      </c>
      <c r="S1804">
        <f>YEAR(Q1804)</f>
        <v>2015</v>
      </c>
    </row>
    <row r="1805" spans="1:19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>IFERROR(ROUND(E1805/L1805,0),0)</f>
        <v>72</v>
      </c>
      <c r="Q1805" s="15">
        <f>(((J1805/60)/60)/24)+DATE(1970,1,1)</f>
        <v>42018.071550925932</v>
      </c>
      <c r="R1805" s="15">
        <f>(((I1805/60)/60)/24)+DATE(1970,1,1)</f>
        <v>42049.071550925932</v>
      </c>
      <c r="S1805">
        <f>YEAR(Q1805)</f>
        <v>2015</v>
      </c>
    </row>
    <row r="1806" spans="1:19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>IFERROR(ROUND(E1806/L1806,0),0)</f>
        <v>105</v>
      </c>
      <c r="Q1806" s="15">
        <f>(((J1806/60)/60)/24)+DATE(1970,1,1)</f>
        <v>42282.678287037037</v>
      </c>
      <c r="R1806" s="15">
        <f>(((I1806/60)/60)/24)+DATE(1970,1,1)</f>
        <v>42322.719953703709</v>
      </c>
      <c r="S1806">
        <f>YEAR(Q1806)</f>
        <v>2015</v>
      </c>
    </row>
    <row r="1807" spans="1:19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>IFERROR(ROUND(E1807/L1807,0),0)</f>
        <v>67</v>
      </c>
      <c r="Q1807" s="15">
        <f>(((J1807/60)/60)/24)+DATE(1970,1,1)</f>
        <v>42247.803912037038</v>
      </c>
      <c r="R1807" s="15">
        <f>(((I1807/60)/60)/24)+DATE(1970,1,1)</f>
        <v>42279.75</v>
      </c>
      <c r="S1807">
        <f>YEAR(Q1807)</f>
        <v>2015</v>
      </c>
    </row>
    <row r="1808" spans="1:19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>IFERROR(ROUND(E1808/L1808,0),0)</f>
        <v>74</v>
      </c>
      <c r="Q1808" s="15">
        <f>(((J1808/60)/60)/24)+DATE(1970,1,1)</f>
        <v>41877.638298611113</v>
      </c>
      <c r="R1808" s="15">
        <f>(((I1808/60)/60)/24)+DATE(1970,1,1)</f>
        <v>41912.638298611113</v>
      </c>
      <c r="S1808">
        <f>YEAR(Q1808)</f>
        <v>2014</v>
      </c>
    </row>
    <row r="1809" spans="1:19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>IFERROR(ROUND(E1809/L1809,0),0)</f>
        <v>69</v>
      </c>
      <c r="Q1809" s="15">
        <f>(((J1809/60)/60)/24)+DATE(1970,1,1)</f>
        <v>41880.068437499998</v>
      </c>
      <c r="R1809" s="15">
        <f>(((I1809/60)/60)/24)+DATE(1970,1,1)</f>
        <v>41910.068437499998</v>
      </c>
      <c r="S1809">
        <f>YEAR(Q1809)</f>
        <v>2014</v>
      </c>
    </row>
    <row r="1810" spans="1:19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>IFERROR(ROUND(E1810/L1810,0),0)</f>
        <v>121</v>
      </c>
      <c r="Q1810" s="15">
        <f>(((J1810/60)/60)/24)+DATE(1970,1,1)</f>
        <v>42742.680902777778</v>
      </c>
      <c r="R1810" s="15">
        <f>(((I1810/60)/60)/24)+DATE(1970,1,1)</f>
        <v>42777.680902777778</v>
      </c>
      <c r="S1810">
        <f>YEAR(Q1810)</f>
        <v>2017</v>
      </c>
    </row>
    <row r="1811" spans="1:19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>IFERROR(ROUND(E1811/L1811,0),0)</f>
        <v>42</v>
      </c>
      <c r="Q1811" s="15">
        <f>(((J1811/60)/60)/24)+DATE(1970,1,1)</f>
        <v>42029.907858796301</v>
      </c>
      <c r="R1811" s="15">
        <f>(((I1811/60)/60)/24)+DATE(1970,1,1)</f>
        <v>42064.907858796301</v>
      </c>
      <c r="S1811">
        <f>YEAR(Q1811)</f>
        <v>2015</v>
      </c>
    </row>
    <row r="1812" spans="1:19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>IFERROR(ROUND(E1812/L1812,0),0)</f>
        <v>8</v>
      </c>
      <c r="Q1812" s="15">
        <f>(((J1812/60)/60)/24)+DATE(1970,1,1)</f>
        <v>41860.91002314815</v>
      </c>
      <c r="R1812" s="15">
        <f>(((I1812/60)/60)/24)+DATE(1970,1,1)</f>
        <v>41872.91002314815</v>
      </c>
      <c r="S1812">
        <f>YEAR(Q1812)</f>
        <v>2014</v>
      </c>
    </row>
    <row r="1813" spans="1:19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>IFERROR(ROUND(E1813/L1813,0),0)</f>
        <v>2</v>
      </c>
      <c r="Q1813" s="15">
        <f>(((J1813/60)/60)/24)+DATE(1970,1,1)</f>
        <v>41876.433680555558</v>
      </c>
      <c r="R1813" s="15">
        <f>(((I1813/60)/60)/24)+DATE(1970,1,1)</f>
        <v>41936.166666666664</v>
      </c>
      <c r="S1813">
        <f>YEAR(Q1813)</f>
        <v>2014</v>
      </c>
    </row>
    <row r="1814" spans="1:19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>IFERROR(ROUND(E1814/L1814,0),0)</f>
        <v>38</v>
      </c>
      <c r="Q1814" s="15">
        <f>(((J1814/60)/60)/24)+DATE(1970,1,1)</f>
        <v>42524.318703703699</v>
      </c>
      <c r="R1814" s="15">
        <f>(((I1814/60)/60)/24)+DATE(1970,1,1)</f>
        <v>42554.318703703699</v>
      </c>
      <c r="S1814">
        <f>YEAR(Q1814)</f>
        <v>2016</v>
      </c>
    </row>
    <row r="1815" spans="1:19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>IFERROR(ROUND(E1815/L1815,0),0)</f>
        <v>0</v>
      </c>
      <c r="Q1815" s="15">
        <f>(((J1815/60)/60)/24)+DATE(1970,1,1)</f>
        <v>41829.889027777775</v>
      </c>
      <c r="R1815" s="15">
        <f>(((I1815/60)/60)/24)+DATE(1970,1,1)</f>
        <v>41859.889027777775</v>
      </c>
      <c r="S1815">
        <f>YEAR(Q1815)</f>
        <v>2014</v>
      </c>
    </row>
    <row r="1816" spans="1:19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>IFERROR(ROUND(E1816/L1816,0),0)</f>
        <v>42</v>
      </c>
      <c r="Q1816" s="15">
        <f>(((J1816/60)/60)/24)+DATE(1970,1,1)</f>
        <v>42033.314074074078</v>
      </c>
      <c r="R1816" s="15">
        <f>(((I1816/60)/60)/24)+DATE(1970,1,1)</f>
        <v>42063.314074074078</v>
      </c>
      <c r="S1816">
        <f>YEAR(Q1816)</f>
        <v>2015</v>
      </c>
    </row>
    <row r="1817" spans="1:19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>IFERROR(ROUND(E1817/L1817,0),0)</f>
        <v>0</v>
      </c>
      <c r="Q1817" s="15">
        <f>(((J1817/60)/60)/24)+DATE(1970,1,1)</f>
        <v>42172.906678240746</v>
      </c>
      <c r="R1817" s="15">
        <f>(((I1817/60)/60)/24)+DATE(1970,1,1)</f>
        <v>42186.906678240746</v>
      </c>
      <c r="S1817">
        <f>YEAR(Q1817)</f>
        <v>2015</v>
      </c>
    </row>
    <row r="1818" spans="1:19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>IFERROR(ROUND(E1818/L1818,0),0)</f>
        <v>85</v>
      </c>
      <c r="Q1818" s="15">
        <f>(((J1818/60)/60)/24)+DATE(1970,1,1)</f>
        <v>42548.876192129625</v>
      </c>
      <c r="R1818" s="15">
        <f>(((I1818/60)/60)/24)+DATE(1970,1,1)</f>
        <v>42576.791666666672</v>
      </c>
      <c r="S1818">
        <f>YEAR(Q1818)</f>
        <v>2016</v>
      </c>
    </row>
    <row r="1819" spans="1:19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>IFERROR(ROUND(E1819/L1819,0),0)</f>
        <v>94</v>
      </c>
      <c r="Q1819" s="15">
        <f>(((J1819/60)/60)/24)+DATE(1970,1,1)</f>
        <v>42705.662118055552</v>
      </c>
      <c r="R1819" s="15">
        <f>(((I1819/60)/60)/24)+DATE(1970,1,1)</f>
        <v>42765.290972222225</v>
      </c>
      <c r="S1819">
        <f>YEAR(Q1819)</f>
        <v>2016</v>
      </c>
    </row>
    <row r="1820" spans="1:19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>IFERROR(ROUND(E1820/L1820,0),0)</f>
        <v>0</v>
      </c>
      <c r="Q1820" s="15">
        <f>(((J1820/60)/60)/24)+DATE(1970,1,1)</f>
        <v>42067.234375</v>
      </c>
      <c r="R1820" s="15">
        <f>(((I1820/60)/60)/24)+DATE(1970,1,1)</f>
        <v>42097.192708333328</v>
      </c>
      <c r="S1820">
        <f>YEAR(Q1820)</f>
        <v>2015</v>
      </c>
    </row>
    <row r="1821" spans="1:19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>IFERROR(ROUND(E1821/L1821,0),0)</f>
        <v>6</v>
      </c>
      <c r="Q1821" s="15">
        <f>(((J1821/60)/60)/24)+DATE(1970,1,1)</f>
        <v>41820.752268518518</v>
      </c>
      <c r="R1821" s="15">
        <f>(((I1821/60)/60)/24)+DATE(1970,1,1)</f>
        <v>41850.752268518518</v>
      </c>
      <c r="S1821">
        <f>YEAR(Q1821)</f>
        <v>2014</v>
      </c>
    </row>
    <row r="1822" spans="1:19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>IFERROR(ROUND(E1822/L1822,0),0)</f>
        <v>213</v>
      </c>
      <c r="Q1822" s="15">
        <f>(((J1822/60)/60)/24)+DATE(1970,1,1)</f>
        <v>42065.084375000006</v>
      </c>
      <c r="R1822" s="15">
        <f>(((I1822/60)/60)/24)+DATE(1970,1,1)</f>
        <v>42095.042708333334</v>
      </c>
      <c r="S1822">
        <f>YEAR(Q1822)</f>
        <v>2015</v>
      </c>
    </row>
    <row r="1823" spans="1:19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>IFERROR(ROUND(E1823/L1823,0),0)</f>
        <v>59</v>
      </c>
      <c r="Q1823" s="15">
        <f>(((J1823/60)/60)/24)+DATE(1970,1,1)</f>
        <v>40926.319062499999</v>
      </c>
      <c r="R1823" s="15">
        <f>(((I1823/60)/60)/24)+DATE(1970,1,1)</f>
        <v>40971.319062499999</v>
      </c>
      <c r="S1823">
        <f>YEAR(Q1823)</f>
        <v>2012</v>
      </c>
    </row>
    <row r="1824" spans="1:19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>IFERROR(ROUND(E1824/L1824,0),0)</f>
        <v>27</v>
      </c>
      <c r="Q1824" s="15">
        <f>(((J1824/60)/60)/24)+DATE(1970,1,1)</f>
        <v>41634.797013888885</v>
      </c>
      <c r="R1824" s="15">
        <f>(((I1824/60)/60)/24)+DATE(1970,1,1)</f>
        <v>41670.792361111111</v>
      </c>
      <c r="S1824">
        <f>YEAR(Q1824)</f>
        <v>2013</v>
      </c>
    </row>
    <row r="1825" spans="1:19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>IFERROR(ROUND(E1825/L1825,0),0)</f>
        <v>25</v>
      </c>
      <c r="Q1825" s="15">
        <f>(((J1825/60)/60)/24)+DATE(1970,1,1)</f>
        <v>41176.684907407405</v>
      </c>
      <c r="R1825" s="15">
        <f>(((I1825/60)/60)/24)+DATE(1970,1,1)</f>
        <v>41206.684907407405</v>
      </c>
      <c r="S1825">
        <f>YEAR(Q1825)</f>
        <v>2012</v>
      </c>
    </row>
    <row r="1826" spans="1:19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>IFERROR(ROUND(E1826/L1826,0),0)</f>
        <v>75</v>
      </c>
      <c r="Q1826" s="15">
        <f>(((J1826/60)/60)/24)+DATE(1970,1,1)</f>
        <v>41626.916284722225</v>
      </c>
      <c r="R1826" s="15">
        <f>(((I1826/60)/60)/24)+DATE(1970,1,1)</f>
        <v>41647.088888888888</v>
      </c>
      <c r="S1826">
        <f>YEAR(Q1826)</f>
        <v>2013</v>
      </c>
    </row>
    <row r="1827" spans="1:19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>IFERROR(ROUND(E1827/L1827,0),0)</f>
        <v>42</v>
      </c>
      <c r="Q1827" s="15">
        <f>(((J1827/60)/60)/24)+DATE(1970,1,1)</f>
        <v>41443.83452546296</v>
      </c>
      <c r="R1827" s="15">
        <f>(((I1827/60)/60)/24)+DATE(1970,1,1)</f>
        <v>41466.83452546296</v>
      </c>
      <c r="S1827">
        <f>YEAR(Q1827)</f>
        <v>2013</v>
      </c>
    </row>
    <row r="1828" spans="1:19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>IFERROR(ROUND(E1828/L1828,0),0)</f>
        <v>53</v>
      </c>
      <c r="Q1828" s="15">
        <f>(((J1828/60)/60)/24)+DATE(1970,1,1)</f>
        <v>41657.923807870371</v>
      </c>
      <c r="R1828" s="15">
        <f>(((I1828/60)/60)/24)+DATE(1970,1,1)</f>
        <v>41687.923807870371</v>
      </c>
      <c r="S1828">
        <f>YEAR(Q1828)</f>
        <v>2014</v>
      </c>
    </row>
    <row r="1829" spans="1:19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>IFERROR(ROUND(E1829/L1829,0),0)</f>
        <v>84</v>
      </c>
      <c r="Q1829" s="15">
        <f>(((J1829/60)/60)/24)+DATE(1970,1,1)</f>
        <v>40555.325937499998</v>
      </c>
      <c r="R1829" s="15">
        <f>(((I1829/60)/60)/24)+DATE(1970,1,1)</f>
        <v>40605.325937499998</v>
      </c>
      <c r="S1829">
        <f>YEAR(Q1829)</f>
        <v>2011</v>
      </c>
    </row>
    <row r="1830" spans="1:19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>IFERROR(ROUND(E1830/L1830,0),0)</f>
        <v>417</v>
      </c>
      <c r="Q1830" s="15">
        <f>(((J1830/60)/60)/24)+DATE(1970,1,1)</f>
        <v>41736.899652777778</v>
      </c>
      <c r="R1830" s="15">
        <f>(((I1830/60)/60)/24)+DATE(1970,1,1)</f>
        <v>41768.916666666664</v>
      </c>
      <c r="S1830">
        <f>YEAR(Q1830)</f>
        <v>2014</v>
      </c>
    </row>
    <row r="1831" spans="1:19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>IFERROR(ROUND(E1831/L1831,0),0)</f>
        <v>76</v>
      </c>
      <c r="Q1831" s="15">
        <f>(((J1831/60)/60)/24)+DATE(1970,1,1)</f>
        <v>40516.087627314817</v>
      </c>
      <c r="R1831" s="15">
        <f>(((I1831/60)/60)/24)+DATE(1970,1,1)</f>
        <v>40564.916666666664</v>
      </c>
      <c r="S1831">
        <f>YEAR(Q1831)</f>
        <v>2010</v>
      </c>
    </row>
    <row r="1832" spans="1:19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>IFERROR(ROUND(E1832/L1832,0),0)</f>
        <v>67</v>
      </c>
      <c r="Q1832" s="15">
        <f>(((J1832/60)/60)/24)+DATE(1970,1,1)</f>
        <v>41664.684108796297</v>
      </c>
      <c r="R1832" s="15">
        <f>(((I1832/60)/60)/24)+DATE(1970,1,1)</f>
        <v>41694.684108796297</v>
      </c>
      <c r="S1832">
        <f>YEAR(Q1832)</f>
        <v>2014</v>
      </c>
    </row>
    <row r="1833" spans="1:19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>IFERROR(ROUND(E1833/L1833,0),0)</f>
        <v>74</v>
      </c>
      <c r="Q1833" s="15">
        <f>(((J1833/60)/60)/24)+DATE(1970,1,1)</f>
        <v>41026.996099537035</v>
      </c>
      <c r="R1833" s="15">
        <f>(((I1833/60)/60)/24)+DATE(1970,1,1)</f>
        <v>41041.996099537035</v>
      </c>
      <c r="S1833">
        <f>YEAR(Q1833)</f>
        <v>2012</v>
      </c>
    </row>
    <row r="1834" spans="1:19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>IFERROR(ROUND(E1834/L1834,0),0)</f>
        <v>25</v>
      </c>
      <c r="Q1834" s="15">
        <f>(((J1834/60)/60)/24)+DATE(1970,1,1)</f>
        <v>40576.539664351854</v>
      </c>
      <c r="R1834" s="15">
        <f>(((I1834/60)/60)/24)+DATE(1970,1,1)</f>
        <v>40606.539664351854</v>
      </c>
      <c r="S1834">
        <f>YEAR(Q1834)</f>
        <v>2011</v>
      </c>
    </row>
    <row r="1835" spans="1:19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>IFERROR(ROUND(E1835/L1835,0),0)</f>
        <v>42</v>
      </c>
      <c r="Q1835" s="15">
        <f>(((J1835/60)/60)/24)+DATE(1970,1,1)</f>
        <v>41303.044016203705</v>
      </c>
      <c r="R1835" s="15">
        <f>(((I1835/60)/60)/24)+DATE(1970,1,1)</f>
        <v>41335.332638888889</v>
      </c>
      <c r="S1835">
        <f>YEAR(Q1835)</f>
        <v>2013</v>
      </c>
    </row>
    <row r="1836" spans="1:19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>IFERROR(ROUND(E1836/L1836,0),0)</f>
        <v>131</v>
      </c>
      <c r="Q1836" s="15">
        <f>(((J1836/60)/60)/24)+DATE(1970,1,1)</f>
        <v>41988.964062500003</v>
      </c>
      <c r="R1836" s="15">
        <f>(((I1836/60)/60)/24)+DATE(1970,1,1)</f>
        <v>42028.964062500003</v>
      </c>
      <c r="S1836">
        <f>YEAR(Q1836)</f>
        <v>2014</v>
      </c>
    </row>
    <row r="1837" spans="1:19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>IFERROR(ROUND(E1837/L1837,0),0)</f>
        <v>47</v>
      </c>
      <c r="Q1837" s="15">
        <f>(((J1837/60)/60)/24)+DATE(1970,1,1)</f>
        <v>42430.702210648145</v>
      </c>
      <c r="R1837" s="15">
        <f>(((I1837/60)/60)/24)+DATE(1970,1,1)</f>
        <v>42460.660543981481</v>
      </c>
      <c r="S1837">
        <f>YEAR(Q1837)</f>
        <v>2016</v>
      </c>
    </row>
    <row r="1838" spans="1:19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>IFERROR(ROUND(E1838/L1838,0),0)</f>
        <v>182</v>
      </c>
      <c r="Q1838" s="15">
        <f>(((J1838/60)/60)/24)+DATE(1970,1,1)</f>
        <v>41305.809363425928</v>
      </c>
      <c r="R1838" s="15">
        <f>(((I1838/60)/60)/24)+DATE(1970,1,1)</f>
        <v>41322.809363425928</v>
      </c>
      <c r="S1838">
        <f>YEAR(Q1838)</f>
        <v>2013</v>
      </c>
    </row>
    <row r="1839" spans="1:19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>IFERROR(ROUND(E1839/L1839,0),0)</f>
        <v>61</v>
      </c>
      <c r="Q1839" s="15">
        <f>(((J1839/60)/60)/24)+DATE(1970,1,1)</f>
        <v>40926.047858796301</v>
      </c>
      <c r="R1839" s="15">
        <f>(((I1839/60)/60)/24)+DATE(1970,1,1)</f>
        <v>40986.006192129629</v>
      </c>
      <c r="S1839">
        <f>YEAR(Q1839)</f>
        <v>2012</v>
      </c>
    </row>
    <row r="1840" spans="1:19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>IFERROR(ROUND(E1840/L1840,0),0)</f>
        <v>36</v>
      </c>
      <c r="Q1840" s="15">
        <f>(((J1840/60)/60)/24)+DATE(1970,1,1)</f>
        <v>40788.786539351851</v>
      </c>
      <c r="R1840" s="15">
        <f>(((I1840/60)/60)/24)+DATE(1970,1,1)</f>
        <v>40817.125</v>
      </c>
      <c r="S1840">
        <f>YEAR(Q1840)</f>
        <v>2011</v>
      </c>
    </row>
    <row r="1841" spans="1:19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>IFERROR(ROUND(E1841/L1841,0),0)</f>
        <v>46</v>
      </c>
      <c r="Q1841" s="15">
        <f>(((J1841/60)/60)/24)+DATE(1970,1,1)</f>
        <v>42614.722013888888</v>
      </c>
      <c r="R1841" s="15">
        <f>(((I1841/60)/60)/24)+DATE(1970,1,1)</f>
        <v>42644.722013888888</v>
      </c>
      <c r="S1841">
        <f>YEAR(Q1841)</f>
        <v>2016</v>
      </c>
    </row>
    <row r="1842" spans="1:19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>IFERROR(ROUND(E1842/L1842,0),0)</f>
        <v>75</v>
      </c>
      <c r="Q1842" s="15">
        <f>(((J1842/60)/60)/24)+DATE(1970,1,1)</f>
        <v>41382.096180555556</v>
      </c>
      <c r="R1842" s="15">
        <f>(((I1842/60)/60)/24)+DATE(1970,1,1)</f>
        <v>41401.207638888889</v>
      </c>
      <c r="S1842">
        <f>YEAR(Q1842)</f>
        <v>2013</v>
      </c>
    </row>
    <row r="1843" spans="1:19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>IFERROR(ROUND(E1843/L1843,0),0)</f>
        <v>51</v>
      </c>
      <c r="Q1843" s="15">
        <f>(((J1843/60)/60)/24)+DATE(1970,1,1)</f>
        <v>41745.84542824074</v>
      </c>
      <c r="R1843" s="15">
        <f>(((I1843/60)/60)/24)+DATE(1970,1,1)</f>
        <v>41779.207638888889</v>
      </c>
      <c r="S1843">
        <f>YEAR(Q1843)</f>
        <v>2014</v>
      </c>
    </row>
    <row r="1844" spans="1:19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>IFERROR(ROUND(E1844/L1844,0),0)</f>
        <v>119</v>
      </c>
      <c r="Q1844" s="15">
        <f>(((J1844/60)/60)/24)+DATE(1970,1,1)</f>
        <v>42031.631724537037</v>
      </c>
      <c r="R1844" s="15">
        <f>(((I1844/60)/60)/24)+DATE(1970,1,1)</f>
        <v>42065.249305555553</v>
      </c>
      <c r="S1844">
        <f>YEAR(Q1844)</f>
        <v>2015</v>
      </c>
    </row>
    <row r="1845" spans="1:19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>IFERROR(ROUND(E1845/L1845,0),0)</f>
        <v>93</v>
      </c>
      <c r="Q1845" s="15">
        <f>(((J1845/60)/60)/24)+DATE(1970,1,1)</f>
        <v>40564.994837962964</v>
      </c>
      <c r="R1845" s="15">
        <f>(((I1845/60)/60)/24)+DATE(1970,1,1)</f>
        <v>40594.994837962964</v>
      </c>
      <c r="S1845">
        <f>YEAR(Q1845)</f>
        <v>2011</v>
      </c>
    </row>
    <row r="1846" spans="1:19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>IFERROR(ROUND(E1846/L1846,0),0)</f>
        <v>76</v>
      </c>
      <c r="Q1846" s="15">
        <f>(((J1846/60)/60)/24)+DATE(1970,1,1)</f>
        <v>40666.973541666666</v>
      </c>
      <c r="R1846" s="15">
        <f>(((I1846/60)/60)/24)+DATE(1970,1,1)</f>
        <v>40705.125</v>
      </c>
      <c r="S1846">
        <f>YEAR(Q1846)</f>
        <v>2011</v>
      </c>
    </row>
    <row r="1847" spans="1:19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>IFERROR(ROUND(E1847/L1847,0),0)</f>
        <v>53</v>
      </c>
      <c r="Q1847" s="15">
        <f>(((J1847/60)/60)/24)+DATE(1970,1,1)</f>
        <v>42523.333310185189</v>
      </c>
      <c r="R1847" s="15">
        <f>(((I1847/60)/60)/24)+DATE(1970,1,1)</f>
        <v>42538.204861111109</v>
      </c>
      <c r="S1847">
        <f>YEAR(Q1847)</f>
        <v>2016</v>
      </c>
    </row>
    <row r="1848" spans="1:19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>IFERROR(ROUND(E1848/L1848,0),0)</f>
        <v>99</v>
      </c>
      <c r="Q1848" s="15">
        <f>(((J1848/60)/60)/24)+DATE(1970,1,1)</f>
        <v>41228.650196759263</v>
      </c>
      <c r="R1848" s="15">
        <f>(((I1848/60)/60)/24)+DATE(1970,1,1)</f>
        <v>41258.650196759263</v>
      </c>
      <c r="S1848">
        <f>YEAR(Q1848)</f>
        <v>2012</v>
      </c>
    </row>
    <row r="1849" spans="1:19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>IFERROR(ROUND(E1849/L1849,0),0)</f>
        <v>80</v>
      </c>
      <c r="Q1849" s="15">
        <f>(((J1849/60)/60)/24)+DATE(1970,1,1)</f>
        <v>42094.236481481479</v>
      </c>
      <c r="R1849" s="15">
        <f>(((I1849/60)/60)/24)+DATE(1970,1,1)</f>
        <v>42115.236481481479</v>
      </c>
      <c r="S1849">
        <f>YEAR(Q1849)</f>
        <v>2015</v>
      </c>
    </row>
    <row r="1850" spans="1:19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>IFERROR(ROUND(E1850/L1850,0),0)</f>
        <v>134</v>
      </c>
      <c r="Q1850" s="15">
        <f>(((J1850/60)/60)/24)+DATE(1970,1,1)</f>
        <v>40691.788055555553</v>
      </c>
      <c r="R1850" s="15">
        <f>(((I1850/60)/60)/24)+DATE(1970,1,1)</f>
        <v>40755.290972222225</v>
      </c>
      <c r="S1850">
        <f>YEAR(Q1850)</f>
        <v>2011</v>
      </c>
    </row>
    <row r="1851" spans="1:19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>IFERROR(ROUND(E1851/L1851,0),0)</f>
        <v>38</v>
      </c>
      <c r="Q1851" s="15">
        <f>(((J1851/60)/60)/24)+DATE(1970,1,1)</f>
        <v>41169.845590277779</v>
      </c>
      <c r="R1851" s="15">
        <f>(((I1851/60)/60)/24)+DATE(1970,1,1)</f>
        <v>41199.845590277779</v>
      </c>
      <c r="S1851">
        <f>YEAR(Q1851)</f>
        <v>2012</v>
      </c>
    </row>
    <row r="1852" spans="1:19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>IFERROR(ROUND(E1852/L1852,0),0)</f>
        <v>51</v>
      </c>
      <c r="Q1852" s="15">
        <f>(((J1852/60)/60)/24)+DATE(1970,1,1)</f>
        <v>41800.959490740745</v>
      </c>
      <c r="R1852" s="15">
        <f>(((I1852/60)/60)/24)+DATE(1970,1,1)</f>
        <v>41830.959490740745</v>
      </c>
      <c r="S1852">
        <f>YEAR(Q1852)</f>
        <v>2014</v>
      </c>
    </row>
    <row r="1853" spans="1:19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>IFERROR(ROUND(E1853/L1853,0),0)</f>
        <v>50</v>
      </c>
      <c r="Q1853" s="15">
        <f>(((J1853/60)/60)/24)+DATE(1970,1,1)</f>
        <v>41827.906689814816</v>
      </c>
      <c r="R1853" s="15">
        <f>(((I1853/60)/60)/24)+DATE(1970,1,1)</f>
        <v>41848.041666666664</v>
      </c>
      <c r="S1853">
        <f>YEAR(Q1853)</f>
        <v>2014</v>
      </c>
    </row>
    <row r="1854" spans="1:19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>IFERROR(ROUND(E1854/L1854,0),0)</f>
        <v>134</v>
      </c>
      <c r="Q1854" s="15">
        <f>(((J1854/60)/60)/24)+DATE(1970,1,1)</f>
        <v>42081.77143518519</v>
      </c>
      <c r="R1854" s="15">
        <f>(((I1854/60)/60)/24)+DATE(1970,1,1)</f>
        <v>42119</v>
      </c>
      <c r="S1854">
        <f>YEAR(Q1854)</f>
        <v>2015</v>
      </c>
    </row>
    <row r="1855" spans="1:19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>IFERROR(ROUND(E1855/L1855,0),0)</f>
        <v>58</v>
      </c>
      <c r="Q1855" s="15">
        <f>(((J1855/60)/60)/24)+DATE(1970,1,1)</f>
        <v>41177.060381944444</v>
      </c>
      <c r="R1855" s="15">
        <f>(((I1855/60)/60)/24)+DATE(1970,1,1)</f>
        <v>41227.102048611108</v>
      </c>
      <c r="S1855">
        <f>YEAR(Q1855)</f>
        <v>2012</v>
      </c>
    </row>
    <row r="1856" spans="1:19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>IFERROR(ROUND(E1856/L1856,0),0)</f>
        <v>88</v>
      </c>
      <c r="Q1856" s="15">
        <f>(((J1856/60)/60)/24)+DATE(1970,1,1)</f>
        <v>41388.021261574075</v>
      </c>
      <c r="R1856" s="15">
        <f>(((I1856/60)/60)/24)+DATE(1970,1,1)</f>
        <v>41418.021261574075</v>
      </c>
      <c r="S1856">
        <f>YEAR(Q1856)</f>
        <v>2013</v>
      </c>
    </row>
    <row r="1857" spans="1:19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>IFERROR(ROUND(E1857/L1857,0),0)</f>
        <v>71</v>
      </c>
      <c r="Q1857" s="15">
        <f>(((J1857/60)/60)/24)+DATE(1970,1,1)</f>
        <v>41600.538657407407</v>
      </c>
      <c r="R1857" s="15">
        <f>(((I1857/60)/60)/24)+DATE(1970,1,1)</f>
        <v>41645.538657407407</v>
      </c>
      <c r="S1857">
        <f>YEAR(Q1857)</f>
        <v>2013</v>
      </c>
    </row>
    <row r="1858" spans="1:19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>IFERROR(ROUND(E1858/L1858,0),0)</f>
        <v>53</v>
      </c>
      <c r="Q1858" s="15">
        <f>(((J1858/60)/60)/24)+DATE(1970,1,1)</f>
        <v>41817.854999999996</v>
      </c>
      <c r="R1858" s="15">
        <f>(((I1858/60)/60)/24)+DATE(1970,1,1)</f>
        <v>41838.854999999996</v>
      </c>
      <c r="S1858">
        <f>YEAR(Q1858)</f>
        <v>2014</v>
      </c>
    </row>
    <row r="1859" spans="1:19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>IFERROR(ROUND(E1859/L1859,0),0)</f>
        <v>136</v>
      </c>
      <c r="Q1859" s="15">
        <f>(((J1859/60)/60)/24)+DATE(1970,1,1)</f>
        <v>41864.76866898148</v>
      </c>
      <c r="R1859" s="15">
        <f>(((I1859/60)/60)/24)+DATE(1970,1,1)</f>
        <v>41894.76866898148</v>
      </c>
      <c r="S1859">
        <f>YEAR(Q1859)</f>
        <v>2014</v>
      </c>
    </row>
    <row r="1860" spans="1:19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>IFERROR(ROUND(E1860/L1860,0),0)</f>
        <v>41</v>
      </c>
      <c r="Q1860" s="15">
        <f>(((J1860/60)/60)/24)+DATE(1970,1,1)</f>
        <v>40833.200474537036</v>
      </c>
      <c r="R1860" s="15">
        <f>(((I1860/60)/60)/24)+DATE(1970,1,1)</f>
        <v>40893.242141203707</v>
      </c>
      <c r="S1860">
        <f>YEAR(Q1860)</f>
        <v>2011</v>
      </c>
    </row>
    <row r="1861" spans="1:19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>IFERROR(ROUND(E1861/L1861,0),0)</f>
        <v>71</v>
      </c>
      <c r="Q1861" s="15">
        <f>(((J1861/60)/60)/24)+DATE(1970,1,1)</f>
        <v>40778.770011574074</v>
      </c>
      <c r="R1861" s="15">
        <f>(((I1861/60)/60)/24)+DATE(1970,1,1)</f>
        <v>40808.770011574074</v>
      </c>
      <c r="S1861">
        <f>YEAR(Q1861)</f>
        <v>2011</v>
      </c>
    </row>
    <row r="1862" spans="1:19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>IFERROR(ROUND(E1862/L1862,0),0)</f>
        <v>53</v>
      </c>
      <c r="Q1862" s="15">
        <f>(((J1862/60)/60)/24)+DATE(1970,1,1)</f>
        <v>41655.709305555552</v>
      </c>
      <c r="R1862" s="15">
        <f>(((I1862/60)/60)/24)+DATE(1970,1,1)</f>
        <v>41676.709305555552</v>
      </c>
      <c r="S1862">
        <f>YEAR(Q1862)</f>
        <v>2014</v>
      </c>
    </row>
    <row r="1863" spans="1:19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>IFERROR(ROUND(E1863/L1863,0),0)</f>
        <v>0</v>
      </c>
      <c r="Q1863" s="15">
        <f>(((J1863/60)/60)/24)+DATE(1970,1,1)</f>
        <v>42000.300243055557</v>
      </c>
      <c r="R1863" s="15">
        <f>(((I1863/60)/60)/24)+DATE(1970,1,1)</f>
        <v>42030.300243055557</v>
      </c>
      <c r="S1863">
        <f>YEAR(Q1863)</f>
        <v>2014</v>
      </c>
    </row>
    <row r="1864" spans="1:19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>IFERROR(ROUND(E1864/L1864,0),0)</f>
        <v>91</v>
      </c>
      <c r="Q1864" s="15">
        <f>(((J1864/60)/60)/24)+DATE(1970,1,1)</f>
        <v>42755.492754629624</v>
      </c>
      <c r="R1864" s="15">
        <f>(((I1864/60)/60)/24)+DATE(1970,1,1)</f>
        <v>42802.3125</v>
      </c>
      <c r="S1864">
        <f>YEAR(Q1864)</f>
        <v>2017</v>
      </c>
    </row>
    <row r="1865" spans="1:19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>IFERROR(ROUND(E1865/L1865,0),0)</f>
        <v>5</v>
      </c>
      <c r="Q1865" s="15">
        <f>(((J1865/60)/60)/24)+DATE(1970,1,1)</f>
        <v>41772.797280092593</v>
      </c>
      <c r="R1865" s="15">
        <f>(((I1865/60)/60)/24)+DATE(1970,1,1)</f>
        <v>41802.797280092593</v>
      </c>
      <c r="S1865">
        <f>YEAR(Q1865)</f>
        <v>2014</v>
      </c>
    </row>
    <row r="1866" spans="1:19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>IFERROR(ROUND(E1866/L1866,0),0)</f>
        <v>58</v>
      </c>
      <c r="Q1866" s="15">
        <f>(((J1866/60)/60)/24)+DATE(1970,1,1)</f>
        <v>41733.716435185182</v>
      </c>
      <c r="R1866" s="15">
        <f>(((I1866/60)/60)/24)+DATE(1970,1,1)</f>
        <v>41763.716435185182</v>
      </c>
      <c r="S1866">
        <f>YEAR(Q1866)</f>
        <v>2014</v>
      </c>
    </row>
    <row r="1867" spans="1:19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>IFERROR(ROUND(E1867/L1867,0),0)</f>
        <v>2</v>
      </c>
      <c r="Q1867" s="15">
        <f>(((J1867/60)/60)/24)+DATE(1970,1,1)</f>
        <v>42645.367442129631</v>
      </c>
      <c r="R1867" s="15">
        <f>(((I1867/60)/60)/24)+DATE(1970,1,1)</f>
        <v>42680.409108796302</v>
      </c>
      <c r="S1867">
        <f>YEAR(Q1867)</f>
        <v>2016</v>
      </c>
    </row>
    <row r="1868" spans="1:19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>IFERROR(ROUND(E1868/L1868,0),0)</f>
        <v>63</v>
      </c>
      <c r="Q1868" s="15">
        <f>(((J1868/60)/60)/24)+DATE(1970,1,1)</f>
        <v>42742.246493055558</v>
      </c>
      <c r="R1868" s="15">
        <f>(((I1868/60)/60)/24)+DATE(1970,1,1)</f>
        <v>42795.166666666672</v>
      </c>
      <c r="S1868">
        <f>YEAR(Q1868)</f>
        <v>2017</v>
      </c>
    </row>
    <row r="1869" spans="1:19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>IFERROR(ROUND(E1869/L1869,0),0)</f>
        <v>10</v>
      </c>
      <c r="Q1869" s="15">
        <f>(((J1869/60)/60)/24)+DATE(1970,1,1)</f>
        <v>42649.924907407403</v>
      </c>
      <c r="R1869" s="15">
        <f>(((I1869/60)/60)/24)+DATE(1970,1,1)</f>
        <v>42679.924907407403</v>
      </c>
      <c r="S1869">
        <f>YEAR(Q1869)</f>
        <v>2016</v>
      </c>
    </row>
    <row r="1870" spans="1:19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>IFERROR(ROUND(E1870/L1870,0),0)</f>
        <v>72</v>
      </c>
      <c r="Q1870" s="15">
        <f>(((J1870/60)/60)/24)+DATE(1970,1,1)</f>
        <v>42328.779224537036</v>
      </c>
      <c r="R1870" s="15">
        <f>(((I1870/60)/60)/24)+DATE(1970,1,1)</f>
        <v>42353.332638888889</v>
      </c>
      <c r="S1870">
        <f>YEAR(Q1870)</f>
        <v>2015</v>
      </c>
    </row>
    <row r="1871" spans="1:19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>IFERROR(ROUND(E1871/L1871,0),0)</f>
        <v>0</v>
      </c>
      <c r="Q1871" s="15">
        <f>(((J1871/60)/60)/24)+DATE(1970,1,1)</f>
        <v>42709.002881944441</v>
      </c>
      <c r="R1871" s="15">
        <f>(((I1871/60)/60)/24)+DATE(1970,1,1)</f>
        <v>42739.002881944441</v>
      </c>
      <c r="S1871">
        <f>YEAR(Q1871)</f>
        <v>2016</v>
      </c>
    </row>
    <row r="1872" spans="1:19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>IFERROR(ROUND(E1872/L1872,0),0)</f>
        <v>33</v>
      </c>
      <c r="Q1872" s="15">
        <f>(((J1872/60)/60)/24)+DATE(1970,1,1)</f>
        <v>42371.355729166666</v>
      </c>
      <c r="R1872" s="15">
        <f>(((I1872/60)/60)/24)+DATE(1970,1,1)</f>
        <v>42400.178472222222</v>
      </c>
      <c r="S1872">
        <f>YEAR(Q1872)</f>
        <v>2016</v>
      </c>
    </row>
    <row r="1873" spans="1:19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>IFERROR(ROUND(E1873/L1873,0),0)</f>
        <v>49</v>
      </c>
      <c r="Q1873" s="15">
        <f>(((J1873/60)/60)/24)+DATE(1970,1,1)</f>
        <v>41923.783576388887</v>
      </c>
      <c r="R1873" s="15">
        <f>(((I1873/60)/60)/24)+DATE(1970,1,1)</f>
        <v>41963.825243055559</v>
      </c>
      <c r="S1873">
        <f>YEAR(Q1873)</f>
        <v>2014</v>
      </c>
    </row>
    <row r="1874" spans="1:19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>IFERROR(ROUND(E1874/L1874,0),0)</f>
        <v>16</v>
      </c>
      <c r="Q1874" s="15">
        <f>(((J1874/60)/60)/24)+DATE(1970,1,1)</f>
        <v>42155.129652777774</v>
      </c>
      <c r="R1874" s="15">
        <f>(((I1874/60)/60)/24)+DATE(1970,1,1)</f>
        <v>42185.129652777774</v>
      </c>
      <c r="S1874">
        <f>YEAR(Q1874)</f>
        <v>2015</v>
      </c>
    </row>
    <row r="1875" spans="1:19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>IFERROR(ROUND(E1875/L1875,0),0)</f>
        <v>18</v>
      </c>
      <c r="Q1875" s="15">
        <f>(((J1875/60)/60)/24)+DATE(1970,1,1)</f>
        <v>42164.615856481483</v>
      </c>
      <c r="R1875" s="15">
        <f>(((I1875/60)/60)/24)+DATE(1970,1,1)</f>
        <v>42193.697916666672</v>
      </c>
      <c r="S1875">
        <f>YEAR(Q1875)</f>
        <v>2015</v>
      </c>
    </row>
    <row r="1876" spans="1:19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>IFERROR(ROUND(E1876/L1876,0),0)</f>
        <v>13</v>
      </c>
      <c r="Q1876" s="15">
        <f>(((J1876/60)/60)/24)+DATE(1970,1,1)</f>
        <v>42529.969131944439</v>
      </c>
      <c r="R1876" s="15">
        <f>(((I1876/60)/60)/24)+DATE(1970,1,1)</f>
        <v>42549.969131944439</v>
      </c>
      <c r="S1876">
        <f>YEAR(Q1876)</f>
        <v>2016</v>
      </c>
    </row>
    <row r="1877" spans="1:19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>IFERROR(ROUND(E1877/L1877,0),0)</f>
        <v>17</v>
      </c>
      <c r="Q1877" s="15">
        <f>(((J1877/60)/60)/24)+DATE(1970,1,1)</f>
        <v>42528.899398148147</v>
      </c>
      <c r="R1877" s="15">
        <f>(((I1877/60)/60)/24)+DATE(1970,1,1)</f>
        <v>42588.899398148147</v>
      </c>
      <c r="S1877">
        <f>YEAR(Q1877)</f>
        <v>2016</v>
      </c>
    </row>
    <row r="1878" spans="1:19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>IFERROR(ROUND(E1878/L1878,0),0)</f>
        <v>0</v>
      </c>
      <c r="Q1878" s="15">
        <f>(((J1878/60)/60)/24)+DATE(1970,1,1)</f>
        <v>41776.284780092588</v>
      </c>
      <c r="R1878" s="15">
        <f>(((I1878/60)/60)/24)+DATE(1970,1,1)</f>
        <v>41806.284780092588</v>
      </c>
      <c r="S1878">
        <f>YEAR(Q1878)</f>
        <v>2014</v>
      </c>
    </row>
    <row r="1879" spans="1:19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>IFERROR(ROUND(E1879/L1879,0),0)</f>
        <v>0</v>
      </c>
      <c r="Q1879" s="15">
        <f>(((J1879/60)/60)/24)+DATE(1970,1,1)</f>
        <v>42035.029224537036</v>
      </c>
      <c r="R1879" s="15">
        <f>(((I1879/60)/60)/24)+DATE(1970,1,1)</f>
        <v>42064.029224537036</v>
      </c>
      <c r="S1879">
        <f>YEAR(Q1879)</f>
        <v>2015</v>
      </c>
    </row>
    <row r="1880" spans="1:19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>IFERROR(ROUND(E1880/L1880,0),0)</f>
        <v>0</v>
      </c>
      <c r="Q1880" s="15">
        <f>(((J1880/60)/60)/24)+DATE(1970,1,1)</f>
        <v>41773.008738425924</v>
      </c>
      <c r="R1880" s="15">
        <f>(((I1880/60)/60)/24)+DATE(1970,1,1)</f>
        <v>41803.008738425924</v>
      </c>
      <c r="S1880">
        <f>YEAR(Q1880)</f>
        <v>2014</v>
      </c>
    </row>
    <row r="1881" spans="1:19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>IFERROR(ROUND(E1881/L1881,0),0)</f>
        <v>3</v>
      </c>
      <c r="Q1881" s="15">
        <f>(((J1881/60)/60)/24)+DATE(1970,1,1)</f>
        <v>42413.649641203709</v>
      </c>
      <c r="R1881" s="15">
        <f>(((I1881/60)/60)/24)+DATE(1970,1,1)</f>
        <v>42443.607974537037</v>
      </c>
      <c r="S1881">
        <f>YEAR(Q1881)</f>
        <v>2016</v>
      </c>
    </row>
    <row r="1882" spans="1:19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>IFERROR(ROUND(E1882/L1882,0),0)</f>
        <v>42</v>
      </c>
      <c r="Q1882" s="15">
        <f>(((J1882/60)/60)/24)+DATE(1970,1,1)</f>
        <v>42430.566898148143</v>
      </c>
      <c r="R1882" s="15">
        <f>(((I1882/60)/60)/24)+DATE(1970,1,1)</f>
        <v>42459.525231481486</v>
      </c>
      <c r="S1882">
        <f>YEAR(Q1882)</f>
        <v>2016</v>
      </c>
    </row>
    <row r="1883" spans="1:19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>IFERROR(ROUND(E1883/L1883,0),0)</f>
        <v>49</v>
      </c>
      <c r="Q1883" s="15">
        <f>(((J1883/60)/60)/24)+DATE(1970,1,1)</f>
        <v>42043.152650462958</v>
      </c>
      <c r="R1883" s="15">
        <f>(((I1883/60)/60)/24)+DATE(1970,1,1)</f>
        <v>42073.110983796301</v>
      </c>
      <c r="S1883">
        <f>YEAR(Q1883)</f>
        <v>2015</v>
      </c>
    </row>
    <row r="1884" spans="1:19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>IFERROR(ROUND(E1884/L1884,0),0)</f>
        <v>42</v>
      </c>
      <c r="Q1884" s="15">
        <f>(((J1884/60)/60)/24)+DATE(1970,1,1)</f>
        <v>41067.949212962965</v>
      </c>
      <c r="R1884" s="15">
        <f>(((I1884/60)/60)/24)+DATE(1970,1,1)</f>
        <v>41100.991666666669</v>
      </c>
      <c r="S1884">
        <f>YEAR(Q1884)</f>
        <v>2012</v>
      </c>
    </row>
    <row r="1885" spans="1:19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>IFERROR(ROUND(E1885/L1885,0),0)</f>
        <v>33</v>
      </c>
      <c r="Q1885" s="15">
        <f>(((J1885/60)/60)/24)+DATE(1970,1,1)</f>
        <v>40977.948009259257</v>
      </c>
      <c r="R1885" s="15">
        <f>(((I1885/60)/60)/24)+DATE(1970,1,1)</f>
        <v>41007.906342592592</v>
      </c>
      <c r="S1885">
        <f>YEAR(Q1885)</f>
        <v>2012</v>
      </c>
    </row>
    <row r="1886" spans="1:19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>IFERROR(ROUND(E1886/L1886,0),0)</f>
        <v>52</v>
      </c>
      <c r="Q1886" s="15">
        <f>(((J1886/60)/60)/24)+DATE(1970,1,1)</f>
        <v>41205.198321759257</v>
      </c>
      <c r="R1886" s="15">
        <f>(((I1886/60)/60)/24)+DATE(1970,1,1)</f>
        <v>41240.5</v>
      </c>
      <c r="S1886">
        <f>YEAR(Q1886)</f>
        <v>2012</v>
      </c>
    </row>
    <row r="1887" spans="1:19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>IFERROR(ROUND(E1887/L1887,0),0)</f>
        <v>51</v>
      </c>
      <c r="Q1887" s="15">
        <f>(((J1887/60)/60)/24)+DATE(1970,1,1)</f>
        <v>41099.093865740739</v>
      </c>
      <c r="R1887" s="15">
        <f>(((I1887/60)/60)/24)+DATE(1970,1,1)</f>
        <v>41131.916666666664</v>
      </c>
      <c r="S1887">
        <f>YEAR(Q1887)</f>
        <v>2012</v>
      </c>
    </row>
    <row r="1888" spans="1:19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>IFERROR(ROUND(E1888/L1888,0),0)</f>
        <v>42</v>
      </c>
      <c r="Q1888" s="15">
        <f>(((J1888/60)/60)/24)+DATE(1970,1,1)</f>
        <v>41925.906689814816</v>
      </c>
      <c r="R1888" s="15">
        <f>(((I1888/60)/60)/24)+DATE(1970,1,1)</f>
        <v>41955.94835648148</v>
      </c>
      <c r="S1888">
        <f>YEAR(Q1888)</f>
        <v>2014</v>
      </c>
    </row>
    <row r="1889" spans="1:19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>IFERROR(ROUND(E1889/L1889,0),0)</f>
        <v>417</v>
      </c>
      <c r="Q1889" s="15">
        <f>(((J1889/60)/60)/24)+DATE(1970,1,1)</f>
        <v>42323.800138888888</v>
      </c>
      <c r="R1889" s="15">
        <f>(((I1889/60)/60)/24)+DATE(1970,1,1)</f>
        <v>42341.895833333328</v>
      </c>
      <c r="S1889">
        <f>YEAR(Q1889)</f>
        <v>2015</v>
      </c>
    </row>
    <row r="1890" spans="1:19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>IFERROR(ROUND(E1890/L1890,0),0)</f>
        <v>47</v>
      </c>
      <c r="Q1890" s="15">
        <f>(((J1890/60)/60)/24)+DATE(1970,1,1)</f>
        <v>40299.239953703705</v>
      </c>
      <c r="R1890" s="15">
        <f>(((I1890/60)/60)/24)+DATE(1970,1,1)</f>
        <v>40330.207638888889</v>
      </c>
      <c r="S1890">
        <f>YEAR(Q1890)</f>
        <v>2010</v>
      </c>
    </row>
    <row r="1891" spans="1:19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>IFERROR(ROUND(E1891/L1891,0),0)</f>
        <v>48</v>
      </c>
      <c r="Q1891" s="15">
        <f>(((J1891/60)/60)/24)+DATE(1970,1,1)</f>
        <v>41299.793356481481</v>
      </c>
      <c r="R1891" s="15">
        <f>(((I1891/60)/60)/24)+DATE(1970,1,1)</f>
        <v>41344.751689814817</v>
      </c>
      <c r="S1891">
        <f>YEAR(Q1891)</f>
        <v>2013</v>
      </c>
    </row>
    <row r="1892" spans="1:19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>IFERROR(ROUND(E1892/L1892,0),0)</f>
        <v>71</v>
      </c>
      <c r="Q1892" s="15">
        <f>(((J1892/60)/60)/24)+DATE(1970,1,1)</f>
        <v>41228.786203703705</v>
      </c>
      <c r="R1892" s="15">
        <f>(((I1892/60)/60)/24)+DATE(1970,1,1)</f>
        <v>41258.786203703705</v>
      </c>
      <c r="S1892">
        <f>YEAR(Q1892)</f>
        <v>2012</v>
      </c>
    </row>
    <row r="1893" spans="1:19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>IFERROR(ROUND(E1893/L1893,0),0)</f>
        <v>88</v>
      </c>
      <c r="Q1893" s="15">
        <f>(((J1893/60)/60)/24)+DATE(1970,1,1)</f>
        <v>40335.798078703701</v>
      </c>
      <c r="R1893" s="15">
        <f>(((I1893/60)/60)/24)+DATE(1970,1,1)</f>
        <v>40381.25</v>
      </c>
      <c r="S1893">
        <f>YEAR(Q1893)</f>
        <v>2010</v>
      </c>
    </row>
    <row r="1894" spans="1:19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>IFERROR(ROUND(E1894/L1894,0),0)</f>
        <v>26</v>
      </c>
      <c r="Q1894" s="15">
        <f>(((J1894/60)/60)/24)+DATE(1970,1,1)</f>
        <v>40671.637511574074</v>
      </c>
      <c r="R1894" s="15">
        <f>(((I1894/60)/60)/24)+DATE(1970,1,1)</f>
        <v>40701.637511574074</v>
      </c>
      <c r="S1894">
        <f>YEAR(Q1894)</f>
        <v>2011</v>
      </c>
    </row>
    <row r="1895" spans="1:19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>IFERROR(ROUND(E1895/L1895,0),0)</f>
        <v>58</v>
      </c>
      <c r="Q1895" s="15">
        <f>(((J1895/60)/60)/24)+DATE(1970,1,1)</f>
        <v>40632.94195601852</v>
      </c>
      <c r="R1895" s="15">
        <f>(((I1895/60)/60)/24)+DATE(1970,1,1)</f>
        <v>40649.165972222225</v>
      </c>
      <c r="S1895">
        <f>YEAR(Q1895)</f>
        <v>2011</v>
      </c>
    </row>
    <row r="1896" spans="1:19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>IFERROR(ROUND(E1896/L1896,0),0)</f>
        <v>57</v>
      </c>
      <c r="Q1896" s="15">
        <f>(((J1896/60)/60)/24)+DATE(1970,1,1)</f>
        <v>40920.904895833337</v>
      </c>
      <c r="R1896" s="15">
        <f>(((I1896/60)/60)/24)+DATE(1970,1,1)</f>
        <v>40951.904895833337</v>
      </c>
      <c r="S1896">
        <f>YEAR(Q1896)</f>
        <v>2012</v>
      </c>
    </row>
    <row r="1897" spans="1:19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>IFERROR(ROUND(E1897/L1897,0),0)</f>
        <v>196</v>
      </c>
      <c r="Q1897" s="15">
        <f>(((J1897/60)/60)/24)+DATE(1970,1,1)</f>
        <v>42267.746782407412</v>
      </c>
      <c r="R1897" s="15">
        <f>(((I1897/60)/60)/24)+DATE(1970,1,1)</f>
        <v>42297.746782407412</v>
      </c>
      <c r="S1897">
        <f>YEAR(Q1897)</f>
        <v>2015</v>
      </c>
    </row>
    <row r="1898" spans="1:19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>IFERROR(ROUND(E1898/L1898,0),0)</f>
        <v>43</v>
      </c>
      <c r="Q1898" s="15">
        <f>(((J1898/60)/60)/24)+DATE(1970,1,1)</f>
        <v>40981.710243055553</v>
      </c>
      <c r="R1898" s="15">
        <f>(((I1898/60)/60)/24)+DATE(1970,1,1)</f>
        <v>41011.710243055553</v>
      </c>
      <c r="S1898">
        <f>YEAR(Q1898)</f>
        <v>2012</v>
      </c>
    </row>
    <row r="1899" spans="1:19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>IFERROR(ROUND(E1899/L1899,0),0)</f>
        <v>36</v>
      </c>
      <c r="Q1899" s="15">
        <f>(((J1899/60)/60)/24)+DATE(1970,1,1)</f>
        <v>41680.583402777782</v>
      </c>
      <c r="R1899" s="15">
        <f>(((I1899/60)/60)/24)+DATE(1970,1,1)</f>
        <v>41702.875</v>
      </c>
      <c r="S1899">
        <f>YEAR(Q1899)</f>
        <v>2014</v>
      </c>
    </row>
    <row r="1900" spans="1:19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>IFERROR(ROUND(E1900/L1900,0),0)</f>
        <v>69</v>
      </c>
      <c r="Q1900" s="15">
        <f>(((J1900/60)/60)/24)+DATE(1970,1,1)</f>
        <v>42366.192974537036</v>
      </c>
      <c r="R1900" s="15">
        <f>(((I1900/60)/60)/24)+DATE(1970,1,1)</f>
        <v>42401.75</v>
      </c>
      <c r="S1900">
        <f>YEAR(Q1900)</f>
        <v>2015</v>
      </c>
    </row>
    <row r="1901" spans="1:19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>IFERROR(ROUND(E1901/L1901,0),0)</f>
        <v>29</v>
      </c>
      <c r="Q1901" s="15">
        <f>(((J1901/60)/60)/24)+DATE(1970,1,1)</f>
        <v>42058.941736111112</v>
      </c>
      <c r="R1901" s="15">
        <f>(((I1901/60)/60)/24)+DATE(1970,1,1)</f>
        <v>42088.90006944444</v>
      </c>
      <c r="S1901">
        <f>YEAR(Q1901)</f>
        <v>2015</v>
      </c>
    </row>
    <row r="1902" spans="1:19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>IFERROR(ROUND(E1902/L1902,0),0)</f>
        <v>51</v>
      </c>
      <c r="Q1902" s="15">
        <f>(((J1902/60)/60)/24)+DATE(1970,1,1)</f>
        <v>41160.871886574074</v>
      </c>
      <c r="R1902" s="15">
        <f>(((I1902/60)/60)/24)+DATE(1970,1,1)</f>
        <v>41188.415972222225</v>
      </c>
      <c r="S1902">
        <f>YEAR(Q1902)</f>
        <v>2012</v>
      </c>
    </row>
    <row r="1903" spans="1:19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>IFERROR(ROUND(E1903/L1903,0),0)</f>
        <v>107</v>
      </c>
      <c r="Q1903" s="15">
        <f>(((J1903/60)/60)/24)+DATE(1970,1,1)</f>
        <v>42116.54315972222</v>
      </c>
      <c r="R1903" s="15">
        <f>(((I1903/60)/60)/24)+DATE(1970,1,1)</f>
        <v>42146.541666666672</v>
      </c>
      <c r="S1903">
        <f>YEAR(Q1903)</f>
        <v>2015</v>
      </c>
    </row>
    <row r="1904" spans="1:19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>IFERROR(ROUND(E1904/L1904,0),0)</f>
        <v>4</v>
      </c>
      <c r="Q1904" s="15">
        <f>(((J1904/60)/60)/24)+DATE(1970,1,1)</f>
        <v>42037.789895833332</v>
      </c>
      <c r="R1904" s="15">
        <f>(((I1904/60)/60)/24)+DATE(1970,1,1)</f>
        <v>42067.789895833332</v>
      </c>
      <c r="S1904">
        <f>YEAR(Q1904)</f>
        <v>2015</v>
      </c>
    </row>
    <row r="1905" spans="1:19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>IFERROR(ROUND(E1905/L1905,0),0)</f>
        <v>34</v>
      </c>
      <c r="Q1905" s="15">
        <f>(((J1905/60)/60)/24)+DATE(1970,1,1)</f>
        <v>42702.770729166667</v>
      </c>
      <c r="R1905" s="15">
        <f>(((I1905/60)/60)/24)+DATE(1970,1,1)</f>
        <v>42762.770729166667</v>
      </c>
      <c r="S1905">
        <f>YEAR(Q1905)</f>
        <v>2016</v>
      </c>
    </row>
    <row r="1906" spans="1:19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>IFERROR(ROUND(E1906/L1906,0),0)</f>
        <v>25</v>
      </c>
      <c r="Q1906" s="15">
        <f>(((J1906/60)/60)/24)+DATE(1970,1,1)</f>
        <v>42326.685428240744</v>
      </c>
      <c r="R1906" s="15">
        <f>(((I1906/60)/60)/24)+DATE(1970,1,1)</f>
        <v>42371.685428240744</v>
      </c>
      <c r="S1906">
        <f>YEAR(Q1906)</f>
        <v>2015</v>
      </c>
    </row>
    <row r="1907" spans="1:19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>IFERROR(ROUND(E1907/L1907,0),0)</f>
        <v>11</v>
      </c>
      <c r="Q1907" s="15">
        <f>(((J1907/60)/60)/24)+DATE(1970,1,1)</f>
        <v>41859.925856481481</v>
      </c>
      <c r="R1907" s="15">
        <f>(((I1907/60)/60)/24)+DATE(1970,1,1)</f>
        <v>41889.925856481481</v>
      </c>
      <c r="S1907">
        <f>YEAR(Q1907)</f>
        <v>2014</v>
      </c>
    </row>
    <row r="1908" spans="1:19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>IFERROR(ROUND(E1908/L1908,0),0)</f>
        <v>216</v>
      </c>
      <c r="Q1908" s="15">
        <f>(((J1908/60)/60)/24)+DATE(1970,1,1)</f>
        <v>42514.671099537038</v>
      </c>
      <c r="R1908" s="15">
        <f>(((I1908/60)/60)/24)+DATE(1970,1,1)</f>
        <v>42544.671099537038</v>
      </c>
      <c r="S1908">
        <f>YEAR(Q1908)</f>
        <v>2016</v>
      </c>
    </row>
    <row r="1909" spans="1:19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>IFERROR(ROUND(E1909/L1909,0),0)</f>
        <v>21</v>
      </c>
      <c r="Q1909" s="15">
        <f>(((J1909/60)/60)/24)+DATE(1970,1,1)</f>
        <v>41767.587094907409</v>
      </c>
      <c r="R1909" s="15">
        <f>(((I1909/60)/60)/24)+DATE(1970,1,1)</f>
        <v>41782.587094907409</v>
      </c>
      <c r="S1909">
        <f>YEAR(Q1909)</f>
        <v>2014</v>
      </c>
    </row>
    <row r="1910" spans="1:19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>IFERROR(ROUND(E1910/L1910,0),0)</f>
        <v>108</v>
      </c>
      <c r="Q1910" s="15">
        <f>(((J1910/60)/60)/24)+DATE(1970,1,1)</f>
        <v>42703.917824074073</v>
      </c>
      <c r="R1910" s="15">
        <f>(((I1910/60)/60)/24)+DATE(1970,1,1)</f>
        <v>42733.917824074073</v>
      </c>
      <c r="S1910">
        <f>YEAR(Q1910)</f>
        <v>2016</v>
      </c>
    </row>
    <row r="1911" spans="1:19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>IFERROR(ROUND(E1911/L1911,0),0)</f>
        <v>130</v>
      </c>
      <c r="Q1911" s="15">
        <f>(((J1911/60)/60)/24)+DATE(1970,1,1)</f>
        <v>41905.429155092592</v>
      </c>
      <c r="R1911" s="15">
        <f>(((I1911/60)/60)/24)+DATE(1970,1,1)</f>
        <v>41935.429155092592</v>
      </c>
      <c r="S1911">
        <f>YEAR(Q1911)</f>
        <v>2014</v>
      </c>
    </row>
    <row r="1912" spans="1:19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>IFERROR(ROUND(E1912/L1912,0),0)</f>
        <v>117</v>
      </c>
      <c r="Q1912" s="15">
        <f>(((J1912/60)/60)/24)+DATE(1970,1,1)</f>
        <v>42264.963159722218</v>
      </c>
      <c r="R1912" s="15">
        <f>(((I1912/60)/60)/24)+DATE(1970,1,1)</f>
        <v>42308.947916666672</v>
      </c>
      <c r="S1912">
        <f>YEAR(Q1912)</f>
        <v>2015</v>
      </c>
    </row>
    <row r="1913" spans="1:19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>IFERROR(ROUND(E1913/L1913,0),0)</f>
        <v>10</v>
      </c>
      <c r="Q1913" s="15">
        <f>(((J1913/60)/60)/24)+DATE(1970,1,1)</f>
        <v>41830.033958333333</v>
      </c>
      <c r="R1913" s="15">
        <f>(((I1913/60)/60)/24)+DATE(1970,1,1)</f>
        <v>41860.033958333333</v>
      </c>
      <c r="S1913">
        <f>YEAR(Q1913)</f>
        <v>2014</v>
      </c>
    </row>
    <row r="1914" spans="1:19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>IFERROR(ROUND(E1914/L1914,0),0)</f>
        <v>71</v>
      </c>
      <c r="Q1914" s="15">
        <f>(((J1914/60)/60)/24)+DATE(1970,1,1)</f>
        <v>42129.226388888885</v>
      </c>
      <c r="R1914" s="15">
        <f>(((I1914/60)/60)/24)+DATE(1970,1,1)</f>
        <v>42159.226388888885</v>
      </c>
      <c r="S1914">
        <f>YEAR(Q1914)</f>
        <v>2015</v>
      </c>
    </row>
    <row r="1915" spans="1:19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>IFERROR(ROUND(E1915/L1915,0),0)</f>
        <v>25</v>
      </c>
      <c r="Q1915" s="15">
        <f>(((J1915/60)/60)/24)+DATE(1970,1,1)</f>
        <v>41890.511319444442</v>
      </c>
      <c r="R1915" s="15">
        <f>(((I1915/60)/60)/24)+DATE(1970,1,1)</f>
        <v>41920.511319444442</v>
      </c>
      <c r="S1915">
        <f>YEAR(Q1915)</f>
        <v>2014</v>
      </c>
    </row>
    <row r="1916" spans="1:19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>IFERROR(ROUND(E1916/L1916,0),0)</f>
        <v>30</v>
      </c>
      <c r="Q1916" s="15">
        <f>(((J1916/60)/60)/24)+DATE(1970,1,1)</f>
        <v>41929.174456018518</v>
      </c>
      <c r="R1916" s="15">
        <f>(((I1916/60)/60)/24)+DATE(1970,1,1)</f>
        <v>41944.165972222225</v>
      </c>
      <c r="S1916">
        <f>YEAR(Q1916)</f>
        <v>2014</v>
      </c>
    </row>
    <row r="1917" spans="1:19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>IFERROR(ROUND(E1917/L1917,0),0)</f>
        <v>2</v>
      </c>
      <c r="Q1917" s="15">
        <f>(((J1917/60)/60)/24)+DATE(1970,1,1)</f>
        <v>41864.04886574074</v>
      </c>
      <c r="R1917" s="15">
        <f>(((I1917/60)/60)/24)+DATE(1970,1,1)</f>
        <v>41884.04886574074</v>
      </c>
      <c r="S1917">
        <f>YEAR(Q1917)</f>
        <v>2014</v>
      </c>
    </row>
    <row r="1918" spans="1:19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>IFERROR(ROUND(E1918/L1918,0),0)</f>
        <v>17</v>
      </c>
      <c r="Q1918" s="15">
        <f>(((J1918/60)/60)/24)+DATE(1970,1,1)</f>
        <v>42656.717303240745</v>
      </c>
      <c r="R1918" s="15">
        <f>(((I1918/60)/60)/24)+DATE(1970,1,1)</f>
        <v>42681.758969907409</v>
      </c>
      <c r="S1918">
        <f>YEAR(Q1918)</f>
        <v>2016</v>
      </c>
    </row>
    <row r="1919" spans="1:19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>IFERROR(ROUND(E1919/L1919,0),0)</f>
        <v>2929</v>
      </c>
      <c r="Q1919" s="15">
        <f>(((J1919/60)/60)/24)+DATE(1970,1,1)</f>
        <v>42746.270057870366</v>
      </c>
      <c r="R1919" s="15">
        <f>(((I1919/60)/60)/24)+DATE(1970,1,1)</f>
        <v>42776.270057870366</v>
      </c>
      <c r="S1919">
        <f>YEAR(Q1919)</f>
        <v>2017</v>
      </c>
    </row>
    <row r="1920" spans="1:19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>IFERROR(ROUND(E1920/L1920,0),0)</f>
        <v>29</v>
      </c>
      <c r="Q1920" s="15">
        <f>(((J1920/60)/60)/24)+DATE(1970,1,1)</f>
        <v>41828.789942129632</v>
      </c>
      <c r="R1920" s="15">
        <f>(((I1920/60)/60)/24)+DATE(1970,1,1)</f>
        <v>41863.789942129632</v>
      </c>
      <c r="S1920">
        <f>YEAR(Q1920)</f>
        <v>2014</v>
      </c>
    </row>
    <row r="1921" spans="1:19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>IFERROR(ROUND(E1921/L1921,0),0)</f>
        <v>30</v>
      </c>
      <c r="Q1921" s="15">
        <f>(((J1921/60)/60)/24)+DATE(1970,1,1)</f>
        <v>42113.875567129624</v>
      </c>
      <c r="R1921" s="15">
        <f>(((I1921/60)/60)/24)+DATE(1970,1,1)</f>
        <v>42143.875567129624</v>
      </c>
      <c r="S1921">
        <f>YEAR(Q1921)</f>
        <v>2015</v>
      </c>
    </row>
    <row r="1922" spans="1:19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>IFERROR(ROUND(E1922/L1922,0),0)</f>
        <v>41</v>
      </c>
      <c r="Q1922" s="15">
        <f>(((J1922/60)/60)/24)+DATE(1970,1,1)</f>
        <v>42270.875706018516</v>
      </c>
      <c r="R1922" s="15">
        <f>(((I1922/60)/60)/24)+DATE(1970,1,1)</f>
        <v>42298.958333333328</v>
      </c>
      <c r="S1922">
        <f>YEAR(Q1922)</f>
        <v>2015</v>
      </c>
    </row>
    <row r="1923" spans="1:19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>IFERROR(ROUND(E1923/L1923,0),0)</f>
        <v>54</v>
      </c>
      <c r="Q1923" s="15">
        <f>(((J1923/60)/60)/24)+DATE(1970,1,1)</f>
        <v>41074.221562500003</v>
      </c>
      <c r="R1923" s="15">
        <f>(((I1923/60)/60)/24)+DATE(1970,1,1)</f>
        <v>41104.221562500003</v>
      </c>
      <c r="S1923">
        <f>YEAR(Q1923)</f>
        <v>2012</v>
      </c>
    </row>
    <row r="1924" spans="1:19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>IFERROR(ROUND(E1924/L1924,0),0)</f>
        <v>36</v>
      </c>
      <c r="Q1924" s="15">
        <f>(((J1924/60)/60)/24)+DATE(1970,1,1)</f>
        <v>41590.255868055552</v>
      </c>
      <c r="R1924" s="15">
        <f>(((I1924/60)/60)/24)+DATE(1970,1,1)</f>
        <v>41620.255868055552</v>
      </c>
      <c r="S1924">
        <f>YEAR(Q1924)</f>
        <v>2013</v>
      </c>
    </row>
    <row r="1925" spans="1:19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>IFERROR(ROUND(E1925/L1925,0),0)</f>
        <v>23</v>
      </c>
      <c r="Q1925" s="15">
        <f>(((J1925/60)/60)/24)+DATE(1970,1,1)</f>
        <v>40772.848749999997</v>
      </c>
      <c r="R1925" s="15">
        <f>(((I1925/60)/60)/24)+DATE(1970,1,1)</f>
        <v>40813.207638888889</v>
      </c>
      <c r="S1925">
        <f>YEAR(Q1925)</f>
        <v>2011</v>
      </c>
    </row>
    <row r="1926" spans="1:19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>IFERROR(ROUND(E1926/L1926,0),0)</f>
        <v>104</v>
      </c>
      <c r="Q1926" s="15">
        <f>(((J1926/60)/60)/24)+DATE(1970,1,1)</f>
        <v>41626.761053240742</v>
      </c>
      <c r="R1926" s="15">
        <f>(((I1926/60)/60)/24)+DATE(1970,1,1)</f>
        <v>41654.814583333333</v>
      </c>
      <c r="S1926">
        <f>YEAR(Q1926)</f>
        <v>2013</v>
      </c>
    </row>
    <row r="1927" spans="1:19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>IFERROR(ROUND(E1927/L1927,0),0)</f>
        <v>32</v>
      </c>
      <c r="Q1927" s="15">
        <f>(((J1927/60)/60)/24)+DATE(1970,1,1)</f>
        <v>41535.90148148148</v>
      </c>
      <c r="R1927" s="15">
        <f>(((I1927/60)/60)/24)+DATE(1970,1,1)</f>
        <v>41558</v>
      </c>
      <c r="S1927">
        <f>YEAR(Q1927)</f>
        <v>2013</v>
      </c>
    </row>
    <row r="1928" spans="1:19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>IFERROR(ROUND(E1928/L1928,0),0)</f>
        <v>27</v>
      </c>
      <c r="Q1928" s="15">
        <f>(((J1928/60)/60)/24)+DATE(1970,1,1)</f>
        <v>40456.954351851848</v>
      </c>
      <c r="R1928" s="15">
        <f>(((I1928/60)/60)/24)+DATE(1970,1,1)</f>
        <v>40484.018055555556</v>
      </c>
      <c r="S1928">
        <f>YEAR(Q1928)</f>
        <v>2010</v>
      </c>
    </row>
    <row r="1929" spans="1:19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>IFERROR(ROUND(E1929/L1929,0),0)</f>
        <v>56</v>
      </c>
      <c r="Q1929" s="15">
        <f>(((J1929/60)/60)/24)+DATE(1970,1,1)</f>
        <v>40960.861562500002</v>
      </c>
      <c r="R1929" s="15">
        <f>(((I1929/60)/60)/24)+DATE(1970,1,1)</f>
        <v>40976.207638888889</v>
      </c>
      <c r="S1929">
        <f>YEAR(Q1929)</f>
        <v>2012</v>
      </c>
    </row>
    <row r="1930" spans="1:19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>IFERROR(ROUND(E1930/L1930,0),0)</f>
        <v>77</v>
      </c>
      <c r="Q1930" s="15">
        <f>(((J1930/60)/60)/24)+DATE(1970,1,1)</f>
        <v>41371.648078703707</v>
      </c>
      <c r="R1930" s="15">
        <f>(((I1930/60)/60)/24)+DATE(1970,1,1)</f>
        <v>41401.648078703707</v>
      </c>
      <c r="S1930">
        <f>YEAR(Q1930)</f>
        <v>2013</v>
      </c>
    </row>
    <row r="1931" spans="1:19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>IFERROR(ROUND(E1931/L1931,0),0)</f>
        <v>43</v>
      </c>
      <c r="Q1931" s="15">
        <f>(((J1931/60)/60)/24)+DATE(1970,1,1)</f>
        <v>40687.021597222221</v>
      </c>
      <c r="R1931" s="15">
        <f>(((I1931/60)/60)/24)+DATE(1970,1,1)</f>
        <v>40729.021597222221</v>
      </c>
      <c r="S1931">
        <f>YEAR(Q1931)</f>
        <v>2011</v>
      </c>
    </row>
    <row r="1932" spans="1:19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>IFERROR(ROUND(E1932/L1932,0),0)</f>
        <v>49</v>
      </c>
      <c r="Q1932" s="15">
        <f>(((J1932/60)/60)/24)+DATE(1970,1,1)</f>
        <v>41402.558819444443</v>
      </c>
      <c r="R1932" s="15">
        <f>(((I1932/60)/60)/24)+DATE(1970,1,1)</f>
        <v>41462.558819444443</v>
      </c>
      <c r="S1932">
        <f>YEAR(Q1932)</f>
        <v>2013</v>
      </c>
    </row>
    <row r="1933" spans="1:19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>IFERROR(ROUND(E1933/L1933,0),0)</f>
        <v>48</v>
      </c>
      <c r="Q1933" s="15">
        <f>(((J1933/60)/60)/24)+DATE(1970,1,1)</f>
        <v>41037.892465277779</v>
      </c>
      <c r="R1933" s="15">
        <f>(((I1933/60)/60)/24)+DATE(1970,1,1)</f>
        <v>41051.145833333336</v>
      </c>
      <c r="S1933">
        <f>YEAR(Q1933)</f>
        <v>2012</v>
      </c>
    </row>
    <row r="1934" spans="1:19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>IFERROR(ROUND(E1934/L1934,0),0)</f>
        <v>70</v>
      </c>
      <c r="Q1934" s="15">
        <f>(((J1934/60)/60)/24)+DATE(1970,1,1)</f>
        <v>40911.809872685182</v>
      </c>
      <c r="R1934" s="15">
        <f>(((I1934/60)/60)/24)+DATE(1970,1,1)</f>
        <v>40932.809872685182</v>
      </c>
      <c r="S1934">
        <f>YEAR(Q1934)</f>
        <v>2012</v>
      </c>
    </row>
    <row r="1935" spans="1:19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>IFERROR(ROUND(E1935/L1935,0),0)</f>
        <v>94</v>
      </c>
      <c r="Q1935" s="15">
        <f>(((J1935/60)/60)/24)+DATE(1970,1,1)</f>
        <v>41879.130868055552</v>
      </c>
      <c r="R1935" s="15">
        <f>(((I1935/60)/60)/24)+DATE(1970,1,1)</f>
        <v>41909.130868055552</v>
      </c>
      <c r="S1935">
        <f>YEAR(Q1935)</f>
        <v>2014</v>
      </c>
    </row>
    <row r="1936" spans="1:19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>IFERROR(ROUND(E1936/L1936,0),0)</f>
        <v>80</v>
      </c>
      <c r="Q1936" s="15">
        <f>(((J1936/60)/60)/24)+DATE(1970,1,1)</f>
        <v>40865.867141203707</v>
      </c>
      <c r="R1936" s="15">
        <f>(((I1936/60)/60)/24)+DATE(1970,1,1)</f>
        <v>40902.208333333336</v>
      </c>
      <c r="S1936">
        <f>YEAR(Q1936)</f>
        <v>2011</v>
      </c>
    </row>
    <row r="1937" spans="1:19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>IFERROR(ROUND(E1937/L1937,0),0)</f>
        <v>54</v>
      </c>
      <c r="Q1937" s="15">
        <f>(((J1937/60)/60)/24)+DATE(1970,1,1)</f>
        <v>41773.932534722226</v>
      </c>
      <c r="R1937" s="15">
        <f>(((I1937/60)/60)/24)+DATE(1970,1,1)</f>
        <v>41811.207638888889</v>
      </c>
      <c r="S1937">
        <f>YEAR(Q1937)</f>
        <v>2014</v>
      </c>
    </row>
    <row r="1938" spans="1:19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>IFERROR(ROUND(E1938/L1938,0),0)</f>
        <v>60</v>
      </c>
      <c r="Q1938" s="15">
        <f>(((J1938/60)/60)/24)+DATE(1970,1,1)</f>
        <v>40852.889699074076</v>
      </c>
      <c r="R1938" s="15">
        <f>(((I1938/60)/60)/24)+DATE(1970,1,1)</f>
        <v>40883.249305555553</v>
      </c>
      <c r="S1938">
        <f>YEAR(Q1938)</f>
        <v>2011</v>
      </c>
    </row>
    <row r="1939" spans="1:19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>IFERROR(ROUND(E1939/L1939,0),0)</f>
        <v>39</v>
      </c>
      <c r="Q1939" s="15">
        <f>(((J1939/60)/60)/24)+DATE(1970,1,1)</f>
        <v>41059.118993055556</v>
      </c>
      <c r="R1939" s="15">
        <f>(((I1939/60)/60)/24)+DATE(1970,1,1)</f>
        <v>41075.165972222225</v>
      </c>
      <c r="S1939">
        <f>YEAR(Q1939)</f>
        <v>2012</v>
      </c>
    </row>
    <row r="1940" spans="1:19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>IFERROR(ROUND(E1940/L1940,0),0)</f>
        <v>153</v>
      </c>
      <c r="Q1940" s="15">
        <f>(((J1940/60)/60)/24)+DATE(1970,1,1)</f>
        <v>41426.259618055556</v>
      </c>
      <c r="R1940" s="15">
        <f>(((I1940/60)/60)/24)+DATE(1970,1,1)</f>
        <v>41457.208333333336</v>
      </c>
      <c r="S1940">
        <f>YEAR(Q1940)</f>
        <v>2013</v>
      </c>
    </row>
    <row r="1941" spans="1:19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>IFERROR(ROUND(E1941/L1941,0),0)</f>
        <v>115</v>
      </c>
      <c r="Q1941" s="15">
        <f>(((J1941/60)/60)/24)+DATE(1970,1,1)</f>
        <v>41313.985046296293</v>
      </c>
      <c r="R1941" s="15">
        <f>(((I1941/60)/60)/24)+DATE(1970,1,1)</f>
        <v>41343.943379629629</v>
      </c>
      <c r="S1941">
        <f>YEAR(Q1941)</f>
        <v>2013</v>
      </c>
    </row>
    <row r="1942" spans="1:19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>IFERROR(ROUND(E1942/L1942,0),0)</f>
        <v>36</v>
      </c>
      <c r="Q1942" s="15">
        <f>(((J1942/60)/60)/24)+DATE(1970,1,1)</f>
        <v>40670.507326388892</v>
      </c>
      <c r="R1942" s="15">
        <f>(((I1942/60)/60)/24)+DATE(1970,1,1)</f>
        <v>40709.165972222225</v>
      </c>
      <c r="S1942">
        <f>YEAR(Q1942)</f>
        <v>2011</v>
      </c>
    </row>
    <row r="1943" spans="1:19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>IFERROR(ROUND(E1943/L1943,0),0)</f>
        <v>65</v>
      </c>
      <c r="Q1943" s="15">
        <f>(((J1943/60)/60)/24)+DATE(1970,1,1)</f>
        <v>41744.290868055556</v>
      </c>
      <c r="R1943" s="15">
        <f>(((I1943/60)/60)/24)+DATE(1970,1,1)</f>
        <v>41774.290868055556</v>
      </c>
      <c r="S1943">
        <f>YEAR(Q1943)</f>
        <v>2014</v>
      </c>
    </row>
    <row r="1944" spans="1:19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>IFERROR(ROUND(E1944/L1944,0),0)</f>
        <v>87</v>
      </c>
      <c r="Q1944" s="15">
        <f>(((J1944/60)/60)/24)+DATE(1970,1,1)</f>
        <v>40638.828009259261</v>
      </c>
      <c r="R1944" s="15">
        <f>(((I1944/60)/60)/24)+DATE(1970,1,1)</f>
        <v>40728.828009259261</v>
      </c>
      <c r="S1944">
        <f>YEAR(Q1944)</f>
        <v>2011</v>
      </c>
    </row>
    <row r="1945" spans="1:19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>IFERROR(ROUND(E1945/L1945,0),0)</f>
        <v>69</v>
      </c>
      <c r="Q1945" s="15">
        <f>(((J1945/60)/60)/24)+DATE(1970,1,1)</f>
        <v>42548.269861111112</v>
      </c>
      <c r="R1945" s="15">
        <f>(((I1945/60)/60)/24)+DATE(1970,1,1)</f>
        <v>42593.269861111112</v>
      </c>
      <c r="S1945">
        <f>YEAR(Q1945)</f>
        <v>2016</v>
      </c>
    </row>
    <row r="1946" spans="1:19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>IFERROR(ROUND(E1946/L1946,0),0)</f>
        <v>176</v>
      </c>
      <c r="Q1946" s="15">
        <f>(((J1946/60)/60)/24)+DATE(1970,1,1)</f>
        <v>41730.584374999999</v>
      </c>
      <c r="R1946" s="15">
        <f>(((I1946/60)/60)/24)+DATE(1970,1,1)</f>
        <v>41760.584374999999</v>
      </c>
      <c r="S1946">
        <f>YEAR(Q1946)</f>
        <v>2014</v>
      </c>
    </row>
    <row r="1947" spans="1:19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>IFERROR(ROUND(E1947/L1947,0),0)</f>
        <v>512</v>
      </c>
      <c r="Q1947" s="15">
        <f>(((J1947/60)/60)/24)+DATE(1970,1,1)</f>
        <v>42157.251828703709</v>
      </c>
      <c r="R1947" s="15">
        <f>(((I1947/60)/60)/24)+DATE(1970,1,1)</f>
        <v>42197.251828703709</v>
      </c>
      <c r="S1947">
        <f>YEAR(Q1947)</f>
        <v>2015</v>
      </c>
    </row>
    <row r="1948" spans="1:19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>IFERROR(ROUND(E1948/L1948,0),0)</f>
        <v>160</v>
      </c>
      <c r="Q1948" s="15">
        <f>(((J1948/60)/60)/24)+DATE(1970,1,1)</f>
        <v>41689.150011574071</v>
      </c>
      <c r="R1948" s="15">
        <f>(((I1948/60)/60)/24)+DATE(1970,1,1)</f>
        <v>41749.108344907407</v>
      </c>
      <c r="S1948">
        <f>YEAR(Q1948)</f>
        <v>2014</v>
      </c>
    </row>
    <row r="1949" spans="1:19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>IFERROR(ROUND(E1949/L1949,0),0)</f>
        <v>35</v>
      </c>
      <c r="Q1949" s="15">
        <f>(((J1949/60)/60)/24)+DATE(1970,1,1)</f>
        <v>40102.918055555558</v>
      </c>
      <c r="R1949" s="15">
        <f>(((I1949/60)/60)/24)+DATE(1970,1,1)</f>
        <v>40140.249305555553</v>
      </c>
      <c r="S1949">
        <f>YEAR(Q1949)</f>
        <v>2009</v>
      </c>
    </row>
    <row r="1950" spans="1:19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>IFERROR(ROUND(E1950/L1950,0),0)</f>
        <v>189</v>
      </c>
      <c r="Q1950" s="15">
        <f>(((J1950/60)/60)/24)+DATE(1970,1,1)</f>
        <v>42473.604270833333</v>
      </c>
      <c r="R1950" s="15">
        <f>(((I1950/60)/60)/24)+DATE(1970,1,1)</f>
        <v>42527.709722222222</v>
      </c>
      <c r="S1950">
        <f>YEAR(Q1950)</f>
        <v>2016</v>
      </c>
    </row>
    <row r="1951" spans="1:19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>IFERROR(ROUND(E1951/L1951,0),0)</f>
        <v>56</v>
      </c>
      <c r="Q1951" s="15">
        <f>(((J1951/60)/60)/24)+DATE(1970,1,1)</f>
        <v>41800.423043981478</v>
      </c>
      <c r="R1951" s="15">
        <f>(((I1951/60)/60)/24)+DATE(1970,1,1)</f>
        <v>41830.423043981478</v>
      </c>
      <c r="S1951">
        <f>YEAR(Q1951)</f>
        <v>2014</v>
      </c>
    </row>
    <row r="1952" spans="1:19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>IFERROR(ROUND(E1952/L1952,0),0)</f>
        <v>51</v>
      </c>
      <c r="Q1952" s="15">
        <f>(((J1952/60)/60)/24)+DATE(1970,1,1)</f>
        <v>40624.181400462963</v>
      </c>
      <c r="R1952" s="15">
        <f>(((I1952/60)/60)/24)+DATE(1970,1,1)</f>
        <v>40655.181400462963</v>
      </c>
      <c r="S1952">
        <f>YEAR(Q1952)</f>
        <v>2011</v>
      </c>
    </row>
    <row r="1953" spans="1:19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>IFERROR(ROUND(E1953/L1953,0),0)</f>
        <v>127</v>
      </c>
      <c r="Q1953" s="15">
        <f>(((J1953/60)/60)/24)+DATE(1970,1,1)</f>
        <v>42651.420567129629</v>
      </c>
      <c r="R1953" s="15">
        <f>(((I1953/60)/60)/24)+DATE(1970,1,1)</f>
        <v>42681.462233796294</v>
      </c>
      <c r="S1953">
        <f>YEAR(Q1953)</f>
        <v>2016</v>
      </c>
    </row>
    <row r="1954" spans="1:19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>IFERROR(ROUND(E1954/L1954,0),0)</f>
        <v>102</v>
      </c>
      <c r="Q1954" s="15">
        <f>(((J1954/60)/60)/24)+DATE(1970,1,1)</f>
        <v>41526.60665509259</v>
      </c>
      <c r="R1954" s="15">
        <f>(((I1954/60)/60)/24)+DATE(1970,1,1)</f>
        <v>41563.60665509259</v>
      </c>
      <c r="S1954">
        <f>YEAR(Q1954)</f>
        <v>2013</v>
      </c>
    </row>
    <row r="1955" spans="1:19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>IFERROR(ROUND(E1955/L1955,0),0)</f>
        <v>231</v>
      </c>
      <c r="Q1955" s="15">
        <f>(((J1955/60)/60)/24)+DATE(1970,1,1)</f>
        <v>40941.199826388889</v>
      </c>
      <c r="R1955" s="15">
        <f>(((I1955/60)/60)/24)+DATE(1970,1,1)</f>
        <v>40970.125</v>
      </c>
      <c r="S1955">
        <f>YEAR(Q1955)</f>
        <v>2012</v>
      </c>
    </row>
    <row r="1956" spans="1:19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>IFERROR(ROUND(E1956/L1956,0),0)</f>
        <v>842</v>
      </c>
      <c r="Q1956" s="15">
        <f>(((J1956/60)/60)/24)+DATE(1970,1,1)</f>
        <v>42394.580740740741</v>
      </c>
      <c r="R1956" s="15">
        <f>(((I1956/60)/60)/24)+DATE(1970,1,1)</f>
        <v>42441.208333333328</v>
      </c>
      <c r="S1956">
        <f>YEAR(Q1956)</f>
        <v>2016</v>
      </c>
    </row>
    <row r="1957" spans="1:19" ht="43.5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>IFERROR(ROUND(E1957/L1957,0),0)</f>
        <v>577</v>
      </c>
      <c r="Q1957" s="15">
        <f>(((J1957/60)/60)/24)+DATE(1970,1,1)</f>
        <v>41020.271770833337</v>
      </c>
      <c r="R1957" s="15">
        <f>(((I1957/60)/60)/24)+DATE(1970,1,1)</f>
        <v>41052.791666666664</v>
      </c>
      <c r="S1957">
        <f>YEAR(Q1957)</f>
        <v>2012</v>
      </c>
    </row>
    <row r="1958" spans="1:19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>IFERROR(ROUND(E1958/L1958,0),0)</f>
        <v>483</v>
      </c>
      <c r="Q1958" s="15">
        <f>(((J1958/60)/60)/24)+DATE(1970,1,1)</f>
        <v>42067.923668981486</v>
      </c>
      <c r="R1958" s="15">
        <f>(((I1958/60)/60)/24)+DATE(1970,1,1)</f>
        <v>42112.882002314815</v>
      </c>
      <c r="S1958">
        <f>YEAR(Q1958)</f>
        <v>2015</v>
      </c>
    </row>
    <row r="1959" spans="1:19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>IFERROR(ROUND(E1959/L1959,0),0)</f>
        <v>76</v>
      </c>
      <c r="Q1959" s="15">
        <f>(((J1959/60)/60)/24)+DATE(1970,1,1)</f>
        <v>41179.098530092589</v>
      </c>
      <c r="R1959" s="15">
        <f>(((I1959/60)/60)/24)+DATE(1970,1,1)</f>
        <v>41209.098530092589</v>
      </c>
      <c r="S1959">
        <f>YEAR(Q1959)</f>
        <v>2012</v>
      </c>
    </row>
    <row r="1960" spans="1:19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>IFERROR(ROUND(E1960/L1960,0),0)</f>
        <v>74</v>
      </c>
      <c r="Q1960" s="15">
        <f>(((J1960/60)/60)/24)+DATE(1970,1,1)</f>
        <v>41326.987974537034</v>
      </c>
      <c r="R1960" s="15">
        <f>(((I1960/60)/60)/24)+DATE(1970,1,1)</f>
        <v>41356.94630787037</v>
      </c>
      <c r="S1960">
        <f>YEAR(Q1960)</f>
        <v>2013</v>
      </c>
    </row>
    <row r="1961" spans="1:19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>IFERROR(ROUND(E1961/L1961,0),0)</f>
        <v>37</v>
      </c>
      <c r="Q1961" s="15">
        <f>(((J1961/60)/60)/24)+DATE(1970,1,1)</f>
        <v>41871.845601851855</v>
      </c>
      <c r="R1961" s="15">
        <f>(((I1961/60)/60)/24)+DATE(1970,1,1)</f>
        <v>41913</v>
      </c>
      <c r="S1961">
        <f>YEAR(Q1961)</f>
        <v>2014</v>
      </c>
    </row>
    <row r="1962" spans="1:19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>IFERROR(ROUND(E1962/L1962,0),0)</f>
        <v>2501</v>
      </c>
      <c r="Q1962" s="15">
        <f>(((J1962/60)/60)/24)+DATE(1970,1,1)</f>
        <v>41964.362743055557</v>
      </c>
      <c r="R1962" s="15">
        <f>(((I1962/60)/60)/24)+DATE(1970,1,1)</f>
        <v>41994.362743055557</v>
      </c>
      <c r="S1962">
        <f>YEAR(Q1962)</f>
        <v>2014</v>
      </c>
    </row>
    <row r="1963" spans="1:19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>IFERROR(ROUND(E1963/L1963,0),0)</f>
        <v>68</v>
      </c>
      <c r="Q1963" s="15">
        <f>(((J1963/60)/60)/24)+DATE(1970,1,1)</f>
        <v>41148.194641203707</v>
      </c>
      <c r="R1963" s="15">
        <f>(((I1963/60)/60)/24)+DATE(1970,1,1)</f>
        <v>41188.165972222225</v>
      </c>
      <c r="S1963">
        <f>YEAR(Q1963)</f>
        <v>2012</v>
      </c>
    </row>
    <row r="1964" spans="1:19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>IFERROR(ROUND(E1964/L1964,0),0)</f>
        <v>63</v>
      </c>
      <c r="Q1964" s="15">
        <f>(((J1964/60)/60)/24)+DATE(1970,1,1)</f>
        <v>41742.780509259261</v>
      </c>
      <c r="R1964" s="15">
        <f>(((I1964/60)/60)/24)+DATE(1970,1,1)</f>
        <v>41772.780509259261</v>
      </c>
      <c r="S1964">
        <f>YEAR(Q1964)</f>
        <v>2014</v>
      </c>
    </row>
    <row r="1965" spans="1:19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>IFERROR(ROUND(E1965/L1965,0),0)</f>
        <v>118</v>
      </c>
      <c r="Q1965" s="15">
        <f>(((J1965/60)/60)/24)+DATE(1970,1,1)</f>
        <v>41863.429791666669</v>
      </c>
      <c r="R1965" s="15">
        <f>(((I1965/60)/60)/24)+DATE(1970,1,1)</f>
        <v>41898.429791666669</v>
      </c>
      <c r="S1965">
        <f>YEAR(Q1965)</f>
        <v>2014</v>
      </c>
    </row>
    <row r="1966" spans="1:19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>IFERROR(ROUND(E1966/L1966,0),0)</f>
        <v>181</v>
      </c>
      <c r="Q1966" s="15">
        <f>(((J1966/60)/60)/24)+DATE(1970,1,1)</f>
        <v>42452.272824074069</v>
      </c>
      <c r="R1966" s="15">
        <f>(((I1966/60)/60)/24)+DATE(1970,1,1)</f>
        <v>42482.272824074069</v>
      </c>
      <c r="S1966">
        <f>YEAR(Q1966)</f>
        <v>2016</v>
      </c>
    </row>
    <row r="1967" spans="1:19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>IFERROR(ROUND(E1967/L1967,0),0)</f>
        <v>127</v>
      </c>
      <c r="Q1967" s="15">
        <f>(((J1967/60)/60)/24)+DATE(1970,1,1)</f>
        <v>40898.089236111111</v>
      </c>
      <c r="R1967" s="15">
        <f>(((I1967/60)/60)/24)+DATE(1970,1,1)</f>
        <v>40920.041666666664</v>
      </c>
      <c r="S1967">
        <f>YEAR(Q1967)</f>
        <v>2011</v>
      </c>
    </row>
    <row r="1968" spans="1:19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>IFERROR(ROUND(E1968/L1968,0),0)</f>
        <v>137</v>
      </c>
      <c r="Q1968" s="15">
        <f>(((J1968/60)/60)/24)+DATE(1970,1,1)</f>
        <v>41835.540486111109</v>
      </c>
      <c r="R1968" s="15">
        <f>(((I1968/60)/60)/24)+DATE(1970,1,1)</f>
        <v>41865.540486111109</v>
      </c>
      <c r="S1968">
        <f>YEAR(Q1968)</f>
        <v>2014</v>
      </c>
    </row>
    <row r="1969" spans="1:19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>IFERROR(ROUND(E1969/L1969,0),0)</f>
        <v>183</v>
      </c>
      <c r="Q1969" s="15">
        <f>(((J1969/60)/60)/24)+DATE(1970,1,1)</f>
        <v>41730.663530092592</v>
      </c>
      <c r="R1969" s="15">
        <f>(((I1969/60)/60)/24)+DATE(1970,1,1)</f>
        <v>41760.663530092592</v>
      </c>
      <c r="S1969">
        <f>YEAR(Q1969)</f>
        <v>2014</v>
      </c>
    </row>
    <row r="1970" spans="1:19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>IFERROR(ROUND(E1970/L1970,0),0)</f>
        <v>279</v>
      </c>
      <c r="Q1970" s="15">
        <f>(((J1970/60)/60)/24)+DATE(1970,1,1)</f>
        <v>42676.586979166663</v>
      </c>
      <c r="R1970" s="15">
        <f>(((I1970/60)/60)/24)+DATE(1970,1,1)</f>
        <v>42707.628645833334</v>
      </c>
      <c r="S1970">
        <f>YEAR(Q1970)</f>
        <v>2016</v>
      </c>
    </row>
    <row r="1971" spans="1:19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>IFERROR(ROUND(E1971/L1971,0),0)</f>
        <v>61</v>
      </c>
      <c r="Q1971" s="15">
        <f>(((J1971/60)/60)/24)+DATE(1970,1,1)</f>
        <v>42557.792453703703</v>
      </c>
      <c r="R1971" s="15">
        <f>(((I1971/60)/60)/24)+DATE(1970,1,1)</f>
        <v>42587.792453703703</v>
      </c>
      <c r="S1971">
        <f>YEAR(Q1971)</f>
        <v>2016</v>
      </c>
    </row>
    <row r="1972" spans="1:19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>IFERROR(ROUND(E1972/L1972,0),0)</f>
        <v>81</v>
      </c>
      <c r="Q1972" s="15">
        <f>(((J1972/60)/60)/24)+DATE(1970,1,1)</f>
        <v>41324.193298611113</v>
      </c>
      <c r="R1972" s="15">
        <f>(((I1972/60)/60)/24)+DATE(1970,1,1)</f>
        <v>41384.151631944449</v>
      </c>
      <c r="S1972">
        <f>YEAR(Q1972)</f>
        <v>2013</v>
      </c>
    </row>
    <row r="1973" spans="1:19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>IFERROR(ROUND(E1973/L1973,0),0)</f>
        <v>272</v>
      </c>
      <c r="Q1973" s="15">
        <f>(((J1973/60)/60)/24)+DATE(1970,1,1)</f>
        <v>41561.500706018516</v>
      </c>
      <c r="R1973" s="15">
        <f>(((I1973/60)/60)/24)+DATE(1970,1,1)</f>
        <v>41593.166666666664</v>
      </c>
      <c r="S1973">
        <f>YEAR(Q1973)</f>
        <v>2013</v>
      </c>
    </row>
    <row r="1974" spans="1:19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>IFERROR(ROUND(E1974/L1974,0),0)</f>
        <v>71</v>
      </c>
      <c r="Q1974" s="15">
        <f>(((J1974/60)/60)/24)+DATE(1970,1,1)</f>
        <v>41201.012083333335</v>
      </c>
      <c r="R1974" s="15">
        <f>(((I1974/60)/60)/24)+DATE(1970,1,1)</f>
        <v>41231.053749999999</v>
      </c>
      <c r="S1974">
        <f>YEAR(Q1974)</f>
        <v>2012</v>
      </c>
    </row>
    <row r="1975" spans="1:19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>IFERROR(ROUND(E1975/L1975,0),0)</f>
        <v>248</v>
      </c>
      <c r="Q1975" s="15">
        <f>(((J1975/60)/60)/24)+DATE(1970,1,1)</f>
        <v>42549.722962962958</v>
      </c>
      <c r="R1975" s="15">
        <f>(((I1975/60)/60)/24)+DATE(1970,1,1)</f>
        <v>42588.291666666672</v>
      </c>
      <c r="S1975">
        <f>YEAR(Q1975)</f>
        <v>2016</v>
      </c>
    </row>
    <row r="1976" spans="1:19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>IFERROR(ROUND(E1976/L1976,0),0)</f>
        <v>187</v>
      </c>
      <c r="Q1976" s="15">
        <f>(((J1976/60)/60)/24)+DATE(1970,1,1)</f>
        <v>41445.334131944444</v>
      </c>
      <c r="R1976" s="15">
        <f>(((I1976/60)/60)/24)+DATE(1970,1,1)</f>
        <v>41505.334131944444</v>
      </c>
      <c r="S1976">
        <f>YEAR(Q1976)</f>
        <v>2013</v>
      </c>
    </row>
    <row r="1977" spans="1:19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>IFERROR(ROUND(E1977/L1977,0),0)</f>
        <v>132</v>
      </c>
      <c r="Q1977" s="15">
        <f>(((J1977/60)/60)/24)+DATE(1970,1,1)</f>
        <v>41313.755219907405</v>
      </c>
      <c r="R1977" s="15">
        <f>(((I1977/60)/60)/24)+DATE(1970,1,1)</f>
        <v>41343.755219907405</v>
      </c>
      <c r="S1977">
        <f>YEAR(Q1977)</f>
        <v>2013</v>
      </c>
    </row>
    <row r="1978" spans="1:19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>IFERROR(ROUND(E1978/L1978,0),0)</f>
        <v>29</v>
      </c>
      <c r="Q1978" s="15">
        <f>(((J1978/60)/60)/24)+DATE(1970,1,1)</f>
        <v>41438.899594907409</v>
      </c>
      <c r="R1978" s="15">
        <f>(((I1978/60)/60)/24)+DATE(1970,1,1)</f>
        <v>41468.899594907409</v>
      </c>
      <c r="S1978">
        <f>YEAR(Q1978)</f>
        <v>2013</v>
      </c>
    </row>
    <row r="1979" spans="1:19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>IFERROR(ROUND(E1979/L1979,0),0)</f>
        <v>245</v>
      </c>
      <c r="Q1979" s="15">
        <f>(((J1979/60)/60)/24)+DATE(1970,1,1)</f>
        <v>42311.216898148152</v>
      </c>
      <c r="R1979" s="15">
        <f>(((I1979/60)/60)/24)+DATE(1970,1,1)</f>
        <v>42357.332638888889</v>
      </c>
      <c r="S1979">
        <f>YEAR(Q1979)</f>
        <v>2015</v>
      </c>
    </row>
    <row r="1980" spans="1:19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>IFERROR(ROUND(E1980/L1980,0),0)</f>
        <v>1323</v>
      </c>
      <c r="Q1980" s="15">
        <f>(((J1980/60)/60)/24)+DATE(1970,1,1)</f>
        <v>41039.225601851853</v>
      </c>
      <c r="R1980" s="15">
        <f>(((I1980/60)/60)/24)+DATE(1970,1,1)</f>
        <v>41072.291666666664</v>
      </c>
      <c r="S1980">
        <f>YEAR(Q1980)</f>
        <v>2012</v>
      </c>
    </row>
    <row r="1981" spans="1:19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>IFERROR(ROUND(E1981/L1981,0),0)</f>
        <v>283</v>
      </c>
      <c r="Q1981" s="15">
        <f>(((J1981/60)/60)/24)+DATE(1970,1,1)</f>
        <v>42290.460023148145</v>
      </c>
      <c r="R1981" s="15">
        <f>(((I1981/60)/60)/24)+DATE(1970,1,1)</f>
        <v>42327.207638888889</v>
      </c>
      <c r="S1981">
        <f>YEAR(Q1981)</f>
        <v>2015</v>
      </c>
    </row>
    <row r="1982" spans="1:19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>IFERROR(ROUND(E1982/L1982,0),0)</f>
        <v>91</v>
      </c>
      <c r="Q1982" s="15">
        <f>(((J1982/60)/60)/24)+DATE(1970,1,1)</f>
        <v>42423.542384259257</v>
      </c>
      <c r="R1982" s="15">
        <f>(((I1982/60)/60)/24)+DATE(1970,1,1)</f>
        <v>42463.500717592593</v>
      </c>
      <c r="S1982">
        <f>YEAR(Q1982)</f>
        <v>2016</v>
      </c>
    </row>
    <row r="1983" spans="1:19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>IFERROR(ROUND(E1983/L1983,0),0)</f>
        <v>32</v>
      </c>
      <c r="Q1983" s="15">
        <f>(((J1983/60)/60)/24)+DATE(1970,1,1)</f>
        <v>41799.725289351853</v>
      </c>
      <c r="R1983" s="15">
        <f>(((I1983/60)/60)/24)+DATE(1970,1,1)</f>
        <v>41829.725289351853</v>
      </c>
      <c r="S1983">
        <f>YEAR(Q1983)</f>
        <v>2014</v>
      </c>
    </row>
    <row r="1984" spans="1:19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>IFERROR(ROUND(E1984/L1984,0),0)</f>
        <v>0</v>
      </c>
      <c r="Q1984" s="15">
        <f>(((J1984/60)/60)/24)+DATE(1970,1,1)</f>
        <v>42678.586655092593</v>
      </c>
      <c r="R1984" s="15">
        <f>(((I1984/60)/60)/24)+DATE(1970,1,1)</f>
        <v>42708.628321759257</v>
      </c>
      <c r="S1984">
        <f>YEAR(Q1984)</f>
        <v>2016</v>
      </c>
    </row>
    <row r="1985" spans="1:19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>IFERROR(ROUND(E1985/L1985,0),0)</f>
        <v>89</v>
      </c>
      <c r="Q1985" s="15">
        <f>(((J1985/60)/60)/24)+DATE(1970,1,1)</f>
        <v>42593.011782407411</v>
      </c>
      <c r="R1985" s="15">
        <f>(((I1985/60)/60)/24)+DATE(1970,1,1)</f>
        <v>42615.291666666672</v>
      </c>
      <c r="S1985">
        <f>YEAR(Q1985)</f>
        <v>2016</v>
      </c>
    </row>
    <row r="1986" spans="1:19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>IFERROR(ROUND(E1986/L1986,0),0)</f>
        <v>453</v>
      </c>
      <c r="Q1986" s="15">
        <f>(((J1986/60)/60)/24)+DATE(1970,1,1)</f>
        <v>41913.790289351848</v>
      </c>
      <c r="R1986" s="15">
        <f>(((I1986/60)/60)/24)+DATE(1970,1,1)</f>
        <v>41973.831956018519</v>
      </c>
      <c r="S1986">
        <f>YEAR(Q1986)</f>
        <v>2014</v>
      </c>
    </row>
    <row r="1987" spans="1:19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>IFERROR(ROUND(E1987/L1987,0),0)</f>
        <v>13</v>
      </c>
      <c r="Q1987" s="15">
        <f>(((J1987/60)/60)/24)+DATE(1970,1,1)</f>
        <v>42555.698738425926</v>
      </c>
      <c r="R1987" s="15">
        <f>(((I1987/60)/60)/24)+DATE(1970,1,1)</f>
        <v>42584.958333333328</v>
      </c>
      <c r="S1987">
        <f>YEAR(Q1987)</f>
        <v>2016</v>
      </c>
    </row>
    <row r="1988" spans="1:19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>IFERROR(ROUND(E1988/L1988,0),0)</f>
        <v>1</v>
      </c>
      <c r="Q1988" s="15">
        <f>(((J1988/60)/60)/24)+DATE(1970,1,1)</f>
        <v>42413.433831018512</v>
      </c>
      <c r="R1988" s="15">
        <f>(((I1988/60)/60)/24)+DATE(1970,1,1)</f>
        <v>42443.392164351855</v>
      </c>
      <c r="S1988">
        <f>YEAR(Q1988)</f>
        <v>2016</v>
      </c>
    </row>
    <row r="1989" spans="1:19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>IFERROR(ROUND(E1989/L1989,0),0)</f>
        <v>83</v>
      </c>
      <c r="Q1989" s="15">
        <f>(((J1989/60)/60)/24)+DATE(1970,1,1)</f>
        <v>42034.639768518522</v>
      </c>
      <c r="R1989" s="15">
        <f>(((I1989/60)/60)/24)+DATE(1970,1,1)</f>
        <v>42064.639768518522</v>
      </c>
      <c r="S1989">
        <f>YEAR(Q1989)</f>
        <v>2015</v>
      </c>
    </row>
    <row r="1990" spans="1:19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>IFERROR(ROUND(E1990/L1990,0),0)</f>
        <v>25</v>
      </c>
      <c r="Q1990" s="15">
        <f>(((J1990/60)/60)/24)+DATE(1970,1,1)</f>
        <v>42206.763217592597</v>
      </c>
      <c r="R1990" s="15">
        <f>(((I1990/60)/60)/24)+DATE(1970,1,1)</f>
        <v>42236.763217592597</v>
      </c>
      <c r="S1990">
        <f>YEAR(Q1990)</f>
        <v>2015</v>
      </c>
    </row>
    <row r="1991" spans="1:19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>IFERROR(ROUND(E1991/L1991,0),0)</f>
        <v>50</v>
      </c>
      <c r="Q1991" s="15">
        <f>(((J1991/60)/60)/24)+DATE(1970,1,1)</f>
        <v>42685.680648148147</v>
      </c>
      <c r="R1991" s="15">
        <f>(((I1991/60)/60)/24)+DATE(1970,1,1)</f>
        <v>42715.680648148147</v>
      </c>
      <c r="S1991">
        <f>YEAR(Q1991)</f>
        <v>2016</v>
      </c>
    </row>
    <row r="1992" spans="1:19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>IFERROR(ROUND(E1992/L1992,0),0)</f>
        <v>102</v>
      </c>
      <c r="Q1992" s="15">
        <f>(((J1992/60)/60)/24)+DATE(1970,1,1)</f>
        <v>42398.195972222224</v>
      </c>
      <c r="R1992" s="15">
        <f>(((I1992/60)/60)/24)+DATE(1970,1,1)</f>
        <v>42413.195972222224</v>
      </c>
      <c r="S1992">
        <f>YEAR(Q1992)</f>
        <v>2016</v>
      </c>
    </row>
    <row r="1993" spans="1:19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>IFERROR(ROUND(E1993/L1993,0),0)</f>
        <v>47</v>
      </c>
      <c r="Q1993" s="15">
        <f>(((J1993/60)/60)/24)+DATE(1970,1,1)</f>
        <v>42167.89335648148</v>
      </c>
      <c r="R1993" s="15">
        <f>(((I1993/60)/60)/24)+DATE(1970,1,1)</f>
        <v>42188.89335648148</v>
      </c>
      <c r="S1993">
        <f>YEAR(Q1993)</f>
        <v>2015</v>
      </c>
    </row>
    <row r="1994" spans="1:19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>IFERROR(ROUND(E1994/L1994,0),0)</f>
        <v>1</v>
      </c>
      <c r="Q1994" s="15">
        <f>(((J1994/60)/60)/24)+DATE(1970,1,1)</f>
        <v>42023.143414351856</v>
      </c>
      <c r="R1994" s="15">
        <f>(((I1994/60)/60)/24)+DATE(1970,1,1)</f>
        <v>42053.143414351856</v>
      </c>
      <c r="S1994">
        <f>YEAR(Q1994)</f>
        <v>2015</v>
      </c>
    </row>
    <row r="1995" spans="1:19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>IFERROR(ROUND(E1995/L1995,0),0)</f>
        <v>0</v>
      </c>
      <c r="Q1995" s="15">
        <f>(((J1995/60)/60)/24)+DATE(1970,1,1)</f>
        <v>42329.58839120371</v>
      </c>
      <c r="R1995" s="15">
        <f>(((I1995/60)/60)/24)+DATE(1970,1,1)</f>
        <v>42359.58839120371</v>
      </c>
      <c r="S1995">
        <f>YEAR(Q1995)</f>
        <v>2015</v>
      </c>
    </row>
    <row r="1996" spans="1:19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>IFERROR(ROUND(E1996/L1996,0),0)</f>
        <v>0</v>
      </c>
      <c r="Q1996" s="15">
        <f>(((J1996/60)/60)/24)+DATE(1970,1,1)</f>
        <v>42651.006273148145</v>
      </c>
      <c r="R1996" s="15">
        <f>(((I1996/60)/60)/24)+DATE(1970,1,1)</f>
        <v>42711.047939814816</v>
      </c>
      <c r="S1996">
        <f>YEAR(Q1996)</f>
        <v>2016</v>
      </c>
    </row>
    <row r="1997" spans="1:19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>IFERROR(ROUND(E1997/L1997,0),0)</f>
        <v>26</v>
      </c>
      <c r="Q1997" s="15">
        <f>(((J1997/60)/60)/24)+DATE(1970,1,1)</f>
        <v>42181.902037037042</v>
      </c>
      <c r="R1997" s="15">
        <f>(((I1997/60)/60)/24)+DATE(1970,1,1)</f>
        <v>42201.902037037042</v>
      </c>
      <c r="S1997">
        <f>YEAR(Q1997)</f>
        <v>2015</v>
      </c>
    </row>
    <row r="1998" spans="1:19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>IFERROR(ROUND(E1998/L1998,0),0)</f>
        <v>0</v>
      </c>
      <c r="Q1998" s="15">
        <f>(((J1998/60)/60)/24)+DATE(1970,1,1)</f>
        <v>41800.819571759261</v>
      </c>
      <c r="R1998" s="15">
        <f>(((I1998/60)/60)/24)+DATE(1970,1,1)</f>
        <v>41830.819571759261</v>
      </c>
      <c r="S1998">
        <f>YEAR(Q1998)</f>
        <v>2014</v>
      </c>
    </row>
    <row r="1999" spans="1:19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>IFERROR(ROUND(E1999/L1999,0),0)</f>
        <v>0</v>
      </c>
      <c r="Q1999" s="15">
        <f>(((J1999/60)/60)/24)+DATE(1970,1,1)</f>
        <v>41847.930694444447</v>
      </c>
      <c r="R1999" s="15">
        <f>(((I1999/60)/60)/24)+DATE(1970,1,1)</f>
        <v>41877.930694444447</v>
      </c>
      <c r="S1999">
        <f>YEAR(Q1999)</f>
        <v>2014</v>
      </c>
    </row>
    <row r="2000" spans="1:19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>IFERROR(ROUND(E2000/L2000,0),0)</f>
        <v>218</v>
      </c>
      <c r="Q2000" s="15">
        <f>(((J2000/60)/60)/24)+DATE(1970,1,1)</f>
        <v>41807.118495370371</v>
      </c>
      <c r="R2000" s="15">
        <f>(((I2000/60)/60)/24)+DATE(1970,1,1)</f>
        <v>41852.118495370371</v>
      </c>
      <c r="S2000">
        <f>YEAR(Q2000)</f>
        <v>2014</v>
      </c>
    </row>
    <row r="2001" spans="1:19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>IFERROR(ROUND(E2001/L2001,0),0)</f>
        <v>34</v>
      </c>
      <c r="Q2001" s="15">
        <f>(((J2001/60)/60)/24)+DATE(1970,1,1)</f>
        <v>41926.482731481483</v>
      </c>
      <c r="R2001" s="15">
        <f>(((I2001/60)/60)/24)+DATE(1970,1,1)</f>
        <v>41956.524398148147</v>
      </c>
      <c r="S2001">
        <f>YEAR(Q2001)</f>
        <v>2014</v>
      </c>
    </row>
    <row r="2002" spans="1:19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>IFERROR(ROUND(E2002/L2002,0),0)</f>
        <v>25</v>
      </c>
      <c r="Q2002" s="15">
        <f>(((J2002/60)/60)/24)+DATE(1970,1,1)</f>
        <v>42345.951539351852</v>
      </c>
      <c r="R2002" s="15">
        <f>(((I2002/60)/60)/24)+DATE(1970,1,1)</f>
        <v>42375.951539351852</v>
      </c>
      <c r="S2002">
        <f>YEAR(Q2002)</f>
        <v>2015</v>
      </c>
    </row>
    <row r="2003" spans="1:19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>IFERROR(ROUND(E2003/L2003,0),0)</f>
        <v>128</v>
      </c>
      <c r="Q2003" s="15">
        <f>(((J2003/60)/60)/24)+DATE(1970,1,1)</f>
        <v>42136.209675925929</v>
      </c>
      <c r="R2003" s="15">
        <f>(((I2003/60)/60)/24)+DATE(1970,1,1)</f>
        <v>42167.833333333328</v>
      </c>
      <c r="S2003">
        <f>YEAR(Q2003)</f>
        <v>2015</v>
      </c>
    </row>
    <row r="2004" spans="1:19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>IFERROR(ROUND(E2004/L2004,0),0)</f>
        <v>79</v>
      </c>
      <c r="Q2004" s="15">
        <f>(((J2004/60)/60)/24)+DATE(1970,1,1)</f>
        <v>42728.71230324074</v>
      </c>
      <c r="R2004" s="15">
        <f>(((I2004/60)/60)/24)+DATE(1970,1,1)</f>
        <v>42758.71230324074</v>
      </c>
      <c r="S2004">
        <f>YEAR(Q2004)</f>
        <v>2016</v>
      </c>
    </row>
    <row r="2005" spans="1:19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>IFERROR(ROUND(E2005/L2005,0),0)</f>
        <v>92</v>
      </c>
      <c r="Q2005" s="15">
        <f>(((J2005/60)/60)/24)+DATE(1970,1,1)</f>
        <v>40347.125601851854</v>
      </c>
      <c r="R2005" s="15">
        <f>(((I2005/60)/60)/24)+DATE(1970,1,1)</f>
        <v>40361.958333333336</v>
      </c>
      <c r="S2005">
        <f>YEAR(Q2005)</f>
        <v>2010</v>
      </c>
    </row>
    <row r="2006" spans="1:19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>IFERROR(ROUND(E2006/L2006,0),0)</f>
        <v>331</v>
      </c>
      <c r="Q2006" s="15">
        <f>(((J2006/60)/60)/24)+DATE(1970,1,1)</f>
        <v>41800.604895833334</v>
      </c>
      <c r="R2006" s="15">
        <f>(((I2006/60)/60)/24)+DATE(1970,1,1)</f>
        <v>41830.604895833334</v>
      </c>
      <c r="S2006">
        <f>YEAR(Q2006)</f>
        <v>2014</v>
      </c>
    </row>
    <row r="2007" spans="1:19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>IFERROR(ROUND(E2007/L2007,0),0)</f>
        <v>194</v>
      </c>
      <c r="Q2007" s="15">
        <f>(((J2007/60)/60)/24)+DATE(1970,1,1)</f>
        <v>41535.812708333331</v>
      </c>
      <c r="R2007" s="15">
        <f>(((I2007/60)/60)/24)+DATE(1970,1,1)</f>
        <v>41563.165972222225</v>
      </c>
      <c r="S2007">
        <f>YEAR(Q2007)</f>
        <v>2013</v>
      </c>
    </row>
    <row r="2008" spans="1:19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>IFERROR(ROUND(E2008/L2008,0),0)</f>
        <v>409</v>
      </c>
      <c r="Q2008" s="15">
        <f>(((J2008/60)/60)/24)+DATE(1970,1,1)</f>
        <v>41941.500520833331</v>
      </c>
      <c r="R2008" s="15">
        <f>(((I2008/60)/60)/24)+DATE(1970,1,1)</f>
        <v>41976.542187500003</v>
      </c>
      <c r="S2008">
        <f>YEAR(Q2008)</f>
        <v>2014</v>
      </c>
    </row>
    <row r="2009" spans="1:19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>IFERROR(ROUND(E2009/L2009,0),0)</f>
        <v>84</v>
      </c>
      <c r="Q2009" s="15">
        <f>(((J2009/60)/60)/24)+DATE(1970,1,1)</f>
        <v>40347.837800925925</v>
      </c>
      <c r="R2009" s="15">
        <f>(((I2009/60)/60)/24)+DATE(1970,1,1)</f>
        <v>40414.166666666664</v>
      </c>
      <c r="S2009">
        <f>YEAR(Q2009)</f>
        <v>2010</v>
      </c>
    </row>
    <row r="2010" spans="1:19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>IFERROR(ROUND(E2010/L2010,0),0)</f>
        <v>45</v>
      </c>
      <c r="Q2010" s="15">
        <f>(((J2010/60)/60)/24)+DATE(1970,1,1)</f>
        <v>40761.604421296295</v>
      </c>
      <c r="R2010" s="15">
        <f>(((I2010/60)/60)/24)+DATE(1970,1,1)</f>
        <v>40805.604421296295</v>
      </c>
      <c r="S2010">
        <f>YEAR(Q2010)</f>
        <v>2011</v>
      </c>
    </row>
    <row r="2011" spans="1:19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>IFERROR(ROUND(E2011/L2011,0),0)</f>
        <v>383</v>
      </c>
      <c r="Q2011" s="15">
        <f>(((J2011/60)/60)/24)+DATE(1970,1,1)</f>
        <v>42661.323414351849</v>
      </c>
      <c r="R2011" s="15">
        <f>(((I2011/60)/60)/24)+DATE(1970,1,1)</f>
        <v>42697.365081018521</v>
      </c>
      <c r="S2011">
        <f>YEAR(Q2011)</f>
        <v>2016</v>
      </c>
    </row>
    <row r="2012" spans="1:19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>IFERROR(ROUND(E2012/L2012,0),0)</f>
        <v>55</v>
      </c>
      <c r="Q2012" s="15">
        <f>(((J2012/60)/60)/24)+DATE(1970,1,1)</f>
        <v>42570.996423611112</v>
      </c>
      <c r="R2012" s="15">
        <f>(((I2012/60)/60)/24)+DATE(1970,1,1)</f>
        <v>42600.996423611112</v>
      </c>
      <c r="S2012">
        <f>YEAR(Q2012)</f>
        <v>2016</v>
      </c>
    </row>
    <row r="2013" spans="1:19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>IFERROR(ROUND(E2013/L2013,0),0)</f>
        <v>422</v>
      </c>
      <c r="Q2013" s="15">
        <f>(((J2013/60)/60)/24)+DATE(1970,1,1)</f>
        <v>42347.358483796299</v>
      </c>
      <c r="R2013" s="15">
        <f>(((I2013/60)/60)/24)+DATE(1970,1,1)</f>
        <v>42380.958333333328</v>
      </c>
      <c r="S2013">
        <f>YEAR(Q2013)</f>
        <v>2015</v>
      </c>
    </row>
    <row r="2014" spans="1:19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>IFERROR(ROUND(E2014/L2014,0),0)</f>
        <v>64</v>
      </c>
      <c r="Q2014" s="15">
        <f>(((J2014/60)/60)/24)+DATE(1970,1,1)</f>
        <v>42010.822233796294</v>
      </c>
      <c r="R2014" s="15">
        <f>(((I2014/60)/60)/24)+DATE(1970,1,1)</f>
        <v>42040.822233796294</v>
      </c>
      <c r="S2014">
        <f>YEAR(Q2014)</f>
        <v>2015</v>
      </c>
    </row>
    <row r="2015" spans="1:19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>IFERROR(ROUND(E2015/L2015,0),0)</f>
        <v>174</v>
      </c>
      <c r="Q2015" s="15">
        <f>(((J2015/60)/60)/24)+DATE(1970,1,1)</f>
        <v>42499.960810185185</v>
      </c>
      <c r="R2015" s="15">
        <f>(((I2015/60)/60)/24)+DATE(1970,1,1)</f>
        <v>42559.960810185185</v>
      </c>
      <c r="S2015">
        <f>YEAR(Q2015)</f>
        <v>2016</v>
      </c>
    </row>
    <row r="2016" spans="1:19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>IFERROR(ROUND(E2016/L2016,0),0)</f>
        <v>89</v>
      </c>
      <c r="Q2016" s="15">
        <f>(((J2016/60)/60)/24)+DATE(1970,1,1)</f>
        <v>41324.214571759258</v>
      </c>
      <c r="R2016" s="15">
        <f>(((I2016/60)/60)/24)+DATE(1970,1,1)</f>
        <v>41358.172905092593</v>
      </c>
      <c r="S2016">
        <f>YEAR(Q2016)</f>
        <v>2013</v>
      </c>
    </row>
    <row r="2017" spans="1:19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>IFERROR(ROUND(E2017/L2017,0),0)</f>
        <v>50</v>
      </c>
      <c r="Q2017" s="15">
        <f>(((J2017/60)/60)/24)+DATE(1970,1,1)</f>
        <v>40765.876886574071</v>
      </c>
      <c r="R2017" s="15">
        <f>(((I2017/60)/60)/24)+DATE(1970,1,1)</f>
        <v>40795.876886574071</v>
      </c>
      <c r="S2017">
        <f>YEAR(Q2017)</f>
        <v>2011</v>
      </c>
    </row>
    <row r="2018" spans="1:19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>IFERROR(ROUND(E2018/L2018,0),0)</f>
        <v>192</v>
      </c>
      <c r="Q2018" s="15">
        <f>(((J2018/60)/60)/24)+DATE(1970,1,1)</f>
        <v>41312.88077546296</v>
      </c>
      <c r="R2018" s="15">
        <f>(((I2018/60)/60)/24)+DATE(1970,1,1)</f>
        <v>41342.88077546296</v>
      </c>
      <c r="S2018">
        <f>YEAR(Q2018)</f>
        <v>2013</v>
      </c>
    </row>
    <row r="2019" spans="1:19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>IFERROR(ROUND(E2019/L2019,0),0)</f>
        <v>73</v>
      </c>
      <c r="Q2019" s="15">
        <f>(((J2019/60)/60)/24)+DATE(1970,1,1)</f>
        <v>40961.057349537034</v>
      </c>
      <c r="R2019" s="15">
        <f>(((I2019/60)/60)/24)+DATE(1970,1,1)</f>
        <v>40992.166666666664</v>
      </c>
      <c r="S2019">
        <f>YEAR(Q2019)</f>
        <v>2012</v>
      </c>
    </row>
    <row r="2020" spans="1:19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>IFERROR(ROUND(E2020/L2020,0),0)</f>
        <v>148</v>
      </c>
      <c r="Q2020" s="15">
        <f>(((J2020/60)/60)/24)+DATE(1970,1,1)</f>
        <v>42199.365844907406</v>
      </c>
      <c r="R2020" s="15">
        <f>(((I2020/60)/60)/24)+DATE(1970,1,1)</f>
        <v>42229.365844907406</v>
      </c>
      <c r="S2020">
        <f>YEAR(Q2020)</f>
        <v>2015</v>
      </c>
    </row>
    <row r="2021" spans="1:19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>IFERROR(ROUND(E2021/L2021,0),0)</f>
        <v>109</v>
      </c>
      <c r="Q2021" s="15">
        <f>(((J2021/60)/60)/24)+DATE(1970,1,1)</f>
        <v>42605.70857638889</v>
      </c>
      <c r="R2021" s="15">
        <f>(((I2021/60)/60)/24)+DATE(1970,1,1)</f>
        <v>42635.70857638889</v>
      </c>
      <c r="S2021">
        <f>YEAR(Q2021)</f>
        <v>2016</v>
      </c>
    </row>
    <row r="2022" spans="1:19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>IFERROR(ROUND(E2022/L2022,0),0)</f>
        <v>24</v>
      </c>
      <c r="Q2022" s="15">
        <f>(((J2022/60)/60)/24)+DATE(1970,1,1)</f>
        <v>41737.097499999996</v>
      </c>
      <c r="R2022" s="15">
        <f>(((I2022/60)/60)/24)+DATE(1970,1,1)</f>
        <v>41773.961111111108</v>
      </c>
      <c r="S2022">
        <f>YEAR(Q2022)</f>
        <v>2014</v>
      </c>
    </row>
    <row r="2023" spans="1:19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>IFERROR(ROUND(E2023/L2023,0),0)</f>
        <v>148</v>
      </c>
      <c r="Q2023" s="15">
        <f>(((J2023/60)/60)/24)+DATE(1970,1,1)</f>
        <v>41861.070567129631</v>
      </c>
      <c r="R2023" s="15">
        <f>(((I2023/60)/60)/24)+DATE(1970,1,1)</f>
        <v>41906.070567129631</v>
      </c>
      <c r="S2023">
        <f>YEAR(Q2023)</f>
        <v>2014</v>
      </c>
    </row>
    <row r="2024" spans="1:19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>IFERROR(ROUND(E2024/L2024,0),0)</f>
        <v>385</v>
      </c>
      <c r="Q2024" s="15">
        <f>(((J2024/60)/60)/24)+DATE(1970,1,1)</f>
        <v>42502.569120370375</v>
      </c>
      <c r="R2024" s="15">
        <f>(((I2024/60)/60)/24)+DATE(1970,1,1)</f>
        <v>42532.569120370375</v>
      </c>
      <c r="S2024">
        <f>YEAR(Q2024)</f>
        <v>2016</v>
      </c>
    </row>
    <row r="2025" spans="1:19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>IFERROR(ROUND(E2025/L2025,0),0)</f>
        <v>457</v>
      </c>
      <c r="Q2025" s="15">
        <f>(((J2025/60)/60)/24)+DATE(1970,1,1)</f>
        <v>42136.420752314814</v>
      </c>
      <c r="R2025" s="15">
        <f>(((I2025/60)/60)/24)+DATE(1970,1,1)</f>
        <v>42166.420752314814</v>
      </c>
      <c r="S2025">
        <f>YEAR(Q2025)</f>
        <v>2015</v>
      </c>
    </row>
    <row r="2026" spans="1:19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>IFERROR(ROUND(E2026/L2026,0),0)</f>
        <v>223</v>
      </c>
      <c r="Q2026" s="15">
        <f>(((J2026/60)/60)/24)+DATE(1970,1,1)</f>
        <v>41099.966944444444</v>
      </c>
      <c r="R2026" s="15">
        <f>(((I2026/60)/60)/24)+DATE(1970,1,1)</f>
        <v>41134.125</v>
      </c>
      <c r="S2026">
        <f>YEAR(Q2026)</f>
        <v>2012</v>
      </c>
    </row>
    <row r="2027" spans="1:19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>IFERROR(ROUND(E2027/L2027,0),0)</f>
        <v>221</v>
      </c>
      <c r="Q2027" s="15">
        <f>(((J2027/60)/60)/24)+DATE(1970,1,1)</f>
        <v>42136.184560185182</v>
      </c>
      <c r="R2027" s="15">
        <f>(((I2027/60)/60)/24)+DATE(1970,1,1)</f>
        <v>42166.184560185182</v>
      </c>
      <c r="S2027">
        <f>YEAR(Q2027)</f>
        <v>2015</v>
      </c>
    </row>
    <row r="2028" spans="1:19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>IFERROR(ROUND(E2028/L2028,0),0)</f>
        <v>74</v>
      </c>
      <c r="Q2028" s="15">
        <f>(((J2028/60)/60)/24)+DATE(1970,1,1)</f>
        <v>41704.735937500001</v>
      </c>
      <c r="R2028" s="15">
        <f>(((I2028/60)/60)/24)+DATE(1970,1,1)</f>
        <v>41750.165972222225</v>
      </c>
      <c r="S2028">
        <f>YEAR(Q2028)</f>
        <v>2014</v>
      </c>
    </row>
    <row r="2029" spans="1:19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>IFERROR(ROUND(E2029/L2029,0),0)</f>
        <v>223</v>
      </c>
      <c r="Q2029" s="15">
        <f>(((J2029/60)/60)/24)+DATE(1970,1,1)</f>
        <v>42048.813877314817</v>
      </c>
      <c r="R2029" s="15">
        <f>(((I2029/60)/60)/24)+DATE(1970,1,1)</f>
        <v>42093.772210648152</v>
      </c>
      <c r="S2029">
        <f>YEAR(Q2029)</f>
        <v>2015</v>
      </c>
    </row>
    <row r="2030" spans="1:19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>IFERROR(ROUND(E2030/L2030,0),0)</f>
        <v>48</v>
      </c>
      <c r="Q2030" s="15">
        <f>(((J2030/60)/60)/24)+DATE(1970,1,1)</f>
        <v>40215.919050925928</v>
      </c>
      <c r="R2030" s="15">
        <f>(((I2030/60)/60)/24)+DATE(1970,1,1)</f>
        <v>40252.913194444445</v>
      </c>
      <c r="S2030">
        <f>YEAR(Q2030)</f>
        <v>2010</v>
      </c>
    </row>
    <row r="2031" spans="1:19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>IFERROR(ROUND(E2031/L2031,0),0)</f>
        <v>96</v>
      </c>
      <c r="Q2031" s="15">
        <f>(((J2031/60)/60)/24)+DATE(1970,1,1)</f>
        <v>41848.021770833337</v>
      </c>
      <c r="R2031" s="15">
        <f>(((I2031/60)/60)/24)+DATE(1970,1,1)</f>
        <v>41878.021770833337</v>
      </c>
      <c r="S2031">
        <f>YEAR(Q2031)</f>
        <v>2014</v>
      </c>
    </row>
    <row r="2032" spans="1:19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>IFERROR(ROUND(E2032/L2032,0),0)</f>
        <v>119</v>
      </c>
      <c r="Q2032" s="15">
        <f>(((J2032/60)/60)/24)+DATE(1970,1,1)</f>
        <v>41212.996481481481</v>
      </c>
      <c r="R2032" s="15">
        <f>(((I2032/60)/60)/24)+DATE(1970,1,1)</f>
        <v>41242.996481481481</v>
      </c>
      <c r="S2032">
        <f>YEAR(Q2032)</f>
        <v>2012</v>
      </c>
    </row>
    <row r="2033" spans="1:19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>IFERROR(ROUND(E2033/L2033,0),0)</f>
        <v>118</v>
      </c>
      <c r="Q2033" s="15">
        <f>(((J2033/60)/60)/24)+DATE(1970,1,1)</f>
        <v>41975.329317129625</v>
      </c>
      <c r="R2033" s="15">
        <f>(((I2033/60)/60)/24)+DATE(1970,1,1)</f>
        <v>42013.041666666672</v>
      </c>
      <c r="S2033">
        <f>YEAR(Q2033)</f>
        <v>2014</v>
      </c>
    </row>
    <row r="2034" spans="1:19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>IFERROR(ROUND(E2034/L2034,0),0)</f>
        <v>143</v>
      </c>
      <c r="Q2034" s="15">
        <f>(((J2034/60)/60)/24)+DATE(1970,1,1)</f>
        <v>42689.565671296295</v>
      </c>
      <c r="R2034" s="15">
        <f>(((I2034/60)/60)/24)+DATE(1970,1,1)</f>
        <v>42719.208333333328</v>
      </c>
      <c r="S2034">
        <f>YEAR(Q2034)</f>
        <v>2016</v>
      </c>
    </row>
    <row r="2035" spans="1:19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>IFERROR(ROUND(E2035/L2035,0),0)</f>
        <v>283</v>
      </c>
      <c r="Q2035" s="15">
        <f>(((J2035/60)/60)/24)+DATE(1970,1,1)</f>
        <v>41725.082384259258</v>
      </c>
      <c r="R2035" s="15">
        <f>(((I2035/60)/60)/24)+DATE(1970,1,1)</f>
        <v>41755.082384259258</v>
      </c>
      <c r="S2035">
        <f>YEAR(Q2035)</f>
        <v>2014</v>
      </c>
    </row>
    <row r="2036" spans="1:19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>IFERROR(ROUND(E2036/L2036,0),0)</f>
        <v>594</v>
      </c>
      <c r="Q2036" s="15">
        <f>(((J2036/60)/60)/24)+DATE(1970,1,1)</f>
        <v>42076.130011574074</v>
      </c>
      <c r="R2036" s="15">
        <f>(((I2036/60)/60)/24)+DATE(1970,1,1)</f>
        <v>42131.290277777778</v>
      </c>
      <c r="S2036">
        <f>YEAR(Q2036)</f>
        <v>2015</v>
      </c>
    </row>
    <row r="2037" spans="1:19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>IFERROR(ROUND(E2037/L2037,0),0)</f>
        <v>262</v>
      </c>
      <c r="Q2037" s="15">
        <f>(((J2037/60)/60)/24)+DATE(1970,1,1)</f>
        <v>42311.625081018516</v>
      </c>
      <c r="R2037" s="15">
        <f>(((I2037/60)/60)/24)+DATE(1970,1,1)</f>
        <v>42357.041666666672</v>
      </c>
      <c r="S2037">
        <f>YEAR(Q2037)</f>
        <v>2015</v>
      </c>
    </row>
    <row r="2038" spans="1:19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>IFERROR(ROUND(E2038/L2038,0),0)</f>
        <v>47</v>
      </c>
      <c r="Q2038" s="15">
        <f>(((J2038/60)/60)/24)+DATE(1970,1,1)</f>
        <v>41738.864803240744</v>
      </c>
      <c r="R2038" s="15">
        <f>(((I2038/60)/60)/24)+DATE(1970,1,1)</f>
        <v>41768.864803240744</v>
      </c>
      <c r="S2038">
        <f>YEAR(Q2038)</f>
        <v>2014</v>
      </c>
    </row>
    <row r="2039" spans="1:19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>IFERROR(ROUND(E2039/L2039,0),0)</f>
        <v>70</v>
      </c>
      <c r="Q2039" s="15">
        <f>(((J2039/60)/60)/24)+DATE(1970,1,1)</f>
        <v>41578.210104166668</v>
      </c>
      <c r="R2039" s="15">
        <f>(((I2039/60)/60)/24)+DATE(1970,1,1)</f>
        <v>41638.251770833333</v>
      </c>
      <c r="S2039">
        <f>YEAR(Q2039)</f>
        <v>2013</v>
      </c>
    </row>
    <row r="2040" spans="1:19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>IFERROR(ROUND(E2040/L2040,0),0)</f>
        <v>165</v>
      </c>
      <c r="Q2040" s="15">
        <f>(((J2040/60)/60)/24)+DATE(1970,1,1)</f>
        <v>41424.27107638889</v>
      </c>
      <c r="R2040" s="15">
        <f>(((I2040/60)/60)/24)+DATE(1970,1,1)</f>
        <v>41456.75</v>
      </c>
      <c r="S2040">
        <f>YEAR(Q2040)</f>
        <v>2013</v>
      </c>
    </row>
    <row r="2041" spans="1:19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>IFERROR(ROUND(E2041/L2041,0),0)</f>
        <v>449</v>
      </c>
      <c r="Q2041" s="15">
        <f>(((J2041/60)/60)/24)+DATE(1970,1,1)</f>
        <v>42675.438946759255</v>
      </c>
      <c r="R2041" s="15">
        <f>(((I2041/60)/60)/24)+DATE(1970,1,1)</f>
        <v>42705.207638888889</v>
      </c>
      <c r="S2041">
        <f>YEAR(Q2041)</f>
        <v>2016</v>
      </c>
    </row>
    <row r="2042" spans="1:19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>IFERROR(ROUND(E2042/L2042,0),0)</f>
        <v>27</v>
      </c>
      <c r="Q2042" s="15">
        <f>(((J2042/60)/60)/24)+DATE(1970,1,1)</f>
        <v>41578.927118055559</v>
      </c>
      <c r="R2042" s="15">
        <f>(((I2042/60)/60)/24)+DATE(1970,1,1)</f>
        <v>41593.968784722223</v>
      </c>
      <c r="S2042">
        <f>YEAR(Q2042)</f>
        <v>2013</v>
      </c>
    </row>
    <row r="2043" spans="1:19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>IFERROR(ROUND(E2043/L2043,0),0)</f>
        <v>144</v>
      </c>
      <c r="Q2043" s="15">
        <f>(((J2043/60)/60)/24)+DATE(1970,1,1)</f>
        <v>42654.525775462964</v>
      </c>
      <c r="R2043" s="15">
        <f>(((I2043/60)/60)/24)+DATE(1970,1,1)</f>
        <v>42684.567442129628</v>
      </c>
      <c r="S2043">
        <f>YEAR(Q2043)</f>
        <v>2016</v>
      </c>
    </row>
    <row r="2044" spans="1:19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>IFERROR(ROUND(E2044/L2044,0),0)</f>
        <v>88</v>
      </c>
      <c r="Q2044" s="15">
        <f>(((J2044/60)/60)/24)+DATE(1970,1,1)</f>
        <v>42331.708032407405</v>
      </c>
      <c r="R2044" s="15">
        <f>(((I2044/60)/60)/24)+DATE(1970,1,1)</f>
        <v>42391.708032407405</v>
      </c>
      <c r="S2044">
        <f>YEAR(Q2044)</f>
        <v>2015</v>
      </c>
    </row>
    <row r="2045" spans="1:19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>IFERROR(ROUND(E2045/L2045,0),0)</f>
        <v>36</v>
      </c>
      <c r="Q2045" s="15">
        <f>(((J2045/60)/60)/24)+DATE(1970,1,1)</f>
        <v>42661.176817129628</v>
      </c>
      <c r="R2045" s="15">
        <f>(((I2045/60)/60)/24)+DATE(1970,1,1)</f>
        <v>42715.207638888889</v>
      </c>
      <c r="S2045">
        <f>YEAR(Q2045)</f>
        <v>2016</v>
      </c>
    </row>
    <row r="2046" spans="1:19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>IFERROR(ROUND(E2046/L2046,0),0)</f>
        <v>90</v>
      </c>
      <c r="Q2046" s="15">
        <f>(((J2046/60)/60)/24)+DATE(1970,1,1)</f>
        <v>42138.684189814812</v>
      </c>
      <c r="R2046" s="15">
        <f>(((I2046/60)/60)/24)+DATE(1970,1,1)</f>
        <v>42168.684189814812</v>
      </c>
      <c r="S2046">
        <f>YEAR(Q2046)</f>
        <v>2015</v>
      </c>
    </row>
    <row r="2047" spans="1:19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>IFERROR(ROUND(E2047/L2047,0),0)</f>
        <v>153</v>
      </c>
      <c r="Q2047" s="15">
        <f>(((J2047/60)/60)/24)+DATE(1970,1,1)</f>
        <v>41069.088506944441</v>
      </c>
      <c r="R2047" s="15">
        <f>(((I2047/60)/60)/24)+DATE(1970,1,1)</f>
        <v>41099.088506944441</v>
      </c>
      <c r="S2047">
        <f>YEAR(Q2047)</f>
        <v>2012</v>
      </c>
    </row>
    <row r="2048" spans="1:19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>IFERROR(ROUND(E2048/L2048,0),0)</f>
        <v>56</v>
      </c>
      <c r="Q2048" s="15">
        <f>(((J2048/60)/60)/24)+DATE(1970,1,1)</f>
        <v>41387.171805555554</v>
      </c>
      <c r="R2048" s="15">
        <f>(((I2048/60)/60)/24)+DATE(1970,1,1)</f>
        <v>41417.171805555554</v>
      </c>
      <c r="S2048">
        <f>YEAR(Q2048)</f>
        <v>2013</v>
      </c>
    </row>
    <row r="2049" spans="1:19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>IFERROR(ROUND(E2049/L2049,0),0)</f>
        <v>228</v>
      </c>
      <c r="Q2049" s="15">
        <f>(((J2049/60)/60)/24)+DATE(1970,1,1)</f>
        <v>42081.903587962966</v>
      </c>
      <c r="R2049" s="15">
        <f>(((I2049/60)/60)/24)+DATE(1970,1,1)</f>
        <v>42111</v>
      </c>
      <c r="S2049">
        <f>YEAR(Q2049)</f>
        <v>2015</v>
      </c>
    </row>
    <row r="2050" spans="1:19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>IFERROR(ROUND(E2050/L2050,0),0)</f>
        <v>92</v>
      </c>
      <c r="Q2050" s="15">
        <f>(((J2050/60)/60)/24)+DATE(1970,1,1)</f>
        <v>41387.651516203703</v>
      </c>
      <c r="R2050" s="15">
        <f>(((I2050/60)/60)/24)+DATE(1970,1,1)</f>
        <v>41417.651516203703</v>
      </c>
      <c r="S2050">
        <f>YEAR(Q2050)</f>
        <v>2013</v>
      </c>
    </row>
    <row r="2051" spans="1:19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>IFERROR(ROUND(E2051/L2051,0),0)</f>
        <v>81</v>
      </c>
      <c r="Q2051" s="15">
        <f>(((J2051/60)/60)/24)+DATE(1970,1,1)</f>
        <v>41575.527349537035</v>
      </c>
      <c r="R2051" s="15">
        <f>(((I2051/60)/60)/24)+DATE(1970,1,1)</f>
        <v>41610.957638888889</v>
      </c>
      <c r="S2051">
        <f>YEAR(Q2051)</f>
        <v>2013</v>
      </c>
    </row>
    <row r="2052" spans="1:19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>IFERROR(ROUND(E2052/L2052,0),0)</f>
        <v>278</v>
      </c>
      <c r="Q2052" s="15">
        <f>(((J2052/60)/60)/24)+DATE(1970,1,1)</f>
        <v>42115.071504629625</v>
      </c>
      <c r="R2052" s="15">
        <f>(((I2052/60)/60)/24)+DATE(1970,1,1)</f>
        <v>42155.071504629625</v>
      </c>
      <c r="S2052">
        <f>YEAR(Q2052)</f>
        <v>2015</v>
      </c>
    </row>
    <row r="2053" spans="1:19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>IFERROR(ROUND(E2053/L2053,0),0)</f>
        <v>43</v>
      </c>
      <c r="Q2053" s="15">
        <f>(((J2053/60)/60)/24)+DATE(1970,1,1)</f>
        <v>41604.022418981483</v>
      </c>
      <c r="R2053" s="15">
        <f>(((I2053/60)/60)/24)+DATE(1970,1,1)</f>
        <v>41634.022418981483</v>
      </c>
      <c r="S2053">
        <f>YEAR(Q2053)</f>
        <v>2013</v>
      </c>
    </row>
    <row r="2054" spans="1:19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>IFERROR(ROUND(E2054/L2054,0),0)</f>
        <v>326</v>
      </c>
      <c r="Q2054" s="15">
        <f>(((J2054/60)/60)/24)+DATE(1970,1,1)</f>
        <v>42375.08394675926</v>
      </c>
      <c r="R2054" s="15">
        <f>(((I2054/60)/60)/24)+DATE(1970,1,1)</f>
        <v>42420.08394675926</v>
      </c>
      <c r="S2054">
        <f>YEAR(Q2054)</f>
        <v>2016</v>
      </c>
    </row>
    <row r="2055" spans="1:19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>IFERROR(ROUND(E2055/L2055,0),0)</f>
        <v>42</v>
      </c>
      <c r="Q2055" s="15">
        <f>(((J2055/60)/60)/24)+DATE(1970,1,1)</f>
        <v>42303.617488425924</v>
      </c>
      <c r="R2055" s="15">
        <f>(((I2055/60)/60)/24)+DATE(1970,1,1)</f>
        <v>42333.659155092595</v>
      </c>
      <c r="S2055">
        <f>YEAR(Q2055)</f>
        <v>2015</v>
      </c>
    </row>
    <row r="2056" spans="1:19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>IFERROR(ROUND(E2056/L2056,0),0)</f>
        <v>64</v>
      </c>
      <c r="Q2056" s="15">
        <f>(((J2056/60)/60)/24)+DATE(1970,1,1)</f>
        <v>41731.520949074074</v>
      </c>
      <c r="R2056" s="15">
        <f>(((I2056/60)/60)/24)+DATE(1970,1,1)</f>
        <v>41761.520949074074</v>
      </c>
      <c r="S2056">
        <f>YEAR(Q2056)</f>
        <v>2014</v>
      </c>
    </row>
    <row r="2057" spans="1:19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>IFERROR(ROUND(E2057/L2057,0),0)</f>
        <v>99</v>
      </c>
      <c r="Q2057" s="15">
        <f>(((J2057/60)/60)/24)+DATE(1970,1,1)</f>
        <v>41946.674108796295</v>
      </c>
      <c r="R2057" s="15">
        <f>(((I2057/60)/60)/24)+DATE(1970,1,1)</f>
        <v>41976.166666666672</v>
      </c>
      <c r="S2057">
        <f>YEAR(Q2057)</f>
        <v>2014</v>
      </c>
    </row>
    <row r="2058" spans="1:19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>IFERROR(ROUND(E2058/L2058,0),0)</f>
        <v>138</v>
      </c>
      <c r="Q2058" s="15">
        <f>(((J2058/60)/60)/24)+DATE(1970,1,1)</f>
        <v>41351.76090277778</v>
      </c>
      <c r="R2058" s="15">
        <f>(((I2058/60)/60)/24)+DATE(1970,1,1)</f>
        <v>41381.76090277778</v>
      </c>
      <c r="S2058">
        <f>YEAR(Q2058)</f>
        <v>2013</v>
      </c>
    </row>
    <row r="2059" spans="1:19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>IFERROR(ROUND(E2059/L2059,0),0)</f>
        <v>46</v>
      </c>
      <c r="Q2059" s="15">
        <f>(((J2059/60)/60)/24)+DATE(1970,1,1)</f>
        <v>42396.494583333333</v>
      </c>
      <c r="R2059" s="15">
        <f>(((I2059/60)/60)/24)+DATE(1970,1,1)</f>
        <v>42426.494583333333</v>
      </c>
      <c r="S2059">
        <f>YEAR(Q2059)</f>
        <v>2016</v>
      </c>
    </row>
    <row r="2060" spans="1:19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>IFERROR(ROUND(E2060/L2060,0),0)</f>
        <v>11</v>
      </c>
      <c r="Q2060" s="15">
        <f>(((J2060/60)/60)/24)+DATE(1970,1,1)</f>
        <v>42026.370717592596</v>
      </c>
      <c r="R2060" s="15">
        <f>(((I2060/60)/60)/24)+DATE(1970,1,1)</f>
        <v>42065.833333333328</v>
      </c>
      <c r="S2060">
        <f>YEAR(Q2060)</f>
        <v>2015</v>
      </c>
    </row>
    <row r="2061" spans="1:19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>IFERROR(ROUND(E2061/L2061,0),0)</f>
        <v>115</v>
      </c>
      <c r="Q2061" s="15">
        <f>(((J2061/60)/60)/24)+DATE(1970,1,1)</f>
        <v>42361.602476851855</v>
      </c>
      <c r="R2061" s="15">
        <f>(((I2061/60)/60)/24)+DATE(1970,1,1)</f>
        <v>42400.915972222225</v>
      </c>
      <c r="S2061">
        <f>YEAR(Q2061)</f>
        <v>2015</v>
      </c>
    </row>
    <row r="2062" spans="1:19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>IFERROR(ROUND(E2062/L2062,0),0)</f>
        <v>36</v>
      </c>
      <c r="Q2062" s="15">
        <f>(((J2062/60)/60)/24)+DATE(1970,1,1)</f>
        <v>41783.642939814818</v>
      </c>
      <c r="R2062" s="15">
        <f>(((I2062/60)/60)/24)+DATE(1970,1,1)</f>
        <v>41843.642939814818</v>
      </c>
      <c r="S2062">
        <f>YEAR(Q2062)</f>
        <v>2014</v>
      </c>
    </row>
    <row r="2063" spans="1:19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>IFERROR(ROUND(E2063/L2063,0),0)</f>
        <v>154</v>
      </c>
      <c r="Q2063" s="15">
        <f>(((J2063/60)/60)/24)+DATE(1970,1,1)</f>
        <v>42705.764513888891</v>
      </c>
      <c r="R2063" s="15">
        <f>(((I2063/60)/60)/24)+DATE(1970,1,1)</f>
        <v>42735.764513888891</v>
      </c>
      <c r="S2063">
        <f>YEAR(Q2063)</f>
        <v>2016</v>
      </c>
    </row>
    <row r="2064" spans="1:19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>IFERROR(ROUND(E2064/L2064,0),0)</f>
        <v>566</v>
      </c>
      <c r="Q2064" s="15">
        <f>(((J2064/60)/60)/24)+DATE(1970,1,1)</f>
        <v>42423.3830787037</v>
      </c>
      <c r="R2064" s="15">
        <f>(((I2064/60)/60)/24)+DATE(1970,1,1)</f>
        <v>42453.341412037036</v>
      </c>
      <c r="S2064">
        <f>YEAR(Q2064)</f>
        <v>2016</v>
      </c>
    </row>
    <row r="2065" spans="1:19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>IFERROR(ROUND(E2065/L2065,0),0)</f>
        <v>121</v>
      </c>
      <c r="Q2065" s="15">
        <f>(((J2065/60)/60)/24)+DATE(1970,1,1)</f>
        <v>42472.73265046296</v>
      </c>
      <c r="R2065" s="15">
        <f>(((I2065/60)/60)/24)+DATE(1970,1,1)</f>
        <v>42505.73265046296</v>
      </c>
      <c r="S2065">
        <f>YEAR(Q2065)</f>
        <v>2016</v>
      </c>
    </row>
    <row r="2066" spans="1:19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>IFERROR(ROUND(E2066/L2066,0),0)</f>
        <v>86</v>
      </c>
      <c r="Q2066" s="15">
        <f>(((J2066/60)/60)/24)+DATE(1970,1,1)</f>
        <v>41389.364849537036</v>
      </c>
      <c r="R2066" s="15">
        <f>(((I2066/60)/60)/24)+DATE(1970,1,1)</f>
        <v>41425.5</v>
      </c>
      <c r="S2066">
        <f>YEAR(Q2066)</f>
        <v>2013</v>
      </c>
    </row>
    <row r="2067" spans="1:19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>IFERROR(ROUND(E2067/L2067,0),0)</f>
        <v>51</v>
      </c>
      <c r="Q2067" s="15">
        <f>(((J2067/60)/60)/24)+DATE(1970,1,1)</f>
        <v>41603.333668981482</v>
      </c>
      <c r="R2067" s="15">
        <f>(((I2067/60)/60)/24)+DATE(1970,1,1)</f>
        <v>41633.333668981482</v>
      </c>
      <c r="S2067">
        <f>YEAR(Q2067)</f>
        <v>2013</v>
      </c>
    </row>
    <row r="2068" spans="1:19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>IFERROR(ROUND(E2068/L2068,0),0)</f>
        <v>67</v>
      </c>
      <c r="Q2068" s="15">
        <f>(((J2068/60)/60)/24)+DATE(1970,1,1)</f>
        <v>41844.771793981483</v>
      </c>
      <c r="R2068" s="15">
        <f>(((I2068/60)/60)/24)+DATE(1970,1,1)</f>
        <v>41874.771793981483</v>
      </c>
      <c r="S2068">
        <f>YEAR(Q2068)</f>
        <v>2014</v>
      </c>
    </row>
    <row r="2069" spans="1:19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>IFERROR(ROUND(E2069/L2069,0),0)</f>
        <v>63</v>
      </c>
      <c r="Q2069" s="15">
        <f>(((J2069/60)/60)/24)+DATE(1970,1,1)</f>
        <v>42115.853888888887</v>
      </c>
      <c r="R2069" s="15">
        <f>(((I2069/60)/60)/24)+DATE(1970,1,1)</f>
        <v>42148.853888888887</v>
      </c>
      <c r="S2069">
        <f>YEAR(Q2069)</f>
        <v>2015</v>
      </c>
    </row>
    <row r="2070" spans="1:19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>IFERROR(ROUND(E2070/L2070,0),0)</f>
        <v>346</v>
      </c>
      <c r="Q2070" s="15">
        <f>(((J2070/60)/60)/24)+DATE(1970,1,1)</f>
        <v>42633.841608796298</v>
      </c>
      <c r="R2070" s="15">
        <f>(((I2070/60)/60)/24)+DATE(1970,1,1)</f>
        <v>42663.841608796298</v>
      </c>
      <c r="S2070">
        <f>YEAR(Q2070)</f>
        <v>2016</v>
      </c>
    </row>
    <row r="2071" spans="1:19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>IFERROR(ROUND(E2071/L2071,0),0)</f>
        <v>244</v>
      </c>
      <c r="Q2071" s="15">
        <f>(((J2071/60)/60)/24)+DATE(1970,1,1)</f>
        <v>42340.972118055557</v>
      </c>
      <c r="R2071" s="15">
        <f>(((I2071/60)/60)/24)+DATE(1970,1,1)</f>
        <v>42371.972118055557</v>
      </c>
      <c r="S2071">
        <f>YEAR(Q2071)</f>
        <v>2015</v>
      </c>
    </row>
    <row r="2072" spans="1:19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>IFERROR(ROUND(E2072/L2072,0),0)</f>
        <v>259</v>
      </c>
      <c r="Q2072" s="15">
        <f>(((J2072/60)/60)/24)+DATE(1970,1,1)</f>
        <v>42519.6565162037</v>
      </c>
      <c r="R2072" s="15">
        <f>(((I2072/60)/60)/24)+DATE(1970,1,1)</f>
        <v>42549.6565162037</v>
      </c>
      <c r="S2072">
        <f>YEAR(Q2072)</f>
        <v>2016</v>
      </c>
    </row>
    <row r="2073" spans="1:19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>IFERROR(ROUND(E2073/L2073,0),0)</f>
        <v>202</v>
      </c>
      <c r="Q2073" s="15">
        <f>(((J2073/60)/60)/24)+DATE(1970,1,1)</f>
        <v>42600.278749999998</v>
      </c>
      <c r="R2073" s="15">
        <f>(((I2073/60)/60)/24)+DATE(1970,1,1)</f>
        <v>42645.278749999998</v>
      </c>
      <c r="S2073">
        <f>YEAR(Q2073)</f>
        <v>2016</v>
      </c>
    </row>
    <row r="2074" spans="1:19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>IFERROR(ROUND(E2074/L2074,0),0)</f>
        <v>226</v>
      </c>
      <c r="Q2074" s="15">
        <f>(((J2074/60)/60)/24)+DATE(1970,1,1)</f>
        <v>42467.581388888888</v>
      </c>
      <c r="R2074" s="15">
        <f>(((I2074/60)/60)/24)+DATE(1970,1,1)</f>
        <v>42497.581388888888</v>
      </c>
      <c r="S2074">
        <f>YEAR(Q2074)</f>
        <v>2016</v>
      </c>
    </row>
    <row r="2075" spans="1:19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>IFERROR(ROUND(E2075/L2075,0),0)</f>
        <v>325</v>
      </c>
      <c r="Q2075" s="15">
        <f>(((J2075/60)/60)/24)+DATE(1970,1,1)</f>
        <v>42087.668032407411</v>
      </c>
      <c r="R2075" s="15">
        <f>(((I2075/60)/60)/24)+DATE(1970,1,1)</f>
        <v>42132.668032407411</v>
      </c>
      <c r="S2075">
        <f>YEAR(Q2075)</f>
        <v>2015</v>
      </c>
    </row>
    <row r="2076" spans="1:19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>IFERROR(ROUND(E2076/L2076,0),0)</f>
        <v>205</v>
      </c>
      <c r="Q2076" s="15">
        <f>(((J2076/60)/60)/24)+DATE(1970,1,1)</f>
        <v>42466.826180555552</v>
      </c>
      <c r="R2076" s="15">
        <f>(((I2076/60)/60)/24)+DATE(1970,1,1)</f>
        <v>42496.826180555552</v>
      </c>
      <c r="S2076">
        <f>YEAR(Q2076)</f>
        <v>2016</v>
      </c>
    </row>
    <row r="2077" spans="1:19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>IFERROR(ROUND(E2077/L2077,0),0)</f>
        <v>20</v>
      </c>
      <c r="Q2077" s="15">
        <f>(((J2077/60)/60)/24)+DATE(1970,1,1)</f>
        <v>41450.681574074071</v>
      </c>
      <c r="R2077" s="15">
        <f>(((I2077/60)/60)/24)+DATE(1970,1,1)</f>
        <v>41480.681574074071</v>
      </c>
      <c r="S2077">
        <f>YEAR(Q2077)</f>
        <v>2013</v>
      </c>
    </row>
    <row r="2078" spans="1:19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>IFERROR(ROUND(E2078/L2078,0),0)</f>
        <v>116</v>
      </c>
      <c r="Q2078" s="15">
        <f>(((J2078/60)/60)/24)+DATE(1970,1,1)</f>
        <v>41803.880659722221</v>
      </c>
      <c r="R2078" s="15">
        <f>(((I2078/60)/60)/24)+DATE(1970,1,1)</f>
        <v>41843.880659722221</v>
      </c>
      <c r="S2078">
        <f>YEAR(Q2078)</f>
        <v>2014</v>
      </c>
    </row>
    <row r="2079" spans="1:19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>IFERROR(ROUND(E2079/L2079,0),0)</f>
        <v>307</v>
      </c>
      <c r="Q2079" s="15">
        <f>(((J2079/60)/60)/24)+DATE(1970,1,1)</f>
        <v>42103.042546296296</v>
      </c>
      <c r="R2079" s="15">
        <f>(((I2079/60)/60)/24)+DATE(1970,1,1)</f>
        <v>42160.875</v>
      </c>
      <c r="S2079">
        <f>YEAR(Q2079)</f>
        <v>2015</v>
      </c>
    </row>
    <row r="2080" spans="1:19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>IFERROR(ROUND(E2080/L2080,0),0)</f>
        <v>547</v>
      </c>
      <c r="Q2080" s="15">
        <f>(((J2080/60)/60)/24)+DATE(1970,1,1)</f>
        <v>42692.771493055552</v>
      </c>
      <c r="R2080" s="15">
        <f>(((I2080/60)/60)/24)+DATE(1970,1,1)</f>
        <v>42722.771493055552</v>
      </c>
      <c r="S2080">
        <f>YEAR(Q2080)</f>
        <v>2016</v>
      </c>
    </row>
    <row r="2081" spans="1:19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>IFERROR(ROUND(E2081/L2081,0),0)</f>
        <v>47</v>
      </c>
      <c r="Q2081" s="15">
        <f>(((J2081/60)/60)/24)+DATE(1970,1,1)</f>
        <v>42150.71056712963</v>
      </c>
      <c r="R2081" s="15">
        <f>(((I2081/60)/60)/24)+DATE(1970,1,1)</f>
        <v>42180.791666666672</v>
      </c>
      <c r="S2081">
        <f>YEAR(Q2081)</f>
        <v>2015</v>
      </c>
    </row>
    <row r="2082" spans="1:19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>IFERROR(ROUND(E2082/L2082,0),0)</f>
        <v>102</v>
      </c>
      <c r="Q2082" s="15">
        <f>(((J2082/60)/60)/24)+DATE(1970,1,1)</f>
        <v>42289.957175925927</v>
      </c>
      <c r="R2082" s="15">
        <f>(((I2082/60)/60)/24)+DATE(1970,1,1)</f>
        <v>42319.998842592591</v>
      </c>
      <c r="S2082">
        <f>YEAR(Q2082)</f>
        <v>2015</v>
      </c>
    </row>
    <row r="2083" spans="1:19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>IFERROR(ROUND(E2083/L2083,0),0)</f>
        <v>73</v>
      </c>
      <c r="Q2083" s="15">
        <f>(((J2083/60)/60)/24)+DATE(1970,1,1)</f>
        <v>41004.156886574077</v>
      </c>
      <c r="R2083" s="15">
        <f>(((I2083/60)/60)/24)+DATE(1970,1,1)</f>
        <v>41045.207638888889</v>
      </c>
      <c r="S2083">
        <f>YEAR(Q2083)</f>
        <v>2012</v>
      </c>
    </row>
    <row r="2084" spans="1:19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>IFERROR(ROUND(E2084/L2084,0),0)</f>
        <v>44</v>
      </c>
      <c r="Q2084" s="15">
        <f>(((J2084/60)/60)/24)+DATE(1970,1,1)</f>
        <v>40811.120324074072</v>
      </c>
      <c r="R2084" s="15">
        <f>(((I2084/60)/60)/24)+DATE(1970,1,1)</f>
        <v>40871.161990740737</v>
      </c>
      <c r="S2084">
        <f>YEAR(Q2084)</f>
        <v>2011</v>
      </c>
    </row>
    <row r="2085" spans="1:19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>IFERROR(ROUND(E2085/L2085,0),0)</f>
        <v>34</v>
      </c>
      <c r="Q2085" s="15">
        <f>(((J2085/60)/60)/24)+DATE(1970,1,1)</f>
        <v>41034.72216435185</v>
      </c>
      <c r="R2085" s="15">
        <f>(((I2085/60)/60)/24)+DATE(1970,1,1)</f>
        <v>41064.72216435185</v>
      </c>
      <c r="S2085">
        <f>YEAR(Q2085)</f>
        <v>2012</v>
      </c>
    </row>
    <row r="2086" spans="1:19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>IFERROR(ROUND(E2086/L2086,0),0)</f>
        <v>71</v>
      </c>
      <c r="Q2086" s="15">
        <f>(((J2086/60)/60)/24)+DATE(1970,1,1)</f>
        <v>41731.833124999997</v>
      </c>
      <c r="R2086" s="15">
        <f>(((I2086/60)/60)/24)+DATE(1970,1,1)</f>
        <v>41763.290972222225</v>
      </c>
      <c r="S2086">
        <f>YEAR(Q2086)</f>
        <v>2014</v>
      </c>
    </row>
    <row r="2087" spans="1:19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>IFERROR(ROUND(E2087/L2087,0),0)</f>
        <v>89</v>
      </c>
      <c r="Q2087" s="15">
        <f>(((J2087/60)/60)/24)+DATE(1970,1,1)</f>
        <v>41075.835497685184</v>
      </c>
      <c r="R2087" s="15">
        <f>(((I2087/60)/60)/24)+DATE(1970,1,1)</f>
        <v>41105.835497685184</v>
      </c>
      <c r="S2087">
        <f>YEAR(Q2087)</f>
        <v>2012</v>
      </c>
    </row>
    <row r="2088" spans="1:19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>IFERROR(ROUND(E2088/L2088,0),0)</f>
        <v>115</v>
      </c>
      <c r="Q2088" s="15">
        <f>(((J2088/60)/60)/24)+DATE(1970,1,1)</f>
        <v>40860.67050925926</v>
      </c>
      <c r="R2088" s="15">
        <f>(((I2088/60)/60)/24)+DATE(1970,1,1)</f>
        <v>40891.207638888889</v>
      </c>
      <c r="S2088">
        <f>YEAR(Q2088)</f>
        <v>2011</v>
      </c>
    </row>
    <row r="2089" spans="1:19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>IFERROR(ROUND(E2089/L2089,0),0)</f>
        <v>62</v>
      </c>
      <c r="Q2089" s="15">
        <f>(((J2089/60)/60)/24)+DATE(1970,1,1)</f>
        <v>40764.204375000001</v>
      </c>
      <c r="R2089" s="15">
        <f>(((I2089/60)/60)/24)+DATE(1970,1,1)</f>
        <v>40794.204375000001</v>
      </c>
      <c r="S2089">
        <f>YEAR(Q2089)</f>
        <v>2011</v>
      </c>
    </row>
    <row r="2090" spans="1:19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>IFERROR(ROUND(E2090/L2090,0),0)</f>
        <v>46</v>
      </c>
      <c r="Q2090" s="15">
        <f>(((J2090/60)/60)/24)+DATE(1970,1,1)</f>
        <v>40395.714722222219</v>
      </c>
      <c r="R2090" s="15">
        <f>(((I2090/60)/60)/24)+DATE(1970,1,1)</f>
        <v>40432.165972222225</v>
      </c>
      <c r="S2090">
        <f>YEAR(Q2090)</f>
        <v>2010</v>
      </c>
    </row>
    <row r="2091" spans="1:19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>IFERROR(ROUND(E2091/L2091,0),0)</f>
        <v>49</v>
      </c>
      <c r="Q2091" s="15">
        <f>(((J2091/60)/60)/24)+DATE(1970,1,1)</f>
        <v>41453.076319444444</v>
      </c>
      <c r="R2091" s="15">
        <f>(((I2091/60)/60)/24)+DATE(1970,1,1)</f>
        <v>41488.076319444444</v>
      </c>
      <c r="S2091">
        <f>YEAR(Q2091)</f>
        <v>2013</v>
      </c>
    </row>
    <row r="2092" spans="1:19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>IFERROR(ROUND(E2092/L2092,0),0)</f>
        <v>58</v>
      </c>
      <c r="Q2092" s="15">
        <f>(((J2092/60)/60)/24)+DATE(1970,1,1)</f>
        <v>41299.381423611114</v>
      </c>
      <c r="R2092" s="15">
        <f>(((I2092/60)/60)/24)+DATE(1970,1,1)</f>
        <v>41329.381423611114</v>
      </c>
      <c r="S2092">
        <f>YEAR(Q2092)</f>
        <v>2013</v>
      </c>
    </row>
    <row r="2093" spans="1:19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>IFERROR(ROUND(E2093/L2093,0),0)</f>
        <v>88</v>
      </c>
      <c r="Q2093" s="15">
        <f>(((J2093/60)/60)/24)+DATE(1970,1,1)</f>
        <v>40555.322662037033</v>
      </c>
      <c r="R2093" s="15">
        <f>(((I2093/60)/60)/24)+DATE(1970,1,1)</f>
        <v>40603.833333333336</v>
      </c>
      <c r="S2093">
        <f>YEAR(Q2093)</f>
        <v>2011</v>
      </c>
    </row>
    <row r="2094" spans="1:19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>IFERROR(ROUND(E2094/L2094,0),0)</f>
        <v>110</v>
      </c>
      <c r="Q2094" s="15">
        <f>(((J2094/60)/60)/24)+DATE(1970,1,1)</f>
        <v>40763.707546296297</v>
      </c>
      <c r="R2094" s="15">
        <f>(((I2094/60)/60)/24)+DATE(1970,1,1)</f>
        <v>40823.707546296297</v>
      </c>
      <c r="S2094">
        <f>YEAR(Q2094)</f>
        <v>2011</v>
      </c>
    </row>
    <row r="2095" spans="1:19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>IFERROR(ROUND(E2095/L2095,0),0)</f>
        <v>67</v>
      </c>
      <c r="Q2095" s="15">
        <f>(((J2095/60)/60)/24)+DATE(1970,1,1)</f>
        <v>41205.854537037041</v>
      </c>
      <c r="R2095" s="15">
        <f>(((I2095/60)/60)/24)+DATE(1970,1,1)</f>
        <v>41265.896203703705</v>
      </c>
      <c r="S2095">
        <f>YEAR(Q2095)</f>
        <v>2012</v>
      </c>
    </row>
    <row r="2096" spans="1:19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>IFERROR(ROUND(E2096/L2096,0),0)</f>
        <v>59</v>
      </c>
      <c r="Q2096" s="15">
        <f>(((J2096/60)/60)/24)+DATE(1970,1,1)</f>
        <v>40939.02002314815</v>
      </c>
      <c r="R2096" s="15">
        <f>(((I2096/60)/60)/24)+DATE(1970,1,1)</f>
        <v>40973.125</v>
      </c>
      <c r="S2096">
        <f>YEAR(Q2096)</f>
        <v>2012</v>
      </c>
    </row>
    <row r="2097" spans="1:19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>IFERROR(ROUND(E2097/L2097,0),0)</f>
        <v>114</v>
      </c>
      <c r="Q2097" s="15">
        <f>(((J2097/60)/60)/24)+DATE(1970,1,1)</f>
        <v>40758.733483796292</v>
      </c>
      <c r="R2097" s="15">
        <f>(((I2097/60)/60)/24)+DATE(1970,1,1)</f>
        <v>40818.733483796292</v>
      </c>
      <c r="S2097">
        <f>YEAR(Q2097)</f>
        <v>2011</v>
      </c>
    </row>
    <row r="2098" spans="1:19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>IFERROR(ROUND(E2098/L2098,0),0)</f>
        <v>44</v>
      </c>
      <c r="Q2098" s="15">
        <f>(((J2098/60)/60)/24)+DATE(1970,1,1)</f>
        <v>41192.758506944447</v>
      </c>
      <c r="R2098" s="15">
        <f>(((I2098/60)/60)/24)+DATE(1970,1,1)</f>
        <v>41208.165972222225</v>
      </c>
      <c r="S2098">
        <f>YEAR(Q2098)</f>
        <v>2012</v>
      </c>
    </row>
    <row r="2099" spans="1:19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>IFERROR(ROUND(E2099/L2099,0),0)</f>
        <v>79</v>
      </c>
      <c r="Q2099" s="15">
        <f>(((J2099/60)/60)/24)+DATE(1970,1,1)</f>
        <v>40818.58489583333</v>
      </c>
      <c r="R2099" s="15">
        <f>(((I2099/60)/60)/24)+DATE(1970,1,1)</f>
        <v>40878.626562500001</v>
      </c>
      <c r="S2099">
        <f>YEAR(Q2099)</f>
        <v>2011</v>
      </c>
    </row>
    <row r="2100" spans="1:19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>IFERROR(ROUND(E2100/L2100,0),0)</f>
        <v>188</v>
      </c>
      <c r="Q2100" s="15">
        <f>(((J2100/60)/60)/24)+DATE(1970,1,1)</f>
        <v>40946.11383101852</v>
      </c>
      <c r="R2100" s="15">
        <f>(((I2100/60)/60)/24)+DATE(1970,1,1)</f>
        <v>40976.11383101852</v>
      </c>
      <c r="S2100">
        <f>YEAR(Q2100)</f>
        <v>2012</v>
      </c>
    </row>
    <row r="2101" spans="1:19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>IFERROR(ROUND(E2101/L2101,0),0)</f>
        <v>63</v>
      </c>
      <c r="Q2101" s="15">
        <f>(((J2101/60)/60)/24)+DATE(1970,1,1)</f>
        <v>42173.746342592596</v>
      </c>
      <c r="R2101" s="15">
        <f>(((I2101/60)/60)/24)+DATE(1970,1,1)</f>
        <v>42187.152777777781</v>
      </c>
      <c r="S2101">
        <f>YEAR(Q2101)</f>
        <v>2015</v>
      </c>
    </row>
    <row r="2102" spans="1:19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>IFERROR(ROUND(E2102/L2102,0),0)</f>
        <v>30</v>
      </c>
      <c r="Q2102" s="15">
        <f>(((J2102/60)/60)/24)+DATE(1970,1,1)</f>
        <v>41074.834965277776</v>
      </c>
      <c r="R2102" s="15">
        <f>(((I2102/60)/60)/24)+DATE(1970,1,1)</f>
        <v>41090.165972222225</v>
      </c>
      <c r="S2102">
        <f>YEAR(Q2102)</f>
        <v>2012</v>
      </c>
    </row>
    <row r="2103" spans="1:19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>IFERROR(ROUND(E2103/L2103,0),0)</f>
        <v>51</v>
      </c>
      <c r="Q2103" s="15">
        <f>(((J2103/60)/60)/24)+DATE(1970,1,1)</f>
        <v>40892.149467592593</v>
      </c>
      <c r="R2103" s="15">
        <f>(((I2103/60)/60)/24)+DATE(1970,1,1)</f>
        <v>40952.149467592593</v>
      </c>
      <c r="S2103">
        <f>YEAR(Q2103)</f>
        <v>2011</v>
      </c>
    </row>
    <row r="2104" spans="1:19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>IFERROR(ROUND(E2104/L2104,0),0)</f>
        <v>36</v>
      </c>
      <c r="Q2104" s="15">
        <f>(((J2104/60)/60)/24)+DATE(1970,1,1)</f>
        <v>40638.868611111109</v>
      </c>
      <c r="R2104" s="15">
        <f>(((I2104/60)/60)/24)+DATE(1970,1,1)</f>
        <v>40668.868611111109</v>
      </c>
      <c r="S2104">
        <f>YEAR(Q2104)</f>
        <v>2011</v>
      </c>
    </row>
    <row r="2105" spans="1:19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>IFERROR(ROUND(E2105/L2105,0),0)</f>
        <v>99</v>
      </c>
      <c r="Q2105" s="15">
        <f>(((J2105/60)/60)/24)+DATE(1970,1,1)</f>
        <v>41192.754942129628</v>
      </c>
      <c r="R2105" s="15">
        <f>(((I2105/60)/60)/24)+DATE(1970,1,1)</f>
        <v>41222.7966087963</v>
      </c>
      <c r="S2105">
        <f>YEAR(Q2105)</f>
        <v>2012</v>
      </c>
    </row>
    <row r="2106" spans="1:19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>IFERROR(ROUND(E2106/L2106,0),0)</f>
        <v>28</v>
      </c>
      <c r="Q2106" s="15">
        <f>(((J2106/60)/60)/24)+DATE(1970,1,1)</f>
        <v>41394.074467592596</v>
      </c>
      <c r="R2106" s="15">
        <f>(((I2106/60)/60)/24)+DATE(1970,1,1)</f>
        <v>41425</v>
      </c>
      <c r="S2106">
        <f>YEAR(Q2106)</f>
        <v>2013</v>
      </c>
    </row>
    <row r="2107" spans="1:19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>IFERROR(ROUND(E2107/L2107,0),0)</f>
        <v>51</v>
      </c>
      <c r="Q2107" s="15">
        <f>(((J2107/60)/60)/24)+DATE(1970,1,1)</f>
        <v>41951.788807870369</v>
      </c>
      <c r="R2107" s="15">
        <f>(((I2107/60)/60)/24)+DATE(1970,1,1)</f>
        <v>41964.166666666672</v>
      </c>
      <c r="S2107">
        <f>YEAR(Q2107)</f>
        <v>2014</v>
      </c>
    </row>
    <row r="2108" spans="1:19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>IFERROR(ROUND(E2108/L2108,0),0)</f>
        <v>54</v>
      </c>
      <c r="Q2108" s="15">
        <f>(((J2108/60)/60)/24)+DATE(1970,1,1)</f>
        <v>41270.21497685185</v>
      </c>
      <c r="R2108" s="15">
        <f>(((I2108/60)/60)/24)+DATE(1970,1,1)</f>
        <v>41300.21497685185</v>
      </c>
      <c r="S2108">
        <f>YEAR(Q2108)</f>
        <v>2012</v>
      </c>
    </row>
    <row r="2109" spans="1:19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>IFERROR(ROUND(E2109/L2109,0),0)</f>
        <v>37</v>
      </c>
      <c r="Q2109" s="15">
        <f>(((J2109/60)/60)/24)+DATE(1970,1,1)</f>
        <v>41934.71056712963</v>
      </c>
      <c r="R2109" s="15">
        <f>(((I2109/60)/60)/24)+DATE(1970,1,1)</f>
        <v>41955.752233796295</v>
      </c>
      <c r="S2109">
        <f>YEAR(Q2109)</f>
        <v>2014</v>
      </c>
    </row>
    <row r="2110" spans="1:19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>IFERROR(ROUND(E2110/L2110,0),0)</f>
        <v>90</v>
      </c>
      <c r="Q2110" s="15">
        <f>(((J2110/60)/60)/24)+DATE(1970,1,1)</f>
        <v>41135.175694444442</v>
      </c>
      <c r="R2110" s="15">
        <f>(((I2110/60)/60)/24)+DATE(1970,1,1)</f>
        <v>41162.163194444445</v>
      </c>
      <c r="S2110">
        <f>YEAR(Q2110)</f>
        <v>2012</v>
      </c>
    </row>
    <row r="2111" spans="1:19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>IFERROR(ROUND(E2111/L2111,0),0)</f>
        <v>107</v>
      </c>
      <c r="Q2111" s="15">
        <f>(((J2111/60)/60)/24)+DATE(1970,1,1)</f>
        <v>42160.708530092597</v>
      </c>
      <c r="R2111" s="15">
        <f>(((I2111/60)/60)/24)+DATE(1970,1,1)</f>
        <v>42190.708530092597</v>
      </c>
      <c r="S2111">
        <f>YEAR(Q2111)</f>
        <v>2015</v>
      </c>
    </row>
    <row r="2112" spans="1:19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>IFERROR(ROUND(E2112/L2112,0),0)</f>
        <v>53</v>
      </c>
      <c r="Q2112" s="15">
        <f>(((J2112/60)/60)/24)+DATE(1970,1,1)</f>
        <v>41759.670937499999</v>
      </c>
      <c r="R2112" s="15">
        <f>(((I2112/60)/60)/24)+DATE(1970,1,1)</f>
        <v>41787.207638888889</v>
      </c>
      <c r="S2112">
        <f>YEAR(Q2112)</f>
        <v>2014</v>
      </c>
    </row>
    <row r="2113" spans="1:19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>IFERROR(ROUND(E2113/L2113,0),0)</f>
        <v>55</v>
      </c>
      <c r="Q2113" s="15">
        <f>(((J2113/60)/60)/24)+DATE(1970,1,1)</f>
        <v>40703.197048611109</v>
      </c>
      <c r="R2113" s="15">
        <f>(((I2113/60)/60)/24)+DATE(1970,1,1)</f>
        <v>40770.041666666664</v>
      </c>
      <c r="S2113">
        <f>YEAR(Q2113)</f>
        <v>2011</v>
      </c>
    </row>
    <row r="2114" spans="1:19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>IFERROR(ROUND(E2114/L2114,0),0)</f>
        <v>27</v>
      </c>
      <c r="Q2114" s="15">
        <f>(((J2114/60)/60)/24)+DATE(1970,1,1)</f>
        <v>41365.928159722222</v>
      </c>
      <c r="R2114" s="15">
        <f>(((I2114/60)/60)/24)+DATE(1970,1,1)</f>
        <v>41379.928159722222</v>
      </c>
      <c r="S2114">
        <f>YEAR(Q2114)</f>
        <v>2013</v>
      </c>
    </row>
    <row r="2115" spans="1:19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>IFERROR(ROUND(E2115/L2115,0),0)</f>
        <v>69</v>
      </c>
      <c r="Q2115" s="15">
        <f>(((J2115/60)/60)/24)+DATE(1970,1,1)</f>
        <v>41870.86546296296</v>
      </c>
      <c r="R2115" s="15">
        <f>(((I2115/60)/60)/24)+DATE(1970,1,1)</f>
        <v>41905.86546296296</v>
      </c>
      <c r="S2115">
        <f>YEAR(Q2115)</f>
        <v>2014</v>
      </c>
    </row>
    <row r="2116" spans="1:19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>IFERROR(ROUND(E2116/L2116,0),0)</f>
        <v>36</v>
      </c>
      <c r="Q2116" s="15">
        <f>(((J2116/60)/60)/24)+DATE(1970,1,1)</f>
        <v>40458.815625000003</v>
      </c>
      <c r="R2116" s="15">
        <f>(((I2116/60)/60)/24)+DATE(1970,1,1)</f>
        <v>40521.207638888889</v>
      </c>
      <c r="S2116">
        <f>YEAR(Q2116)</f>
        <v>2010</v>
      </c>
    </row>
    <row r="2117" spans="1:19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>IFERROR(ROUND(E2117/L2117,0),0)</f>
        <v>94</v>
      </c>
      <c r="Q2117" s="15">
        <f>(((J2117/60)/60)/24)+DATE(1970,1,1)</f>
        <v>40564.081030092595</v>
      </c>
      <c r="R2117" s="15">
        <f>(((I2117/60)/60)/24)+DATE(1970,1,1)</f>
        <v>40594.081030092595</v>
      </c>
      <c r="S2117">
        <f>YEAR(Q2117)</f>
        <v>2011</v>
      </c>
    </row>
    <row r="2118" spans="1:19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>IFERROR(ROUND(E2118/L2118,0),0)</f>
        <v>526</v>
      </c>
      <c r="Q2118" s="15">
        <f>(((J2118/60)/60)/24)+DATE(1970,1,1)</f>
        <v>41136.777812500004</v>
      </c>
      <c r="R2118" s="15">
        <f>(((I2118/60)/60)/24)+DATE(1970,1,1)</f>
        <v>41184.777812500004</v>
      </c>
      <c r="S2118">
        <f>YEAR(Q2118)</f>
        <v>2012</v>
      </c>
    </row>
    <row r="2119" spans="1:19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>IFERROR(ROUND(E2119/L2119,0),0)</f>
        <v>51</v>
      </c>
      <c r="Q2119" s="15">
        <f>(((J2119/60)/60)/24)+DATE(1970,1,1)</f>
        <v>42290.059594907405</v>
      </c>
      <c r="R2119" s="15">
        <f>(((I2119/60)/60)/24)+DATE(1970,1,1)</f>
        <v>42304.207638888889</v>
      </c>
      <c r="S2119">
        <f>YEAR(Q2119)</f>
        <v>2015</v>
      </c>
    </row>
    <row r="2120" spans="1:19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>IFERROR(ROUND(E2120/L2120,0),0)</f>
        <v>79</v>
      </c>
      <c r="Q2120" s="15">
        <f>(((J2120/60)/60)/24)+DATE(1970,1,1)</f>
        <v>40718.839537037034</v>
      </c>
      <c r="R2120" s="15">
        <f>(((I2120/60)/60)/24)+DATE(1970,1,1)</f>
        <v>40748.839537037034</v>
      </c>
      <c r="S2120">
        <f>YEAR(Q2120)</f>
        <v>2011</v>
      </c>
    </row>
    <row r="2121" spans="1:19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>IFERROR(ROUND(E2121/L2121,0),0)</f>
        <v>92</v>
      </c>
      <c r="Q2121" s="15">
        <f>(((J2121/60)/60)/24)+DATE(1970,1,1)</f>
        <v>41107.130150462966</v>
      </c>
      <c r="R2121" s="15">
        <f>(((I2121/60)/60)/24)+DATE(1970,1,1)</f>
        <v>41137.130150462966</v>
      </c>
      <c r="S2121">
        <f>YEAR(Q2121)</f>
        <v>2012</v>
      </c>
    </row>
    <row r="2122" spans="1:19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>IFERROR(ROUND(E2122/L2122,0),0)</f>
        <v>117</v>
      </c>
      <c r="Q2122" s="15">
        <f>(((J2122/60)/60)/24)+DATE(1970,1,1)</f>
        <v>41591.964537037034</v>
      </c>
      <c r="R2122" s="15">
        <f>(((I2122/60)/60)/24)+DATE(1970,1,1)</f>
        <v>41640.964537037034</v>
      </c>
      <c r="S2122">
        <f>YEAR(Q2122)</f>
        <v>2013</v>
      </c>
    </row>
    <row r="2123" spans="1:19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>IFERROR(ROUND(E2123/L2123,0),0)</f>
        <v>28</v>
      </c>
      <c r="Q2123" s="15">
        <f>(((J2123/60)/60)/24)+DATE(1970,1,1)</f>
        <v>42716.7424537037</v>
      </c>
      <c r="R2123" s="15">
        <f>(((I2123/60)/60)/24)+DATE(1970,1,1)</f>
        <v>42746.7424537037</v>
      </c>
      <c r="S2123">
        <f>YEAR(Q2123)</f>
        <v>2016</v>
      </c>
    </row>
    <row r="2124" spans="1:19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>IFERROR(ROUND(E2124/L2124,0),0)</f>
        <v>103</v>
      </c>
      <c r="Q2124" s="15">
        <f>(((J2124/60)/60)/24)+DATE(1970,1,1)</f>
        <v>42712.300567129627</v>
      </c>
      <c r="R2124" s="15">
        <f>(((I2124/60)/60)/24)+DATE(1970,1,1)</f>
        <v>42742.300567129627</v>
      </c>
      <c r="S2124">
        <f>YEAR(Q2124)</f>
        <v>2016</v>
      </c>
    </row>
    <row r="2125" spans="1:19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>IFERROR(ROUND(E2125/L2125,0),0)</f>
        <v>10</v>
      </c>
      <c r="Q2125" s="15">
        <f>(((J2125/60)/60)/24)+DATE(1970,1,1)</f>
        <v>40198.424849537041</v>
      </c>
      <c r="R2125" s="15">
        <f>(((I2125/60)/60)/24)+DATE(1970,1,1)</f>
        <v>40252.290972222225</v>
      </c>
      <c r="S2125">
        <f>YEAR(Q2125)</f>
        <v>2010</v>
      </c>
    </row>
    <row r="2126" spans="1:19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>IFERROR(ROUND(E2126/L2126,0),0)</f>
        <v>23</v>
      </c>
      <c r="Q2126" s="15">
        <f>(((J2126/60)/60)/24)+DATE(1970,1,1)</f>
        <v>40464.028182870366</v>
      </c>
      <c r="R2126" s="15">
        <f>(((I2126/60)/60)/24)+DATE(1970,1,1)</f>
        <v>40512.208333333336</v>
      </c>
      <c r="S2126">
        <f>YEAR(Q2126)</f>
        <v>2010</v>
      </c>
    </row>
    <row r="2127" spans="1:19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>IFERROR(ROUND(E2127/L2127,0),0)</f>
        <v>32</v>
      </c>
      <c r="Q2127" s="15">
        <f>(((J2127/60)/60)/24)+DATE(1970,1,1)</f>
        <v>42191.023530092592</v>
      </c>
      <c r="R2127" s="15">
        <f>(((I2127/60)/60)/24)+DATE(1970,1,1)</f>
        <v>42221.023530092592</v>
      </c>
      <c r="S2127">
        <f>YEAR(Q2127)</f>
        <v>2015</v>
      </c>
    </row>
    <row r="2128" spans="1:19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>IFERROR(ROUND(E2128/L2128,0),0)</f>
        <v>5</v>
      </c>
      <c r="Q2128" s="15">
        <f>(((J2128/60)/60)/24)+DATE(1970,1,1)</f>
        <v>41951.973229166666</v>
      </c>
      <c r="R2128" s="15">
        <f>(((I2128/60)/60)/24)+DATE(1970,1,1)</f>
        <v>41981.973229166666</v>
      </c>
      <c r="S2128">
        <f>YEAR(Q2128)</f>
        <v>2014</v>
      </c>
    </row>
    <row r="2129" spans="1:19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>IFERROR(ROUND(E2129/L2129,0),0)</f>
        <v>34</v>
      </c>
      <c r="Q2129" s="15">
        <f>(((J2129/60)/60)/24)+DATE(1970,1,1)</f>
        <v>42045.50535879629</v>
      </c>
      <c r="R2129" s="15">
        <f>(((I2129/60)/60)/24)+DATE(1970,1,1)</f>
        <v>42075.463692129633</v>
      </c>
      <c r="S2129">
        <f>YEAR(Q2129)</f>
        <v>2015</v>
      </c>
    </row>
    <row r="2130" spans="1:19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>IFERROR(ROUND(E2130/L2130,0),0)</f>
        <v>25</v>
      </c>
      <c r="Q2130" s="15">
        <f>(((J2130/60)/60)/24)+DATE(1970,1,1)</f>
        <v>41843.772789351853</v>
      </c>
      <c r="R2130" s="15">
        <f>(((I2130/60)/60)/24)+DATE(1970,1,1)</f>
        <v>41903.772789351853</v>
      </c>
      <c r="S2130">
        <f>YEAR(Q2130)</f>
        <v>2014</v>
      </c>
    </row>
    <row r="2131" spans="1:19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>IFERROR(ROUND(E2131/L2131,0),0)</f>
        <v>20</v>
      </c>
      <c r="Q2131" s="15">
        <f>(((J2131/60)/60)/24)+DATE(1970,1,1)</f>
        <v>42409.024305555555</v>
      </c>
      <c r="R2131" s="15">
        <f>(((I2131/60)/60)/24)+DATE(1970,1,1)</f>
        <v>42439.024305555555</v>
      </c>
      <c r="S2131">
        <f>YEAR(Q2131)</f>
        <v>2016</v>
      </c>
    </row>
    <row r="2132" spans="1:19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>IFERROR(ROUND(E2132/L2132,0),0)</f>
        <v>21</v>
      </c>
      <c r="Q2132" s="15">
        <f>(((J2132/60)/60)/24)+DATE(1970,1,1)</f>
        <v>41832.086377314816</v>
      </c>
      <c r="R2132" s="15">
        <f>(((I2132/60)/60)/24)+DATE(1970,1,1)</f>
        <v>41867.086377314816</v>
      </c>
      <c r="S2132">
        <f>YEAR(Q2132)</f>
        <v>2014</v>
      </c>
    </row>
    <row r="2133" spans="1:19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>IFERROR(ROUND(E2133/L2133,0),0)</f>
        <v>8</v>
      </c>
      <c r="Q2133" s="15">
        <f>(((J2133/60)/60)/24)+DATE(1970,1,1)</f>
        <v>42167.207071759258</v>
      </c>
      <c r="R2133" s="15">
        <f>(((I2133/60)/60)/24)+DATE(1970,1,1)</f>
        <v>42197.207071759258</v>
      </c>
      <c r="S2133">
        <f>YEAR(Q2133)</f>
        <v>2015</v>
      </c>
    </row>
    <row r="2134" spans="1:19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>IFERROR(ROUND(E2134/L2134,0),0)</f>
        <v>21</v>
      </c>
      <c r="Q2134" s="15">
        <f>(((J2134/60)/60)/24)+DATE(1970,1,1)</f>
        <v>41643.487175925926</v>
      </c>
      <c r="R2134" s="15">
        <f>(((I2134/60)/60)/24)+DATE(1970,1,1)</f>
        <v>41673.487175925926</v>
      </c>
      <c r="S2134">
        <f>YEAR(Q2134)</f>
        <v>2014</v>
      </c>
    </row>
    <row r="2135" spans="1:19" ht="43.5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>IFERROR(ROUND(E2135/L2135,0),0)</f>
        <v>5</v>
      </c>
      <c r="Q2135" s="15">
        <f>(((J2135/60)/60)/24)+DATE(1970,1,1)</f>
        <v>40619.097210648149</v>
      </c>
      <c r="R2135" s="15">
        <f>(((I2135/60)/60)/24)+DATE(1970,1,1)</f>
        <v>40657.290972222225</v>
      </c>
      <c r="S2135">
        <f>YEAR(Q2135)</f>
        <v>2011</v>
      </c>
    </row>
    <row r="2136" spans="1:19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>IFERROR(ROUND(E2136/L2136,0),0)</f>
        <v>35</v>
      </c>
      <c r="Q2136" s="15">
        <f>(((J2136/60)/60)/24)+DATE(1970,1,1)</f>
        <v>41361.886469907404</v>
      </c>
      <c r="R2136" s="15">
        <f>(((I2136/60)/60)/24)+DATE(1970,1,1)</f>
        <v>41391.886469907404</v>
      </c>
      <c r="S2136">
        <f>YEAR(Q2136)</f>
        <v>2013</v>
      </c>
    </row>
    <row r="2137" spans="1:19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>IFERROR(ROUND(E2137/L2137,0),0)</f>
        <v>22</v>
      </c>
      <c r="Q2137" s="15">
        <f>(((J2137/60)/60)/24)+DATE(1970,1,1)</f>
        <v>41156.963344907403</v>
      </c>
      <c r="R2137" s="15">
        <f>(((I2137/60)/60)/24)+DATE(1970,1,1)</f>
        <v>41186.963344907403</v>
      </c>
      <c r="S2137">
        <f>YEAR(Q2137)</f>
        <v>2012</v>
      </c>
    </row>
    <row r="2138" spans="1:19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>IFERROR(ROUND(E2138/L2138,0),0)</f>
        <v>12</v>
      </c>
      <c r="Q2138" s="15">
        <f>(((J2138/60)/60)/24)+DATE(1970,1,1)</f>
        <v>41536.509097222224</v>
      </c>
      <c r="R2138" s="15">
        <f>(((I2138/60)/60)/24)+DATE(1970,1,1)</f>
        <v>41566.509097222224</v>
      </c>
      <c r="S2138">
        <f>YEAR(Q2138)</f>
        <v>2013</v>
      </c>
    </row>
    <row r="2139" spans="1:19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>IFERROR(ROUND(E2139/L2139,0),0)</f>
        <v>27</v>
      </c>
      <c r="Q2139" s="15">
        <f>(((J2139/60)/60)/24)+DATE(1970,1,1)</f>
        <v>41948.771168981482</v>
      </c>
      <c r="R2139" s="15">
        <f>(((I2139/60)/60)/24)+DATE(1970,1,1)</f>
        <v>41978.771168981482</v>
      </c>
      <c r="S2139">
        <f>YEAR(Q2139)</f>
        <v>2014</v>
      </c>
    </row>
    <row r="2140" spans="1:19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>IFERROR(ROUND(E2140/L2140,0),0)</f>
        <v>11</v>
      </c>
      <c r="Q2140" s="15">
        <f>(((J2140/60)/60)/24)+DATE(1970,1,1)</f>
        <v>41557.013182870374</v>
      </c>
      <c r="R2140" s="15">
        <f>(((I2140/60)/60)/24)+DATE(1970,1,1)</f>
        <v>41587.054849537039</v>
      </c>
      <c r="S2140">
        <f>YEAR(Q2140)</f>
        <v>2013</v>
      </c>
    </row>
    <row r="2141" spans="1:19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>IFERROR(ROUND(E2141/L2141,0),0)</f>
        <v>29</v>
      </c>
      <c r="Q2141" s="15">
        <f>(((J2141/60)/60)/24)+DATE(1970,1,1)</f>
        <v>42647.750092592592</v>
      </c>
      <c r="R2141" s="15">
        <f>(((I2141/60)/60)/24)+DATE(1970,1,1)</f>
        <v>42677.750092592592</v>
      </c>
      <c r="S2141">
        <f>YEAR(Q2141)</f>
        <v>2016</v>
      </c>
    </row>
    <row r="2142" spans="1:19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>IFERROR(ROUND(E2142/L2142,0),0)</f>
        <v>51</v>
      </c>
      <c r="Q2142" s="15">
        <f>(((J2142/60)/60)/24)+DATE(1970,1,1)</f>
        <v>41255.833611111113</v>
      </c>
      <c r="R2142" s="15">
        <f>(((I2142/60)/60)/24)+DATE(1970,1,1)</f>
        <v>41285.833611111113</v>
      </c>
      <c r="S2142">
        <f>YEAR(Q2142)</f>
        <v>2012</v>
      </c>
    </row>
    <row r="2143" spans="1:19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>IFERROR(ROUND(E2143/L2143,0),0)</f>
        <v>0</v>
      </c>
      <c r="Q2143" s="15">
        <f>(((J2143/60)/60)/24)+DATE(1970,1,1)</f>
        <v>41927.235636574071</v>
      </c>
      <c r="R2143" s="15">
        <f>(((I2143/60)/60)/24)+DATE(1970,1,1)</f>
        <v>41957.277303240742</v>
      </c>
      <c r="S2143">
        <f>YEAR(Q2143)</f>
        <v>2014</v>
      </c>
    </row>
    <row r="2144" spans="1:19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>IFERROR(ROUND(E2144/L2144,0),0)</f>
        <v>50</v>
      </c>
      <c r="Q2144" s="15">
        <f>(((J2144/60)/60)/24)+DATE(1970,1,1)</f>
        <v>42340.701504629629</v>
      </c>
      <c r="R2144" s="15">
        <f>(((I2144/60)/60)/24)+DATE(1970,1,1)</f>
        <v>42368.701504629629</v>
      </c>
      <c r="S2144">
        <f>YEAR(Q2144)</f>
        <v>2015</v>
      </c>
    </row>
    <row r="2145" spans="1:19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>IFERROR(ROUND(E2145/L2145,0),0)</f>
        <v>45</v>
      </c>
      <c r="Q2145" s="15">
        <f>(((J2145/60)/60)/24)+DATE(1970,1,1)</f>
        <v>40332.886712962965</v>
      </c>
      <c r="R2145" s="15">
        <f>(((I2145/60)/60)/24)+DATE(1970,1,1)</f>
        <v>40380.791666666664</v>
      </c>
      <c r="S2145">
        <f>YEAR(Q2145)</f>
        <v>2010</v>
      </c>
    </row>
    <row r="2146" spans="1:19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>IFERROR(ROUND(E2146/L2146,0),0)</f>
        <v>25</v>
      </c>
      <c r="Q2146" s="15">
        <f>(((J2146/60)/60)/24)+DATE(1970,1,1)</f>
        <v>41499.546759259261</v>
      </c>
      <c r="R2146" s="15">
        <f>(((I2146/60)/60)/24)+DATE(1970,1,1)</f>
        <v>41531.546759259261</v>
      </c>
      <c r="S2146">
        <f>YEAR(Q2146)</f>
        <v>2013</v>
      </c>
    </row>
    <row r="2147" spans="1:19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>IFERROR(ROUND(E2147/L2147,0),0)</f>
        <v>51</v>
      </c>
      <c r="Q2147" s="15">
        <f>(((J2147/60)/60)/24)+DATE(1970,1,1)</f>
        <v>41575.237430555557</v>
      </c>
      <c r="R2147" s="15">
        <f>(((I2147/60)/60)/24)+DATE(1970,1,1)</f>
        <v>41605.279097222221</v>
      </c>
      <c r="S2147">
        <f>YEAR(Q2147)</f>
        <v>2013</v>
      </c>
    </row>
    <row r="2148" spans="1:19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>IFERROR(ROUND(E2148/L2148,0),0)</f>
        <v>1</v>
      </c>
      <c r="Q2148" s="15">
        <f>(((J2148/60)/60)/24)+DATE(1970,1,1)</f>
        <v>42397.679513888885</v>
      </c>
      <c r="R2148" s="15">
        <f>(((I2148/60)/60)/24)+DATE(1970,1,1)</f>
        <v>42411.679513888885</v>
      </c>
      <c r="S2148">
        <f>YEAR(Q2148)</f>
        <v>2016</v>
      </c>
    </row>
    <row r="2149" spans="1:19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>IFERROR(ROUND(E2149/L2149,0),0)</f>
        <v>49</v>
      </c>
      <c r="Q2149" s="15">
        <f>(((J2149/60)/60)/24)+DATE(1970,1,1)</f>
        <v>41927.295694444445</v>
      </c>
      <c r="R2149" s="15">
        <f>(((I2149/60)/60)/24)+DATE(1970,1,1)</f>
        <v>41959.337361111116</v>
      </c>
      <c r="S2149">
        <f>YEAR(Q2149)</f>
        <v>2014</v>
      </c>
    </row>
    <row r="2150" spans="1:19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>IFERROR(ROUND(E2150/L2150,0),0)</f>
        <v>1</v>
      </c>
      <c r="Q2150" s="15">
        <f>(((J2150/60)/60)/24)+DATE(1970,1,1)</f>
        <v>42066.733587962968</v>
      </c>
      <c r="R2150" s="15">
        <f>(((I2150/60)/60)/24)+DATE(1970,1,1)</f>
        <v>42096.691921296297</v>
      </c>
      <c r="S2150">
        <f>YEAR(Q2150)</f>
        <v>2015</v>
      </c>
    </row>
    <row r="2151" spans="1:19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>IFERROR(ROUND(E2151/L2151,0),0)</f>
        <v>0</v>
      </c>
      <c r="Q2151" s="15">
        <f>(((J2151/60)/60)/24)+DATE(1970,1,1)</f>
        <v>40355.024953703702</v>
      </c>
      <c r="R2151" s="15">
        <f>(((I2151/60)/60)/24)+DATE(1970,1,1)</f>
        <v>40390</v>
      </c>
      <c r="S2151">
        <f>YEAR(Q2151)</f>
        <v>2010</v>
      </c>
    </row>
    <row r="2152" spans="1:19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>IFERROR(ROUND(E2152/L2152,0),0)</f>
        <v>101</v>
      </c>
      <c r="Q2152" s="15">
        <f>(((J2152/60)/60)/24)+DATE(1970,1,1)</f>
        <v>42534.284710648149</v>
      </c>
      <c r="R2152" s="15">
        <f>(((I2152/60)/60)/24)+DATE(1970,1,1)</f>
        <v>42564.284710648149</v>
      </c>
      <c r="S2152">
        <f>YEAR(Q2152)</f>
        <v>2016</v>
      </c>
    </row>
    <row r="2153" spans="1:19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>IFERROR(ROUND(E2153/L2153,0),0)</f>
        <v>20</v>
      </c>
      <c r="Q2153" s="15">
        <f>(((J2153/60)/60)/24)+DATE(1970,1,1)</f>
        <v>42520.847384259265</v>
      </c>
      <c r="R2153" s="15">
        <f>(((I2153/60)/60)/24)+DATE(1970,1,1)</f>
        <v>42550.847384259265</v>
      </c>
      <c r="S2153">
        <f>YEAR(Q2153)</f>
        <v>2016</v>
      </c>
    </row>
    <row r="2154" spans="1:19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>IFERROR(ROUND(E2154/L2154,0),0)</f>
        <v>13</v>
      </c>
      <c r="Q2154" s="15">
        <f>(((J2154/60)/60)/24)+DATE(1970,1,1)</f>
        <v>41683.832280092596</v>
      </c>
      <c r="R2154" s="15">
        <f>(((I2154/60)/60)/24)+DATE(1970,1,1)</f>
        <v>41713.790613425925</v>
      </c>
      <c r="S2154">
        <f>YEAR(Q2154)</f>
        <v>2014</v>
      </c>
    </row>
    <row r="2155" spans="1:19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>IFERROR(ROUND(E2155/L2155,0),0)</f>
        <v>9</v>
      </c>
      <c r="Q2155" s="15">
        <f>(((J2155/60)/60)/24)+DATE(1970,1,1)</f>
        <v>41974.911087962959</v>
      </c>
      <c r="R2155" s="15">
        <f>(((I2155/60)/60)/24)+DATE(1970,1,1)</f>
        <v>42014.332638888889</v>
      </c>
      <c r="S2155">
        <f>YEAR(Q2155)</f>
        <v>2014</v>
      </c>
    </row>
    <row r="2156" spans="1:19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>IFERROR(ROUND(E2156/L2156,0),0)</f>
        <v>1</v>
      </c>
      <c r="Q2156" s="15">
        <f>(((J2156/60)/60)/24)+DATE(1970,1,1)</f>
        <v>41647.632256944446</v>
      </c>
      <c r="R2156" s="15">
        <f>(((I2156/60)/60)/24)+DATE(1970,1,1)</f>
        <v>41667.632256944446</v>
      </c>
      <c r="S2156">
        <f>YEAR(Q2156)</f>
        <v>2014</v>
      </c>
    </row>
    <row r="2157" spans="1:19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>IFERROR(ROUND(E2157/L2157,0),0)</f>
        <v>23</v>
      </c>
      <c r="Q2157" s="15">
        <f>(((J2157/60)/60)/24)+DATE(1970,1,1)</f>
        <v>42430.747511574074</v>
      </c>
      <c r="R2157" s="15">
        <f>(((I2157/60)/60)/24)+DATE(1970,1,1)</f>
        <v>42460.70584490741</v>
      </c>
      <c r="S2157">
        <f>YEAR(Q2157)</f>
        <v>2016</v>
      </c>
    </row>
    <row r="2158" spans="1:19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>IFERROR(ROUND(E2158/L2158,0),0)</f>
        <v>18</v>
      </c>
      <c r="Q2158" s="15">
        <f>(((J2158/60)/60)/24)+DATE(1970,1,1)</f>
        <v>41488.85423611111</v>
      </c>
      <c r="R2158" s="15">
        <f>(((I2158/60)/60)/24)+DATE(1970,1,1)</f>
        <v>41533.85423611111</v>
      </c>
      <c r="S2158">
        <f>YEAR(Q2158)</f>
        <v>2013</v>
      </c>
    </row>
    <row r="2159" spans="1:19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>IFERROR(ROUND(E2159/L2159,0),0)</f>
        <v>371</v>
      </c>
      <c r="Q2159" s="15">
        <f>(((J2159/60)/60)/24)+DATE(1970,1,1)</f>
        <v>42694.98128472222</v>
      </c>
      <c r="R2159" s="15">
        <f>(((I2159/60)/60)/24)+DATE(1970,1,1)</f>
        <v>42727.332638888889</v>
      </c>
      <c r="S2159">
        <f>YEAR(Q2159)</f>
        <v>2016</v>
      </c>
    </row>
    <row r="2160" spans="1:19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>IFERROR(ROUND(E2160/L2160,0),0)</f>
        <v>64</v>
      </c>
      <c r="Q2160" s="15">
        <f>(((J2160/60)/60)/24)+DATE(1970,1,1)</f>
        <v>41264.853865740741</v>
      </c>
      <c r="R2160" s="15">
        <f>(((I2160/60)/60)/24)+DATE(1970,1,1)</f>
        <v>41309.853865740741</v>
      </c>
      <c r="S2160">
        <f>YEAR(Q2160)</f>
        <v>2012</v>
      </c>
    </row>
    <row r="2161" spans="1:19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>IFERROR(ROUND(E2161/L2161,0),0)</f>
        <v>13</v>
      </c>
      <c r="Q2161" s="15">
        <f>(((J2161/60)/60)/24)+DATE(1970,1,1)</f>
        <v>40710.731180555551</v>
      </c>
      <c r="R2161" s="15">
        <f>(((I2161/60)/60)/24)+DATE(1970,1,1)</f>
        <v>40740.731180555551</v>
      </c>
      <c r="S2161">
        <f>YEAR(Q2161)</f>
        <v>2011</v>
      </c>
    </row>
    <row r="2162" spans="1:19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>IFERROR(ROUND(E2162/L2162,0),0)</f>
        <v>5</v>
      </c>
      <c r="Q2162" s="15">
        <f>(((J2162/60)/60)/24)+DATE(1970,1,1)</f>
        <v>41018.711863425924</v>
      </c>
      <c r="R2162" s="15">
        <f>(((I2162/60)/60)/24)+DATE(1970,1,1)</f>
        <v>41048.711863425924</v>
      </c>
      <c r="S2162">
        <f>YEAR(Q2162)</f>
        <v>2012</v>
      </c>
    </row>
    <row r="2163" spans="1:19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>IFERROR(ROUND(E2163/L2163,0),0)</f>
        <v>36</v>
      </c>
      <c r="Q2163" s="15">
        <f>(((J2163/60)/60)/24)+DATE(1970,1,1)</f>
        <v>42240.852534722217</v>
      </c>
      <c r="R2163" s="15">
        <f>(((I2163/60)/60)/24)+DATE(1970,1,1)</f>
        <v>42270.852534722217</v>
      </c>
      <c r="S2163">
        <f>YEAR(Q2163)</f>
        <v>2015</v>
      </c>
    </row>
    <row r="2164" spans="1:19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>IFERROR(ROUND(E2164/L2164,0),0)</f>
        <v>87</v>
      </c>
      <c r="Q2164" s="15">
        <f>(((J2164/60)/60)/24)+DATE(1970,1,1)</f>
        <v>41813.766099537039</v>
      </c>
      <c r="R2164" s="15">
        <f>(((I2164/60)/60)/24)+DATE(1970,1,1)</f>
        <v>41844.766099537039</v>
      </c>
      <c r="S2164">
        <f>YEAR(Q2164)</f>
        <v>2014</v>
      </c>
    </row>
    <row r="2165" spans="1:19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>IFERROR(ROUND(E2165/L2165,0),0)</f>
        <v>75</v>
      </c>
      <c r="Q2165" s="15">
        <f>(((J2165/60)/60)/24)+DATE(1970,1,1)</f>
        <v>42111.899537037039</v>
      </c>
      <c r="R2165" s="15">
        <f>(((I2165/60)/60)/24)+DATE(1970,1,1)</f>
        <v>42163.159722222219</v>
      </c>
      <c r="S2165">
        <f>YEAR(Q2165)</f>
        <v>2015</v>
      </c>
    </row>
    <row r="2166" spans="1:19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>IFERROR(ROUND(E2166/L2166,0),0)</f>
        <v>68</v>
      </c>
      <c r="Q2166" s="15">
        <f>(((J2166/60)/60)/24)+DATE(1970,1,1)</f>
        <v>42515.71775462963</v>
      </c>
      <c r="R2166" s="15">
        <f>(((I2166/60)/60)/24)+DATE(1970,1,1)</f>
        <v>42546.165972222225</v>
      </c>
      <c r="S2166">
        <f>YEAR(Q2166)</f>
        <v>2016</v>
      </c>
    </row>
    <row r="2167" spans="1:19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>IFERROR(ROUND(E2167/L2167,0),0)</f>
        <v>30</v>
      </c>
      <c r="Q2167" s="15">
        <f>(((J2167/60)/60)/24)+DATE(1970,1,1)</f>
        <v>42438.667071759264</v>
      </c>
      <c r="R2167" s="15">
        <f>(((I2167/60)/60)/24)+DATE(1970,1,1)</f>
        <v>42468.625405092593</v>
      </c>
      <c r="S2167">
        <f>YEAR(Q2167)</f>
        <v>2016</v>
      </c>
    </row>
    <row r="2168" spans="1:19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>IFERROR(ROUND(E2168/L2168,0),0)</f>
        <v>92</v>
      </c>
      <c r="Q2168" s="15">
        <f>(((J2168/60)/60)/24)+DATE(1970,1,1)</f>
        <v>41933.838171296295</v>
      </c>
      <c r="R2168" s="15">
        <f>(((I2168/60)/60)/24)+DATE(1970,1,1)</f>
        <v>41978.879837962959</v>
      </c>
      <c r="S2168">
        <f>YEAR(Q2168)</f>
        <v>2014</v>
      </c>
    </row>
    <row r="2169" spans="1:19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>IFERROR(ROUND(E2169/L2169,0),0)</f>
        <v>23</v>
      </c>
      <c r="Q2169" s="15">
        <f>(((J2169/60)/60)/24)+DATE(1970,1,1)</f>
        <v>41153.066400462965</v>
      </c>
      <c r="R2169" s="15">
        <f>(((I2169/60)/60)/24)+DATE(1970,1,1)</f>
        <v>41167.066400462965</v>
      </c>
      <c r="S2169">
        <f>YEAR(Q2169)</f>
        <v>2012</v>
      </c>
    </row>
    <row r="2170" spans="1:19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>IFERROR(ROUND(E2170/L2170,0),0)</f>
        <v>64</v>
      </c>
      <c r="Q2170" s="15">
        <f>(((J2170/60)/60)/24)+DATE(1970,1,1)</f>
        <v>42745.600243055553</v>
      </c>
      <c r="R2170" s="15">
        <f>(((I2170/60)/60)/24)+DATE(1970,1,1)</f>
        <v>42776.208333333328</v>
      </c>
      <c r="S2170">
        <f>YEAR(Q2170)</f>
        <v>2017</v>
      </c>
    </row>
    <row r="2171" spans="1:19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>IFERROR(ROUND(E2171/L2171,0),0)</f>
        <v>22</v>
      </c>
      <c r="Q2171" s="15">
        <f>(((J2171/60)/60)/24)+DATE(1970,1,1)</f>
        <v>42793.700821759259</v>
      </c>
      <c r="R2171" s="15">
        <f>(((I2171/60)/60)/24)+DATE(1970,1,1)</f>
        <v>42796.700821759259</v>
      </c>
      <c r="S2171">
        <f>YEAR(Q2171)</f>
        <v>2017</v>
      </c>
    </row>
    <row r="2172" spans="1:19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>IFERROR(ROUND(E2172/L2172,0),0)</f>
        <v>33</v>
      </c>
      <c r="Q2172" s="15">
        <f>(((J2172/60)/60)/24)+DATE(1970,1,1)</f>
        <v>42198.750254629631</v>
      </c>
      <c r="R2172" s="15">
        <f>(((I2172/60)/60)/24)+DATE(1970,1,1)</f>
        <v>42238.750254629631</v>
      </c>
      <c r="S2172">
        <f>YEAR(Q2172)</f>
        <v>2015</v>
      </c>
    </row>
    <row r="2173" spans="1:19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>IFERROR(ROUND(E2173/L2173,0),0)</f>
        <v>90</v>
      </c>
      <c r="Q2173" s="15">
        <f>(((J2173/60)/60)/24)+DATE(1970,1,1)</f>
        <v>42141.95711805555</v>
      </c>
      <c r="R2173" s="15">
        <f>(((I2173/60)/60)/24)+DATE(1970,1,1)</f>
        <v>42177.208333333328</v>
      </c>
      <c r="S2173">
        <f>YEAR(Q2173)</f>
        <v>2015</v>
      </c>
    </row>
    <row r="2174" spans="1:19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>IFERROR(ROUND(E2174/L2174,0),0)</f>
        <v>77</v>
      </c>
      <c r="Q2174" s="15">
        <f>(((J2174/60)/60)/24)+DATE(1970,1,1)</f>
        <v>42082.580092592587</v>
      </c>
      <c r="R2174" s="15">
        <f>(((I2174/60)/60)/24)+DATE(1970,1,1)</f>
        <v>42112.580092592587</v>
      </c>
      <c r="S2174">
        <f>YEAR(Q2174)</f>
        <v>2015</v>
      </c>
    </row>
    <row r="2175" spans="1:19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>IFERROR(ROUND(E2175/L2175,0),0)</f>
        <v>59</v>
      </c>
      <c r="Q2175" s="15">
        <f>(((J2175/60)/60)/24)+DATE(1970,1,1)</f>
        <v>41495.692627314813</v>
      </c>
      <c r="R2175" s="15">
        <f>(((I2175/60)/60)/24)+DATE(1970,1,1)</f>
        <v>41527.165972222225</v>
      </c>
      <c r="S2175">
        <f>YEAR(Q2175)</f>
        <v>2013</v>
      </c>
    </row>
    <row r="2176" spans="1:19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>IFERROR(ROUND(E2176/L2176,0),0)</f>
        <v>65</v>
      </c>
      <c r="Q2176" s="15">
        <f>(((J2176/60)/60)/24)+DATE(1970,1,1)</f>
        <v>42465.542905092589</v>
      </c>
      <c r="R2176" s="15">
        <f>(((I2176/60)/60)/24)+DATE(1970,1,1)</f>
        <v>42495.542905092589</v>
      </c>
      <c r="S2176">
        <f>YEAR(Q2176)</f>
        <v>2016</v>
      </c>
    </row>
    <row r="2177" spans="1:19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>IFERROR(ROUND(E2177/L2177,0),0)</f>
        <v>67</v>
      </c>
      <c r="Q2177" s="15">
        <f>(((J2177/60)/60)/24)+DATE(1970,1,1)</f>
        <v>42565.009097222224</v>
      </c>
      <c r="R2177" s="15">
        <f>(((I2177/60)/60)/24)+DATE(1970,1,1)</f>
        <v>42572.009097222224</v>
      </c>
      <c r="S2177">
        <f>YEAR(Q2177)</f>
        <v>2016</v>
      </c>
    </row>
    <row r="2178" spans="1:19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>IFERROR(ROUND(E2178/L2178,0),0)</f>
        <v>89</v>
      </c>
      <c r="Q2178" s="15">
        <f>(((J2178/60)/60)/24)+DATE(1970,1,1)</f>
        <v>42096.633206018523</v>
      </c>
      <c r="R2178" s="15">
        <f>(((I2178/60)/60)/24)+DATE(1970,1,1)</f>
        <v>42126.633206018523</v>
      </c>
      <c r="S2178">
        <f>YEAR(Q2178)</f>
        <v>2015</v>
      </c>
    </row>
    <row r="2179" spans="1:19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>IFERROR(ROUND(E2179/L2179,0),0)</f>
        <v>66</v>
      </c>
      <c r="Q2179" s="15">
        <f>(((J2179/60)/60)/24)+DATE(1970,1,1)</f>
        <v>42502.250775462962</v>
      </c>
      <c r="R2179" s="15">
        <f>(((I2179/60)/60)/24)+DATE(1970,1,1)</f>
        <v>42527.250775462962</v>
      </c>
      <c r="S2179">
        <f>YEAR(Q2179)</f>
        <v>2016</v>
      </c>
    </row>
    <row r="2180" spans="1:19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>IFERROR(ROUND(E2180/L2180,0),0)</f>
        <v>40</v>
      </c>
      <c r="Q2180" s="15">
        <f>(((J2180/60)/60)/24)+DATE(1970,1,1)</f>
        <v>42723.63653935185</v>
      </c>
      <c r="R2180" s="15">
        <f>(((I2180/60)/60)/24)+DATE(1970,1,1)</f>
        <v>42753.63653935185</v>
      </c>
      <c r="S2180">
        <f>YEAR(Q2180)</f>
        <v>2016</v>
      </c>
    </row>
    <row r="2181" spans="1:19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>IFERROR(ROUND(E2181/L2181,0),0)</f>
        <v>77</v>
      </c>
      <c r="Q2181" s="15">
        <f>(((J2181/60)/60)/24)+DATE(1970,1,1)</f>
        <v>42075.171203703707</v>
      </c>
      <c r="R2181" s="15">
        <f>(((I2181/60)/60)/24)+DATE(1970,1,1)</f>
        <v>42105.171203703707</v>
      </c>
      <c r="S2181">
        <f>YEAR(Q2181)</f>
        <v>2015</v>
      </c>
    </row>
    <row r="2182" spans="1:19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>IFERROR(ROUND(E2182/L2182,0),0)</f>
        <v>69</v>
      </c>
      <c r="Q2182" s="15">
        <f>(((J2182/60)/60)/24)+DATE(1970,1,1)</f>
        <v>42279.669768518521</v>
      </c>
      <c r="R2182" s="15">
        <f>(((I2182/60)/60)/24)+DATE(1970,1,1)</f>
        <v>42321.711435185185</v>
      </c>
      <c r="S2182">
        <f>YEAR(Q2182)</f>
        <v>2015</v>
      </c>
    </row>
    <row r="2183" spans="1:19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>IFERROR(ROUND(E2183/L2183,0),0)</f>
        <v>58</v>
      </c>
      <c r="Q2183" s="15">
        <f>(((J2183/60)/60)/24)+DATE(1970,1,1)</f>
        <v>42773.005243055552</v>
      </c>
      <c r="R2183" s="15">
        <f>(((I2183/60)/60)/24)+DATE(1970,1,1)</f>
        <v>42787.005243055552</v>
      </c>
      <c r="S2183">
        <f>YEAR(Q2183)</f>
        <v>2017</v>
      </c>
    </row>
    <row r="2184" spans="1:19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>IFERROR(ROUND(E2184/L2184,0),0)</f>
        <v>44</v>
      </c>
      <c r="Q2184" s="15">
        <f>(((J2184/60)/60)/24)+DATE(1970,1,1)</f>
        <v>41879.900752314818</v>
      </c>
      <c r="R2184" s="15">
        <f>(((I2184/60)/60)/24)+DATE(1970,1,1)</f>
        <v>41914.900752314818</v>
      </c>
      <c r="S2184">
        <f>YEAR(Q2184)</f>
        <v>2014</v>
      </c>
    </row>
    <row r="2185" spans="1:19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>IFERROR(ROUND(E2185/L2185,0),0)</f>
        <v>32</v>
      </c>
      <c r="Q2185" s="15">
        <f>(((J2185/60)/60)/24)+DATE(1970,1,1)</f>
        <v>42745.365474537044</v>
      </c>
      <c r="R2185" s="15">
        <f>(((I2185/60)/60)/24)+DATE(1970,1,1)</f>
        <v>42775.208333333328</v>
      </c>
      <c r="S2185">
        <f>YEAR(Q2185)</f>
        <v>2017</v>
      </c>
    </row>
    <row r="2186" spans="1:19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>IFERROR(ROUND(E2186/L2186,0),0)</f>
        <v>107</v>
      </c>
      <c r="Q2186" s="15">
        <f>(((J2186/60)/60)/24)+DATE(1970,1,1)</f>
        <v>42380.690289351856</v>
      </c>
      <c r="R2186" s="15">
        <f>(((I2186/60)/60)/24)+DATE(1970,1,1)</f>
        <v>42394.666666666672</v>
      </c>
      <c r="S2186">
        <f>YEAR(Q2186)</f>
        <v>2016</v>
      </c>
    </row>
    <row r="2187" spans="1:19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>IFERROR(ROUND(E2187/L2187,0),0)</f>
        <v>149</v>
      </c>
      <c r="Q2187" s="15">
        <f>(((J2187/60)/60)/24)+DATE(1970,1,1)</f>
        <v>41319.349988425929</v>
      </c>
      <c r="R2187" s="15">
        <f>(((I2187/60)/60)/24)+DATE(1970,1,1)</f>
        <v>41359.349988425929</v>
      </c>
      <c r="S2187">
        <f>YEAR(Q2187)</f>
        <v>2013</v>
      </c>
    </row>
    <row r="2188" spans="1:19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>IFERROR(ROUND(E2188/L2188,0),0)</f>
        <v>56</v>
      </c>
      <c r="Q2188" s="15">
        <f>(((J2188/60)/60)/24)+DATE(1970,1,1)</f>
        <v>42583.615081018521</v>
      </c>
      <c r="R2188" s="15">
        <f>(((I2188/60)/60)/24)+DATE(1970,1,1)</f>
        <v>42620.083333333328</v>
      </c>
      <c r="S2188">
        <f>YEAR(Q2188)</f>
        <v>2016</v>
      </c>
    </row>
    <row r="2189" spans="1:19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>IFERROR(ROUND(E2189/L2189,0),0)</f>
        <v>57</v>
      </c>
      <c r="Q2189" s="15">
        <f>(((J2189/60)/60)/24)+DATE(1970,1,1)</f>
        <v>42068.209097222221</v>
      </c>
      <c r="R2189" s="15">
        <f>(((I2189/60)/60)/24)+DATE(1970,1,1)</f>
        <v>42097.165972222225</v>
      </c>
      <c r="S2189">
        <f>YEAR(Q2189)</f>
        <v>2015</v>
      </c>
    </row>
    <row r="2190" spans="1:19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>IFERROR(ROUND(E2190/L2190,0),0)</f>
        <v>44</v>
      </c>
      <c r="Q2190" s="15">
        <f>(((J2190/60)/60)/24)+DATE(1970,1,1)</f>
        <v>42633.586122685185</v>
      </c>
      <c r="R2190" s="15">
        <f>(((I2190/60)/60)/24)+DATE(1970,1,1)</f>
        <v>42668.708333333328</v>
      </c>
      <c r="S2190">
        <f>YEAR(Q2190)</f>
        <v>2016</v>
      </c>
    </row>
    <row r="2191" spans="1:19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>IFERROR(ROUND(E2191/L2191,0),0)</f>
        <v>69</v>
      </c>
      <c r="Q2191" s="15">
        <f>(((J2191/60)/60)/24)+DATE(1970,1,1)</f>
        <v>42467.788194444445</v>
      </c>
      <c r="R2191" s="15">
        <f>(((I2191/60)/60)/24)+DATE(1970,1,1)</f>
        <v>42481.916666666672</v>
      </c>
      <c r="S2191">
        <f>YEAR(Q2191)</f>
        <v>2016</v>
      </c>
    </row>
    <row r="2192" spans="1:19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>IFERROR(ROUND(E2192/L2192,0),0)</f>
        <v>65</v>
      </c>
      <c r="Q2192" s="15">
        <f>(((J2192/60)/60)/24)+DATE(1970,1,1)</f>
        <v>42417.625046296293</v>
      </c>
      <c r="R2192" s="15">
        <f>(((I2192/60)/60)/24)+DATE(1970,1,1)</f>
        <v>42452.290972222225</v>
      </c>
      <c r="S2192">
        <f>YEAR(Q2192)</f>
        <v>2016</v>
      </c>
    </row>
    <row r="2193" spans="1:19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>IFERROR(ROUND(E2193/L2193,0),0)</f>
        <v>36</v>
      </c>
      <c r="Q2193" s="15">
        <f>(((J2193/60)/60)/24)+DATE(1970,1,1)</f>
        <v>42768.833645833336</v>
      </c>
      <c r="R2193" s="15">
        <f>(((I2193/60)/60)/24)+DATE(1970,1,1)</f>
        <v>42780.833645833336</v>
      </c>
      <c r="S2193">
        <f>YEAR(Q2193)</f>
        <v>2017</v>
      </c>
    </row>
    <row r="2194" spans="1:19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>IFERROR(ROUND(E2194/L2194,0),0)</f>
        <v>40</v>
      </c>
      <c r="Q2194" s="15">
        <f>(((J2194/60)/60)/24)+DATE(1970,1,1)</f>
        <v>42691.8512037037</v>
      </c>
      <c r="R2194" s="15">
        <f>(((I2194/60)/60)/24)+DATE(1970,1,1)</f>
        <v>42719.958333333328</v>
      </c>
      <c r="S2194">
        <f>YEAR(Q2194)</f>
        <v>2016</v>
      </c>
    </row>
    <row r="2195" spans="1:19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>IFERROR(ROUND(E2195/L2195,0),0)</f>
        <v>76</v>
      </c>
      <c r="Q2195" s="15">
        <f>(((J2195/60)/60)/24)+DATE(1970,1,1)</f>
        <v>42664.405925925923</v>
      </c>
      <c r="R2195" s="15">
        <f>(((I2195/60)/60)/24)+DATE(1970,1,1)</f>
        <v>42695.207638888889</v>
      </c>
      <c r="S2195">
        <f>YEAR(Q2195)</f>
        <v>2016</v>
      </c>
    </row>
    <row r="2196" spans="1:19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>IFERROR(ROUND(E2196/L2196,0),0)</f>
        <v>61</v>
      </c>
      <c r="Q2196" s="15">
        <f>(((J2196/60)/60)/24)+DATE(1970,1,1)</f>
        <v>42425.757986111115</v>
      </c>
      <c r="R2196" s="15">
        <f>(((I2196/60)/60)/24)+DATE(1970,1,1)</f>
        <v>42455.716319444444</v>
      </c>
      <c r="S2196">
        <f>YEAR(Q2196)</f>
        <v>2016</v>
      </c>
    </row>
    <row r="2197" spans="1:19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>IFERROR(ROUND(E2197/L2197,0),0)</f>
        <v>48</v>
      </c>
      <c r="Q2197" s="15">
        <f>(((J2197/60)/60)/24)+DATE(1970,1,1)</f>
        <v>42197.771990740745</v>
      </c>
      <c r="R2197" s="15">
        <f>(((I2197/60)/60)/24)+DATE(1970,1,1)</f>
        <v>42227.771990740745</v>
      </c>
      <c r="S2197">
        <f>YEAR(Q2197)</f>
        <v>2015</v>
      </c>
    </row>
    <row r="2198" spans="1:19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>IFERROR(ROUND(E2198/L2198,0),0)</f>
        <v>68</v>
      </c>
      <c r="Q2198" s="15">
        <f>(((J2198/60)/60)/24)+DATE(1970,1,1)</f>
        <v>42675.487291666665</v>
      </c>
      <c r="R2198" s="15">
        <f>(((I2198/60)/60)/24)+DATE(1970,1,1)</f>
        <v>42706.291666666672</v>
      </c>
      <c r="S2198">
        <f>YEAR(Q2198)</f>
        <v>2016</v>
      </c>
    </row>
    <row r="2199" spans="1:19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>IFERROR(ROUND(E2199/L2199,0),0)</f>
        <v>66</v>
      </c>
      <c r="Q2199" s="15">
        <f>(((J2199/60)/60)/24)+DATE(1970,1,1)</f>
        <v>42033.584016203706</v>
      </c>
      <c r="R2199" s="15">
        <f>(((I2199/60)/60)/24)+DATE(1970,1,1)</f>
        <v>42063.584016203706</v>
      </c>
      <c r="S2199">
        <f>YEAR(Q2199)</f>
        <v>2015</v>
      </c>
    </row>
    <row r="2200" spans="1:19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>IFERROR(ROUND(E2200/L2200,0),0)</f>
        <v>82</v>
      </c>
      <c r="Q2200" s="15">
        <f>(((J2200/60)/60)/24)+DATE(1970,1,1)</f>
        <v>42292.513888888891</v>
      </c>
      <c r="R2200" s="15">
        <f>(((I2200/60)/60)/24)+DATE(1970,1,1)</f>
        <v>42322.555555555555</v>
      </c>
      <c r="S2200">
        <f>YEAR(Q2200)</f>
        <v>2015</v>
      </c>
    </row>
    <row r="2201" spans="1:19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>IFERROR(ROUND(E2201/L2201,0),0)</f>
        <v>53</v>
      </c>
      <c r="Q2201" s="15">
        <f>(((J2201/60)/60)/24)+DATE(1970,1,1)</f>
        <v>42262.416643518518</v>
      </c>
      <c r="R2201" s="15">
        <f>(((I2201/60)/60)/24)+DATE(1970,1,1)</f>
        <v>42292.416643518518</v>
      </c>
      <c r="S2201">
        <f>YEAR(Q2201)</f>
        <v>2015</v>
      </c>
    </row>
    <row r="2202" spans="1:19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>IFERROR(ROUND(E2202/L2202,0),0)</f>
        <v>41</v>
      </c>
      <c r="Q2202" s="15">
        <f>(((J2202/60)/60)/24)+DATE(1970,1,1)</f>
        <v>42163.625787037032</v>
      </c>
      <c r="R2202" s="15">
        <f>(((I2202/60)/60)/24)+DATE(1970,1,1)</f>
        <v>42191.125</v>
      </c>
      <c r="S2202">
        <f>YEAR(Q2202)</f>
        <v>2015</v>
      </c>
    </row>
    <row r="2203" spans="1:19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>IFERROR(ROUND(E2203/L2203,0),0)</f>
        <v>15</v>
      </c>
      <c r="Q2203" s="15">
        <f>(((J2203/60)/60)/24)+DATE(1970,1,1)</f>
        <v>41276.846817129634</v>
      </c>
      <c r="R2203" s="15">
        <f>(((I2203/60)/60)/24)+DATE(1970,1,1)</f>
        <v>41290.846817129634</v>
      </c>
      <c r="S2203">
        <f>YEAR(Q2203)</f>
        <v>2013</v>
      </c>
    </row>
    <row r="2204" spans="1:19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>IFERROR(ROUND(E2204/L2204,0),0)</f>
        <v>39</v>
      </c>
      <c r="Q2204" s="15">
        <f>(((J2204/60)/60)/24)+DATE(1970,1,1)</f>
        <v>41184.849166666667</v>
      </c>
      <c r="R2204" s="15">
        <f>(((I2204/60)/60)/24)+DATE(1970,1,1)</f>
        <v>41214.849166666667</v>
      </c>
      <c r="S2204">
        <f>YEAR(Q2204)</f>
        <v>2012</v>
      </c>
    </row>
    <row r="2205" spans="1:19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>IFERROR(ROUND(E2205/L2205,0),0)</f>
        <v>44</v>
      </c>
      <c r="Q2205" s="15">
        <f>(((J2205/60)/60)/24)+DATE(1970,1,1)</f>
        <v>42241.85974537037</v>
      </c>
      <c r="R2205" s="15">
        <f>(((I2205/60)/60)/24)+DATE(1970,1,1)</f>
        <v>42271.85974537037</v>
      </c>
      <c r="S2205">
        <f>YEAR(Q2205)</f>
        <v>2015</v>
      </c>
    </row>
    <row r="2206" spans="1:19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>IFERROR(ROUND(E2206/L2206,0),0)</f>
        <v>27</v>
      </c>
      <c r="Q2206" s="15">
        <f>(((J2206/60)/60)/24)+DATE(1970,1,1)</f>
        <v>41312.311562499999</v>
      </c>
      <c r="R2206" s="15">
        <f>(((I2206/60)/60)/24)+DATE(1970,1,1)</f>
        <v>41342.311562499999</v>
      </c>
      <c r="S2206">
        <f>YEAR(Q2206)</f>
        <v>2013</v>
      </c>
    </row>
    <row r="2207" spans="1:19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>IFERROR(ROUND(E2207/L2207,0),0)</f>
        <v>42</v>
      </c>
      <c r="Q2207" s="15">
        <f>(((J2207/60)/60)/24)+DATE(1970,1,1)</f>
        <v>41031.82163194444</v>
      </c>
      <c r="R2207" s="15">
        <f>(((I2207/60)/60)/24)+DATE(1970,1,1)</f>
        <v>41061.82163194444</v>
      </c>
      <c r="S2207">
        <f>YEAR(Q2207)</f>
        <v>2012</v>
      </c>
    </row>
    <row r="2208" spans="1:19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>IFERROR(ROUND(E2208/L2208,0),0)</f>
        <v>33</v>
      </c>
      <c r="Q2208" s="15">
        <f>(((J2208/60)/60)/24)+DATE(1970,1,1)</f>
        <v>40997.257222222222</v>
      </c>
      <c r="R2208" s="15">
        <f>(((I2208/60)/60)/24)+DATE(1970,1,1)</f>
        <v>41015.257222222222</v>
      </c>
      <c r="S2208">
        <f>YEAR(Q2208)</f>
        <v>2012</v>
      </c>
    </row>
    <row r="2209" spans="1:19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>IFERROR(ROUND(E2209/L2209,0),0)</f>
        <v>286</v>
      </c>
      <c r="Q2209" s="15">
        <f>(((J2209/60)/60)/24)+DATE(1970,1,1)</f>
        <v>41564.194131944445</v>
      </c>
      <c r="R2209" s="15">
        <f>(((I2209/60)/60)/24)+DATE(1970,1,1)</f>
        <v>41594.235798611109</v>
      </c>
      <c r="S2209">
        <f>YEAR(Q2209)</f>
        <v>2013</v>
      </c>
    </row>
    <row r="2210" spans="1:19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>IFERROR(ROUND(E2210/L2210,0),0)</f>
        <v>42</v>
      </c>
      <c r="Q2210" s="15">
        <f>(((J2210/60)/60)/24)+DATE(1970,1,1)</f>
        <v>40946.882245370369</v>
      </c>
      <c r="R2210" s="15">
        <f>(((I2210/60)/60)/24)+DATE(1970,1,1)</f>
        <v>41006.166666666664</v>
      </c>
      <c r="S2210">
        <f>YEAR(Q2210)</f>
        <v>2012</v>
      </c>
    </row>
    <row r="2211" spans="1:19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>IFERROR(ROUND(E2211/L2211,0),0)</f>
        <v>50</v>
      </c>
      <c r="Q2211" s="15">
        <f>(((J2211/60)/60)/24)+DATE(1970,1,1)</f>
        <v>41732.479675925926</v>
      </c>
      <c r="R2211" s="15">
        <f>(((I2211/60)/60)/24)+DATE(1970,1,1)</f>
        <v>41743.958333333336</v>
      </c>
      <c r="S2211">
        <f>YEAR(Q2211)</f>
        <v>2014</v>
      </c>
    </row>
    <row r="2212" spans="1:19" ht="43.5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>IFERROR(ROUND(E2212/L2212,0),0)</f>
        <v>62</v>
      </c>
      <c r="Q2212" s="15">
        <f>(((J2212/60)/60)/24)+DATE(1970,1,1)</f>
        <v>40956.066087962965</v>
      </c>
      <c r="R2212" s="15">
        <f>(((I2212/60)/60)/24)+DATE(1970,1,1)</f>
        <v>41013.73333333333</v>
      </c>
      <c r="S2212">
        <f>YEAR(Q2212)</f>
        <v>2012</v>
      </c>
    </row>
    <row r="2213" spans="1:19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>IFERROR(ROUND(E2213/L2213,0),0)</f>
        <v>41</v>
      </c>
      <c r="Q2213" s="15">
        <f>(((J2213/60)/60)/24)+DATE(1970,1,1)</f>
        <v>41716.785011574073</v>
      </c>
      <c r="R2213" s="15">
        <f>(((I2213/60)/60)/24)+DATE(1970,1,1)</f>
        <v>41739.290972222225</v>
      </c>
      <c r="S2213">
        <f>YEAR(Q2213)</f>
        <v>2014</v>
      </c>
    </row>
    <row r="2214" spans="1:19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>IFERROR(ROUND(E2214/L2214,0),0)</f>
        <v>56</v>
      </c>
      <c r="Q2214" s="15">
        <f>(((J2214/60)/60)/24)+DATE(1970,1,1)</f>
        <v>41548.747418981482</v>
      </c>
      <c r="R2214" s="15">
        <f>(((I2214/60)/60)/24)+DATE(1970,1,1)</f>
        <v>41582.041666666664</v>
      </c>
      <c r="S2214">
        <f>YEAR(Q2214)</f>
        <v>2013</v>
      </c>
    </row>
    <row r="2215" spans="1:19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>IFERROR(ROUND(E2215/L2215,0),0)</f>
        <v>10</v>
      </c>
      <c r="Q2215" s="15">
        <f>(((J2215/60)/60)/24)+DATE(1970,1,1)</f>
        <v>42109.826145833329</v>
      </c>
      <c r="R2215" s="15">
        <f>(((I2215/60)/60)/24)+DATE(1970,1,1)</f>
        <v>42139.826145833329</v>
      </c>
      <c r="S2215">
        <f>YEAR(Q2215)</f>
        <v>2015</v>
      </c>
    </row>
    <row r="2216" spans="1:19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>IFERROR(ROUND(E2216/L2216,0),0)</f>
        <v>73</v>
      </c>
      <c r="Q2216" s="15">
        <f>(((J2216/60)/60)/24)+DATE(1970,1,1)</f>
        <v>41646.792222222226</v>
      </c>
      <c r="R2216" s="15">
        <f>(((I2216/60)/60)/24)+DATE(1970,1,1)</f>
        <v>41676.792222222226</v>
      </c>
      <c r="S2216">
        <f>YEAR(Q2216)</f>
        <v>2014</v>
      </c>
    </row>
    <row r="2217" spans="1:19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>IFERROR(ROUND(E2217/L2217,0),0)</f>
        <v>26</v>
      </c>
      <c r="Q2217" s="15">
        <f>(((J2217/60)/60)/24)+DATE(1970,1,1)</f>
        <v>40958.717268518521</v>
      </c>
      <c r="R2217" s="15">
        <f>(((I2217/60)/60)/24)+DATE(1970,1,1)</f>
        <v>40981.290972222225</v>
      </c>
      <c r="S2217">
        <f>YEAR(Q2217)</f>
        <v>2012</v>
      </c>
    </row>
    <row r="2218" spans="1:19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>IFERROR(ROUND(E2218/L2218,0),0)</f>
        <v>23</v>
      </c>
      <c r="Q2218" s="15">
        <f>(((J2218/60)/60)/24)+DATE(1970,1,1)</f>
        <v>42194.751678240747</v>
      </c>
      <c r="R2218" s="15">
        <f>(((I2218/60)/60)/24)+DATE(1970,1,1)</f>
        <v>42208.751678240747</v>
      </c>
      <c r="S2218">
        <f>YEAR(Q2218)</f>
        <v>2015</v>
      </c>
    </row>
    <row r="2219" spans="1:19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>IFERROR(ROUND(E2219/L2219,0),0)</f>
        <v>47</v>
      </c>
      <c r="Q2219" s="15">
        <f>(((J2219/60)/60)/24)+DATE(1970,1,1)</f>
        <v>42299.776770833334</v>
      </c>
      <c r="R2219" s="15">
        <f>(((I2219/60)/60)/24)+DATE(1970,1,1)</f>
        <v>42310.333333333328</v>
      </c>
      <c r="S2219">
        <f>YEAR(Q2219)</f>
        <v>2015</v>
      </c>
    </row>
    <row r="2220" spans="1:19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>IFERROR(ROUND(E2220/L2220,0),0)</f>
        <v>32</v>
      </c>
      <c r="Q2220" s="15">
        <f>(((J2220/60)/60)/24)+DATE(1970,1,1)</f>
        <v>41127.812303240738</v>
      </c>
      <c r="R2220" s="15">
        <f>(((I2220/60)/60)/24)+DATE(1970,1,1)</f>
        <v>41150</v>
      </c>
      <c r="S2220">
        <f>YEAR(Q2220)</f>
        <v>2012</v>
      </c>
    </row>
    <row r="2221" spans="1:19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>IFERROR(ROUND(E2221/L2221,0),0)</f>
        <v>53</v>
      </c>
      <c r="Q2221" s="15">
        <f>(((J2221/60)/60)/24)+DATE(1970,1,1)</f>
        <v>42205.718888888892</v>
      </c>
      <c r="R2221" s="15">
        <f>(((I2221/60)/60)/24)+DATE(1970,1,1)</f>
        <v>42235.718888888892</v>
      </c>
      <c r="S2221">
        <f>YEAR(Q2221)</f>
        <v>2015</v>
      </c>
    </row>
    <row r="2222" spans="1:19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>IFERROR(ROUND(E2222/L2222,0),0)</f>
        <v>51</v>
      </c>
      <c r="Q2222" s="15">
        <f>(((J2222/60)/60)/24)+DATE(1970,1,1)</f>
        <v>41452.060601851852</v>
      </c>
      <c r="R2222" s="15">
        <f>(((I2222/60)/60)/24)+DATE(1970,1,1)</f>
        <v>41482.060601851852</v>
      </c>
      <c r="S2222">
        <f>YEAR(Q2222)</f>
        <v>2013</v>
      </c>
    </row>
    <row r="2223" spans="1:19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>IFERROR(ROUND(E2223/L2223,0),0)</f>
        <v>37</v>
      </c>
      <c r="Q2223" s="15">
        <f>(((J2223/60)/60)/24)+DATE(1970,1,1)</f>
        <v>42452.666770833333</v>
      </c>
      <c r="R2223" s="15">
        <f>(((I2223/60)/60)/24)+DATE(1970,1,1)</f>
        <v>42483</v>
      </c>
      <c r="S2223">
        <f>YEAR(Q2223)</f>
        <v>2016</v>
      </c>
    </row>
    <row r="2224" spans="1:19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>IFERROR(ROUND(E2224/L2224,0),0)</f>
        <v>27</v>
      </c>
      <c r="Q2224" s="15">
        <f>(((J2224/60)/60)/24)+DATE(1970,1,1)</f>
        <v>40906.787581018521</v>
      </c>
      <c r="R2224" s="15">
        <f>(((I2224/60)/60)/24)+DATE(1970,1,1)</f>
        <v>40936.787581018521</v>
      </c>
      <c r="S2224">
        <f>YEAR(Q2224)</f>
        <v>2011</v>
      </c>
    </row>
    <row r="2225" spans="1:19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>IFERROR(ROUND(E2225/L2225,0),0)</f>
        <v>206</v>
      </c>
      <c r="Q2225" s="15">
        <f>(((J2225/60)/60)/24)+DATE(1970,1,1)</f>
        <v>42152.640833333338</v>
      </c>
      <c r="R2225" s="15">
        <f>(((I2225/60)/60)/24)+DATE(1970,1,1)</f>
        <v>42182.640833333338</v>
      </c>
      <c r="S2225">
        <f>YEAR(Q2225)</f>
        <v>2015</v>
      </c>
    </row>
    <row r="2226" spans="1:19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>IFERROR(ROUND(E2226/L2226,0),0)</f>
        <v>82</v>
      </c>
      <c r="Q2226" s="15">
        <f>(((J2226/60)/60)/24)+DATE(1970,1,1)</f>
        <v>42644.667534722219</v>
      </c>
      <c r="R2226" s="15">
        <f>(((I2226/60)/60)/24)+DATE(1970,1,1)</f>
        <v>42672.791666666672</v>
      </c>
      <c r="S2226">
        <f>YEAR(Q2226)</f>
        <v>2016</v>
      </c>
    </row>
    <row r="2227" spans="1:19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>IFERROR(ROUND(E2227/L2227,0),0)</f>
        <v>165</v>
      </c>
      <c r="Q2227" s="15">
        <f>(((J2227/60)/60)/24)+DATE(1970,1,1)</f>
        <v>41873.79184027778</v>
      </c>
      <c r="R2227" s="15">
        <f>(((I2227/60)/60)/24)+DATE(1970,1,1)</f>
        <v>41903.79184027778</v>
      </c>
      <c r="S2227">
        <f>YEAR(Q2227)</f>
        <v>2014</v>
      </c>
    </row>
    <row r="2228" spans="1:19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>IFERROR(ROUND(E2228/L2228,0),0)</f>
        <v>61</v>
      </c>
      <c r="Q2228" s="15">
        <f>(((J2228/60)/60)/24)+DATE(1970,1,1)</f>
        <v>42381.79886574074</v>
      </c>
      <c r="R2228" s="15">
        <f>(((I2228/60)/60)/24)+DATE(1970,1,1)</f>
        <v>42412.207638888889</v>
      </c>
      <c r="S2228">
        <f>YEAR(Q2228)</f>
        <v>2016</v>
      </c>
    </row>
    <row r="2229" spans="1:19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>IFERROR(ROUND(E2229/L2229,0),0)</f>
        <v>68</v>
      </c>
      <c r="Q2229" s="15">
        <f>(((J2229/60)/60)/24)+DATE(1970,1,1)</f>
        <v>41561.807349537034</v>
      </c>
      <c r="R2229" s="15">
        <f>(((I2229/60)/60)/24)+DATE(1970,1,1)</f>
        <v>41591.849016203705</v>
      </c>
      <c r="S2229">
        <f>YEAR(Q2229)</f>
        <v>2013</v>
      </c>
    </row>
    <row r="2230" spans="1:19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>IFERROR(ROUND(E2230/L2230,0),0)</f>
        <v>82</v>
      </c>
      <c r="Q2230" s="15">
        <f>(((J2230/60)/60)/24)+DATE(1970,1,1)</f>
        <v>42202.278194444443</v>
      </c>
      <c r="R2230" s="15">
        <f>(((I2230/60)/60)/24)+DATE(1970,1,1)</f>
        <v>42232.278194444443</v>
      </c>
      <c r="S2230">
        <f>YEAR(Q2230)</f>
        <v>2015</v>
      </c>
    </row>
    <row r="2231" spans="1:19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>IFERROR(ROUND(E2231/L2231,0),0)</f>
        <v>25</v>
      </c>
      <c r="Q2231" s="15">
        <f>(((J2231/60)/60)/24)+DATE(1970,1,1)</f>
        <v>41484.664247685185</v>
      </c>
      <c r="R2231" s="15">
        <f>(((I2231/60)/60)/24)+DATE(1970,1,1)</f>
        <v>41520.166666666664</v>
      </c>
      <c r="S2231">
        <f>YEAR(Q2231)</f>
        <v>2013</v>
      </c>
    </row>
    <row r="2232" spans="1:19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>IFERROR(ROUND(E2232/L2232,0),0)</f>
        <v>21</v>
      </c>
      <c r="Q2232" s="15">
        <f>(((J2232/60)/60)/24)+DATE(1970,1,1)</f>
        <v>41724.881099537037</v>
      </c>
      <c r="R2232" s="15">
        <f>(((I2232/60)/60)/24)+DATE(1970,1,1)</f>
        <v>41754.881099537037</v>
      </c>
      <c r="S2232">
        <f>YEAR(Q2232)</f>
        <v>2014</v>
      </c>
    </row>
    <row r="2233" spans="1:19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>IFERROR(ROUND(E2233/L2233,0),0)</f>
        <v>27</v>
      </c>
      <c r="Q2233" s="15">
        <f>(((J2233/60)/60)/24)+DATE(1970,1,1)</f>
        <v>41423.910891203705</v>
      </c>
      <c r="R2233" s="15">
        <f>(((I2233/60)/60)/24)+DATE(1970,1,1)</f>
        <v>41450.208333333336</v>
      </c>
      <c r="S2233">
        <f>YEAR(Q2233)</f>
        <v>2013</v>
      </c>
    </row>
    <row r="2234" spans="1:19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>IFERROR(ROUND(E2234/L2234,0),0)</f>
        <v>25</v>
      </c>
      <c r="Q2234" s="15">
        <f>(((J2234/60)/60)/24)+DATE(1970,1,1)</f>
        <v>41806.794074074074</v>
      </c>
      <c r="R2234" s="15">
        <f>(((I2234/60)/60)/24)+DATE(1970,1,1)</f>
        <v>41839.125</v>
      </c>
      <c r="S2234">
        <f>YEAR(Q2234)</f>
        <v>2014</v>
      </c>
    </row>
    <row r="2235" spans="1:19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>IFERROR(ROUND(E2235/L2235,0),0)</f>
        <v>21</v>
      </c>
      <c r="Q2235" s="15">
        <f>(((J2235/60)/60)/24)+DATE(1970,1,1)</f>
        <v>42331.378923611104</v>
      </c>
      <c r="R2235" s="15">
        <f>(((I2235/60)/60)/24)+DATE(1970,1,1)</f>
        <v>42352</v>
      </c>
      <c r="S2235">
        <f>YEAR(Q2235)</f>
        <v>2015</v>
      </c>
    </row>
    <row r="2236" spans="1:19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>IFERROR(ROUND(E2236/L2236,0),0)</f>
        <v>42</v>
      </c>
      <c r="Q2236" s="15">
        <f>(((J2236/60)/60)/24)+DATE(1970,1,1)</f>
        <v>42710.824618055558</v>
      </c>
      <c r="R2236" s="15">
        <f>(((I2236/60)/60)/24)+DATE(1970,1,1)</f>
        <v>42740.824618055558</v>
      </c>
      <c r="S2236">
        <f>YEAR(Q2236)</f>
        <v>2016</v>
      </c>
    </row>
    <row r="2237" spans="1:19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>IFERROR(ROUND(E2237/L2237,0),0)</f>
        <v>136</v>
      </c>
      <c r="Q2237" s="15">
        <f>(((J2237/60)/60)/24)+DATE(1970,1,1)</f>
        <v>42062.022118055553</v>
      </c>
      <c r="R2237" s="15">
        <f>(((I2237/60)/60)/24)+DATE(1970,1,1)</f>
        <v>42091.980451388896</v>
      </c>
      <c r="S2237">
        <f>YEAR(Q2237)</f>
        <v>2015</v>
      </c>
    </row>
    <row r="2238" spans="1:19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>IFERROR(ROUND(E2238/L2238,0),0)</f>
        <v>22</v>
      </c>
      <c r="Q2238" s="15">
        <f>(((J2238/60)/60)/24)+DATE(1970,1,1)</f>
        <v>42371.617164351846</v>
      </c>
      <c r="R2238" s="15">
        <f>(((I2238/60)/60)/24)+DATE(1970,1,1)</f>
        <v>42401.617164351846</v>
      </c>
      <c r="S2238">
        <f>YEAR(Q2238)</f>
        <v>2016</v>
      </c>
    </row>
    <row r="2239" spans="1:19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>IFERROR(ROUND(E2239/L2239,0),0)</f>
        <v>65</v>
      </c>
      <c r="Q2239" s="15">
        <f>(((J2239/60)/60)/24)+DATE(1970,1,1)</f>
        <v>41915.003275462965</v>
      </c>
      <c r="R2239" s="15">
        <f>(((I2239/60)/60)/24)+DATE(1970,1,1)</f>
        <v>41955.332638888889</v>
      </c>
      <c r="S2239">
        <f>YEAR(Q2239)</f>
        <v>2014</v>
      </c>
    </row>
    <row r="2240" spans="1:19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>IFERROR(ROUND(E2240/L2240,0),0)</f>
        <v>70</v>
      </c>
      <c r="Q2240" s="15">
        <f>(((J2240/60)/60)/24)+DATE(1970,1,1)</f>
        <v>42774.621712962966</v>
      </c>
      <c r="R2240" s="15">
        <f>(((I2240/60)/60)/24)+DATE(1970,1,1)</f>
        <v>42804.621712962966</v>
      </c>
      <c r="S2240">
        <f>YEAR(Q2240)</f>
        <v>2017</v>
      </c>
    </row>
    <row r="2241" spans="1:19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>IFERROR(ROUND(E2241/L2241,0),0)</f>
        <v>75</v>
      </c>
      <c r="Q2241" s="15">
        <f>(((J2241/60)/60)/24)+DATE(1970,1,1)</f>
        <v>41572.958495370374</v>
      </c>
      <c r="R2241" s="15">
        <f>(((I2241/60)/60)/24)+DATE(1970,1,1)</f>
        <v>41609.168055555558</v>
      </c>
      <c r="S2241">
        <f>YEAR(Q2241)</f>
        <v>2013</v>
      </c>
    </row>
    <row r="2242" spans="1:19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>IFERROR(ROUND(E2242/L2242,0),0)</f>
        <v>141</v>
      </c>
      <c r="Q2242" s="15">
        <f>(((J2242/60)/60)/24)+DATE(1970,1,1)</f>
        <v>42452.825740740736</v>
      </c>
      <c r="R2242" s="15">
        <f>(((I2242/60)/60)/24)+DATE(1970,1,1)</f>
        <v>42482.825740740736</v>
      </c>
      <c r="S2242">
        <f>YEAR(Q2242)</f>
        <v>2016</v>
      </c>
    </row>
    <row r="2243" spans="1:19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>IFERROR(ROUND(E2243/L2243,0),0)</f>
        <v>49</v>
      </c>
      <c r="Q2243" s="15">
        <f>(((J2243/60)/60)/24)+DATE(1970,1,1)</f>
        <v>42766.827546296292</v>
      </c>
      <c r="R2243" s="15">
        <f>(((I2243/60)/60)/24)+DATE(1970,1,1)</f>
        <v>42796.827546296292</v>
      </c>
      <c r="S2243">
        <f>YEAR(Q2243)</f>
        <v>2017</v>
      </c>
    </row>
    <row r="2244" spans="1:19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>IFERROR(ROUND(E2244/L2244,0),0)</f>
        <v>54</v>
      </c>
      <c r="Q2244" s="15">
        <f>(((J2244/60)/60)/24)+DATE(1970,1,1)</f>
        <v>41569.575613425928</v>
      </c>
      <c r="R2244" s="15">
        <f>(((I2244/60)/60)/24)+DATE(1970,1,1)</f>
        <v>41605.126388888886</v>
      </c>
      <c r="S2244">
        <f>YEAR(Q2244)</f>
        <v>2013</v>
      </c>
    </row>
    <row r="2245" spans="1:19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>IFERROR(ROUND(E2245/L2245,0),0)</f>
        <v>5</v>
      </c>
      <c r="Q2245" s="15">
        <f>(((J2245/60)/60)/24)+DATE(1970,1,1)</f>
        <v>42800.751041666663</v>
      </c>
      <c r="R2245" s="15">
        <f>(((I2245/60)/60)/24)+DATE(1970,1,1)</f>
        <v>42807.125</v>
      </c>
      <c r="S2245">
        <f>YEAR(Q2245)</f>
        <v>2017</v>
      </c>
    </row>
    <row r="2246" spans="1:19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>IFERROR(ROUND(E2246/L2246,0),0)</f>
        <v>65</v>
      </c>
      <c r="Q2246" s="15">
        <f>(((J2246/60)/60)/24)+DATE(1970,1,1)</f>
        <v>42647.818819444445</v>
      </c>
      <c r="R2246" s="15">
        <f>(((I2246/60)/60)/24)+DATE(1970,1,1)</f>
        <v>42659.854166666672</v>
      </c>
      <c r="S2246">
        <f>YEAR(Q2246)</f>
        <v>2016</v>
      </c>
    </row>
    <row r="2247" spans="1:19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>IFERROR(ROUND(E2247/L2247,0),0)</f>
        <v>53</v>
      </c>
      <c r="Q2247" s="15">
        <f>(((J2247/60)/60)/24)+DATE(1970,1,1)</f>
        <v>41660.708530092597</v>
      </c>
      <c r="R2247" s="15">
        <f>(((I2247/60)/60)/24)+DATE(1970,1,1)</f>
        <v>41691.75</v>
      </c>
      <c r="S2247">
        <f>YEAR(Q2247)</f>
        <v>2014</v>
      </c>
    </row>
    <row r="2248" spans="1:19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>IFERROR(ROUND(E2248/L2248,0),0)</f>
        <v>44</v>
      </c>
      <c r="Q2248" s="15">
        <f>(((J2248/60)/60)/24)+DATE(1970,1,1)</f>
        <v>42221.79178240741</v>
      </c>
      <c r="R2248" s="15">
        <f>(((I2248/60)/60)/24)+DATE(1970,1,1)</f>
        <v>42251.79178240741</v>
      </c>
      <c r="S2248">
        <f>YEAR(Q2248)</f>
        <v>2015</v>
      </c>
    </row>
    <row r="2249" spans="1:19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>IFERROR(ROUND(E2249/L2249,0),0)</f>
        <v>51</v>
      </c>
      <c r="Q2249" s="15">
        <f>(((J2249/60)/60)/24)+DATE(1970,1,1)</f>
        <v>42200.666261574079</v>
      </c>
      <c r="R2249" s="15">
        <f>(((I2249/60)/60)/24)+DATE(1970,1,1)</f>
        <v>42214.666261574079</v>
      </c>
      <c r="S2249">
        <f>YEAR(Q2249)</f>
        <v>2015</v>
      </c>
    </row>
    <row r="2250" spans="1:19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>IFERROR(ROUND(E2250/L2250,0),0)</f>
        <v>59</v>
      </c>
      <c r="Q2250" s="15">
        <f>(((J2250/60)/60)/24)+DATE(1970,1,1)</f>
        <v>42688.875902777778</v>
      </c>
      <c r="R2250" s="15">
        <f>(((I2250/60)/60)/24)+DATE(1970,1,1)</f>
        <v>42718.875902777778</v>
      </c>
      <c r="S2250">
        <f>YEAR(Q2250)</f>
        <v>2016</v>
      </c>
    </row>
    <row r="2251" spans="1:19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>IFERROR(ROUND(E2251/L2251,0),0)</f>
        <v>33</v>
      </c>
      <c r="Q2251" s="15">
        <f>(((J2251/60)/60)/24)+DATE(1970,1,1)</f>
        <v>41336.703298611108</v>
      </c>
      <c r="R2251" s="15">
        <f>(((I2251/60)/60)/24)+DATE(1970,1,1)</f>
        <v>41366.661631944444</v>
      </c>
      <c r="S2251">
        <f>YEAR(Q2251)</f>
        <v>2013</v>
      </c>
    </row>
    <row r="2252" spans="1:19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>IFERROR(ROUND(E2252/L2252,0),0)</f>
        <v>427</v>
      </c>
      <c r="Q2252" s="15">
        <f>(((J2252/60)/60)/24)+DATE(1970,1,1)</f>
        <v>42677.005474537036</v>
      </c>
      <c r="R2252" s="15">
        <f>(((I2252/60)/60)/24)+DATE(1970,1,1)</f>
        <v>42707.0471412037</v>
      </c>
      <c r="S2252">
        <f>YEAR(Q2252)</f>
        <v>2016</v>
      </c>
    </row>
    <row r="2253" spans="1:19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>IFERROR(ROUND(E2253/L2253,0),0)</f>
        <v>24</v>
      </c>
      <c r="Q2253" s="15">
        <f>(((J2253/60)/60)/24)+DATE(1970,1,1)</f>
        <v>41846.34579861111</v>
      </c>
      <c r="R2253" s="15">
        <f>(((I2253/60)/60)/24)+DATE(1970,1,1)</f>
        <v>41867.34579861111</v>
      </c>
      <c r="S2253">
        <f>YEAR(Q2253)</f>
        <v>2014</v>
      </c>
    </row>
    <row r="2254" spans="1:19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>IFERROR(ROUND(E2254/L2254,0),0)</f>
        <v>98</v>
      </c>
      <c r="Q2254" s="15">
        <f>(((J2254/60)/60)/24)+DATE(1970,1,1)</f>
        <v>42573.327986111108</v>
      </c>
      <c r="R2254" s="15">
        <f>(((I2254/60)/60)/24)+DATE(1970,1,1)</f>
        <v>42588.327986111108</v>
      </c>
      <c r="S2254">
        <f>YEAR(Q2254)</f>
        <v>2016</v>
      </c>
    </row>
    <row r="2255" spans="1:19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>IFERROR(ROUND(E2255/L2255,0),0)</f>
        <v>107</v>
      </c>
      <c r="Q2255" s="15">
        <f>(((J2255/60)/60)/24)+DATE(1970,1,1)</f>
        <v>42296.631331018521</v>
      </c>
      <c r="R2255" s="15">
        <f>(((I2255/60)/60)/24)+DATE(1970,1,1)</f>
        <v>42326.672997685186</v>
      </c>
      <c r="S2255">
        <f>YEAR(Q2255)</f>
        <v>2015</v>
      </c>
    </row>
    <row r="2256" spans="1:19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>IFERROR(ROUND(E2256/L2256,0),0)</f>
        <v>12</v>
      </c>
      <c r="Q2256" s="15">
        <f>(((J2256/60)/60)/24)+DATE(1970,1,1)</f>
        <v>42752.647777777776</v>
      </c>
      <c r="R2256" s="15">
        <f>(((I2256/60)/60)/24)+DATE(1970,1,1)</f>
        <v>42759.647777777776</v>
      </c>
      <c r="S2256">
        <f>YEAR(Q2256)</f>
        <v>2017</v>
      </c>
    </row>
    <row r="2257" spans="1:19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>IFERROR(ROUND(E2257/L2257,0),0)</f>
        <v>42</v>
      </c>
      <c r="Q2257" s="15">
        <f>(((J2257/60)/60)/24)+DATE(1970,1,1)</f>
        <v>42467.951979166668</v>
      </c>
      <c r="R2257" s="15">
        <f>(((I2257/60)/60)/24)+DATE(1970,1,1)</f>
        <v>42497.951979166668</v>
      </c>
      <c r="S2257">
        <f>YEAR(Q2257)</f>
        <v>2016</v>
      </c>
    </row>
    <row r="2258" spans="1:19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>IFERROR(ROUND(E2258/L2258,0),0)</f>
        <v>21</v>
      </c>
      <c r="Q2258" s="15">
        <f>(((J2258/60)/60)/24)+DATE(1970,1,1)</f>
        <v>42682.451921296291</v>
      </c>
      <c r="R2258" s="15">
        <f>(((I2258/60)/60)/24)+DATE(1970,1,1)</f>
        <v>42696.451921296291</v>
      </c>
      <c r="S2258">
        <f>YEAR(Q2258)</f>
        <v>2016</v>
      </c>
    </row>
    <row r="2259" spans="1:19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>IFERROR(ROUND(E2259/L2259,0),0)</f>
        <v>94</v>
      </c>
      <c r="Q2259" s="15">
        <f>(((J2259/60)/60)/24)+DATE(1970,1,1)</f>
        <v>42505.936678240745</v>
      </c>
      <c r="R2259" s="15">
        <f>(((I2259/60)/60)/24)+DATE(1970,1,1)</f>
        <v>42540.958333333328</v>
      </c>
      <c r="S2259">
        <f>YEAR(Q2259)</f>
        <v>2016</v>
      </c>
    </row>
    <row r="2260" spans="1:19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>IFERROR(ROUND(E2260/L2260,0),0)</f>
        <v>16</v>
      </c>
      <c r="Q2260" s="15">
        <f>(((J2260/60)/60)/24)+DATE(1970,1,1)</f>
        <v>42136.75100694444</v>
      </c>
      <c r="R2260" s="15">
        <f>(((I2260/60)/60)/24)+DATE(1970,1,1)</f>
        <v>42166.75100694444</v>
      </c>
      <c r="S2260">
        <f>YEAR(Q2260)</f>
        <v>2015</v>
      </c>
    </row>
    <row r="2261" spans="1:19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>IFERROR(ROUND(E2261/L2261,0),0)</f>
        <v>91</v>
      </c>
      <c r="Q2261" s="15">
        <f>(((J2261/60)/60)/24)+DATE(1970,1,1)</f>
        <v>42702.804814814815</v>
      </c>
      <c r="R2261" s="15">
        <f>(((I2261/60)/60)/24)+DATE(1970,1,1)</f>
        <v>42712.804814814815</v>
      </c>
      <c r="S2261">
        <f>YEAR(Q2261)</f>
        <v>2016</v>
      </c>
    </row>
    <row r="2262" spans="1:19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>IFERROR(ROUND(E2262/L2262,0),0)</f>
        <v>97</v>
      </c>
      <c r="Q2262" s="15">
        <f>(((J2262/60)/60)/24)+DATE(1970,1,1)</f>
        <v>41695.016782407409</v>
      </c>
      <c r="R2262" s="15">
        <f>(((I2262/60)/60)/24)+DATE(1970,1,1)</f>
        <v>41724.975115740745</v>
      </c>
      <c r="S2262">
        <f>YEAR(Q2262)</f>
        <v>2014</v>
      </c>
    </row>
    <row r="2263" spans="1:19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>IFERROR(ROUND(E2263/L2263,0),0)</f>
        <v>37</v>
      </c>
      <c r="Q2263" s="15">
        <f>(((J2263/60)/60)/24)+DATE(1970,1,1)</f>
        <v>42759.724768518514</v>
      </c>
      <c r="R2263" s="15">
        <f>(((I2263/60)/60)/24)+DATE(1970,1,1)</f>
        <v>42780.724768518514</v>
      </c>
      <c r="S2263">
        <f>YEAR(Q2263)</f>
        <v>2017</v>
      </c>
    </row>
    <row r="2264" spans="1:19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>IFERROR(ROUND(E2264/L2264,0),0)</f>
        <v>28</v>
      </c>
      <c r="Q2264" s="15">
        <f>(((J2264/60)/60)/24)+DATE(1970,1,1)</f>
        <v>41926.585162037038</v>
      </c>
      <c r="R2264" s="15">
        <f>(((I2264/60)/60)/24)+DATE(1970,1,1)</f>
        <v>41961</v>
      </c>
      <c r="S2264">
        <f>YEAR(Q2264)</f>
        <v>2014</v>
      </c>
    </row>
    <row r="2265" spans="1:19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>IFERROR(ROUND(E2265/L2265,0),0)</f>
        <v>144</v>
      </c>
      <c r="Q2265" s="15">
        <f>(((J2265/60)/60)/24)+DATE(1970,1,1)</f>
        <v>42014.832326388889</v>
      </c>
      <c r="R2265" s="15">
        <f>(((I2265/60)/60)/24)+DATE(1970,1,1)</f>
        <v>42035.832326388889</v>
      </c>
      <c r="S2265">
        <f>YEAR(Q2265)</f>
        <v>2015</v>
      </c>
    </row>
    <row r="2266" spans="1:19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>IFERROR(ROUND(E2266/L2266,0),0)</f>
        <v>24</v>
      </c>
      <c r="Q2266" s="15">
        <f>(((J2266/60)/60)/24)+DATE(1970,1,1)</f>
        <v>42496.582337962958</v>
      </c>
      <c r="R2266" s="15">
        <f>(((I2266/60)/60)/24)+DATE(1970,1,1)</f>
        <v>42513.125</v>
      </c>
      <c r="S2266">
        <f>YEAR(Q2266)</f>
        <v>2016</v>
      </c>
    </row>
    <row r="2267" spans="1:19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>IFERROR(ROUND(E2267/L2267,0),0)</f>
        <v>35</v>
      </c>
      <c r="Q2267" s="15">
        <f>(((J2267/60)/60)/24)+DATE(1970,1,1)</f>
        <v>42689.853090277778</v>
      </c>
      <c r="R2267" s="15">
        <f>(((I2267/60)/60)/24)+DATE(1970,1,1)</f>
        <v>42696.853090277778</v>
      </c>
      <c r="S2267">
        <f>YEAR(Q2267)</f>
        <v>2016</v>
      </c>
    </row>
    <row r="2268" spans="1:19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>IFERROR(ROUND(E2268/L2268,0),0)</f>
        <v>25</v>
      </c>
      <c r="Q2268" s="15">
        <f>(((J2268/60)/60)/24)+DATE(1970,1,1)</f>
        <v>42469.874907407408</v>
      </c>
      <c r="R2268" s="15">
        <f>(((I2268/60)/60)/24)+DATE(1970,1,1)</f>
        <v>42487.083333333328</v>
      </c>
      <c r="S2268">
        <f>YEAR(Q2268)</f>
        <v>2016</v>
      </c>
    </row>
    <row r="2269" spans="1:19" ht="43.5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>IFERROR(ROUND(E2269/L2269,0),0)</f>
        <v>188</v>
      </c>
      <c r="Q2269" s="15">
        <f>(((J2269/60)/60)/24)+DATE(1970,1,1)</f>
        <v>41968.829826388886</v>
      </c>
      <c r="R2269" s="15">
        <f>(((I2269/60)/60)/24)+DATE(1970,1,1)</f>
        <v>41994.041666666672</v>
      </c>
      <c r="S2269">
        <f>YEAR(Q2269)</f>
        <v>2014</v>
      </c>
    </row>
    <row r="2270" spans="1:19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>IFERROR(ROUND(E2270/L2270,0),0)</f>
        <v>148</v>
      </c>
      <c r="Q2270" s="15">
        <f>(((J2270/60)/60)/24)+DATE(1970,1,1)</f>
        <v>42776.082349537035</v>
      </c>
      <c r="R2270" s="15">
        <f>(((I2270/60)/60)/24)+DATE(1970,1,1)</f>
        <v>42806.082349537035</v>
      </c>
      <c r="S2270">
        <f>YEAR(Q2270)</f>
        <v>2017</v>
      </c>
    </row>
    <row r="2271" spans="1:19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>IFERROR(ROUND(E2271/L2271,0),0)</f>
        <v>50</v>
      </c>
      <c r="Q2271" s="15">
        <f>(((J2271/60)/60)/24)+DATE(1970,1,1)</f>
        <v>42776.704432870371</v>
      </c>
      <c r="R2271" s="15">
        <f>(((I2271/60)/60)/24)+DATE(1970,1,1)</f>
        <v>42801.208333333328</v>
      </c>
      <c r="S2271">
        <f>YEAR(Q2271)</f>
        <v>2017</v>
      </c>
    </row>
    <row r="2272" spans="1:19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>IFERROR(ROUND(E2272/L2272,0),0)</f>
        <v>108</v>
      </c>
      <c r="Q2272" s="15">
        <f>(((J2272/60)/60)/24)+DATE(1970,1,1)</f>
        <v>42725.869363425925</v>
      </c>
      <c r="R2272" s="15">
        <f>(((I2272/60)/60)/24)+DATE(1970,1,1)</f>
        <v>42745.915972222225</v>
      </c>
      <c r="S2272">
        <f>YEAR(Q2272)</f>
        <v>2016</v>
      </c>
    </row>
    <row r="2273" spans="1:19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>IFERROR(ROUND(E2273/L2273,0),0)</f>
        <v>43</v>
      </c>
      <c r="Q2273" s="15">
        <f>(((J2273/60)/60)/24)+DATE(1970,1,1)</f>
        <v>42684.000046296293</v>
      </c>
      <c r="R2273" s="15">
        <f>(((I2273/60)/60)/24)+DATE(1970,1,1)</f>
        <v>42714.000046296293</v>
      </c>
      <c r="S2273">
        <f>YEAR(Q2273)</f>
        <v>2016</v>
      </c>
    </row>
    <row r="2274" spans="1:19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>IFERROR(ROUND(E2274/L2274,0),0)</f>
        <v>14</v>
      </c>
      <c r="Q2274" s="15">
        <f>(((J2274/60)/60)/24)+DATE(1970,1,1)</f>
        <v>42315.699490740735</v>
      </c>
      <c r="R2274" s="15">
        <f>(((I2274/60)/60)/24)+DATE(1970,1,1)</f>
        <v>42345.699490740735</v>
      </c>
      <c r="S2274">
        <f>YEAR(Q2274)</f>
        <v>2015</v>
      </c>
    </row>
    <row r="2275" spans="1:19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>IFERROR(ROUND(E2275/L2275,0),0)</f>
        <v>37</v>
      </c>
      <c r="Q2275" s="15">
        <f>(((J2275/60)/60)/24)+DATE(1970,1,1)</f>
        <v>42781.549097222218</v>
      </c>
      <c r="R2275" s="15">
        <f>(((I2275/60)/60)/24)+DATE(1970,1,1)</f>
        <v>42806.507430555561</v>
      </c>
      <c r="S2275">
        <f>YEAR(Q2275)</f>
        <v>2017</v>
      </c>
    </row>
    <row r="2276" spans="1:19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>IFERROR(ROUND(E2276/L2276,0),0)</f>
        <v>30</v>
      </c>
      <c r="Q2276" s="15">
        <f>(((J2276/60)/60)/24)+DATE(1970,1,1)</f>
        <v>41663.500659722224</v>
      </c>
      <c r="R2276" s="15">
        <f>(((I2276/60)/60)/24)+DATE(1970,1,1)</f>
        <v>41693.500659722224</v>
      </c>
      <c r="S2276">
        <f>YEAR(Q2276)</f>
        <v>2014</v>
      </c>
    </row>
    <row r="2277" spans="1:19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>IFERROR(ROUND(E2277/L2277,0),0)</f>
        <v>34</v>
      </c>
      <c r="Q2277" s="15">
        <f>(((J2277/60)/60)/24)+DATE(1970,1,1)</f>
        <v>41965.616655092599</v>
      </c>
      <c r="R2277" s="15">
        <f>(((I2277/60)/60)/24)+DATE(1970,1,1)</f>
        <v>41995.616655092599</v>
      </c>
      <c r="S2277">
        <f>YEAR(Q2277)</f>
        <v>2014</v>
      </c>
    </row>
    <row r="2278" spans="1:19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>IFERROR(ROUND(E2278/L2278,0),0)</f>
        <v>65</v>
      </c>
      <c r="Q2278" s="15">
        <f>(((J2278/60)/60)/24)+DATE(1970,1,1)</f>
        <v>41614.651493055557</v>
      </c>
      <c r="R2278" s="15">
        <f>(((I2278/60)/60)/24)+DATE(1970,1,1)</f>
        <v>41644.651493055557</v>
      </c>
      <c r="S2278">
        <f>YEAR(Q2278)</f>
        <v>2013</v>
      </c>
    </row>
    <row r="2279" spans="1:19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>IFERROR(ROUND(E2279/L2279,0),0)</f>
        <v>58</v>
      </c>
      <c r="Q2279" s="15">
        <f>(((J2279/60)/60)/24)+DATE(1970,1,1)</f>
        <v>40936.678506944445</v>
      </c>
      <c r="R2279" s="15">
        <f>(((I2279/60)/60)/24)+DATE(1970,1,1)</f>
        <v>40966.678506944445</v>
      </c>
      <c r="S2279">
        <f>YEAR(Q2279)</f>
        <v>2012</v>
      </c>
    </row>
    <row r="2280" spans="1:19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>IFERROR(ROUND(E2280/L2280,0),0)</f>
        <v>53</v>
      </c>
      <c r="Q2280" s="15">
        <f>(((J2280/60)/60)/24)+DATE(1970,1,1)</f>
        <v>42338.709108796291</v>
      </c>
      <c r="R2280" s="15">
        <f>(((I2280/60)/60)/24)+DATE(1970,1,1)</f>
        <v>42372.957638888889</v>
      </c>
      <c r="S2280">
        <f>YEAR(Q2280)</f>
        <v>2015</v>
      </c>
    </row>
    <row r="2281" spans="1:19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>IFERROR(ROUND(E2281/L2281,0),0)</f>
        <v>48</v>
      </c>
      <c r="Q2281" s="15">
        <f>(((J2281/60)/60)/24)+DATE(1970,1,1)</f>
        <v>42020.806701388887</v>
      </c>
      <c r="R2281" s="15">
        <f>(((I2281/60)/60)/24)+DATE(1970,1,1)</f>
        <v>42039.166666666672</v>
      </c>
      <c r="S2281">
        <f>YEAR(Q2281)</f>
        <v>2015</v>
      </c>
    </row>
    <row r="2282" spans="1:19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>IFERROR(ROUND(E2282/L2282,0),0)</f>
        <v>82</v>
      </c>
      <c r="Q2282" s="15">
        <f>(((J2282/60)/60)/24)+DATE(1970,1,1)</f>
        <v>42234.624895833331</v>
      </c>
      <c r="R2282" s="15">
        <f>(((I2282/60)/60)/24)+DATE(1970,1,1)</f>
        <v>42264.624895833331</v>
      </c>
      <c r="S2282">
        <f>YEAR(Q2282)</f>
        <v>2015</v>
      </c>
    </row>
    <row r="2283" spans="1:19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>IFERROR(ROUND(E2283/L2283,0),0)</f>
        <v>50</v>
      </c>
      <c r="Q2283" s="15">
        <f>(((J2283/60)/60)/24)+DATE(1970,1,1)</f>
        <v>40687.285844907405</v>
      </c>
      <c r="R2283" s="15">
        <f>(((I2283/60)/60)/24)+DATE(1970,1,1)</f>
        <v>40749.284722222219</v>
      </c>
      <c r="S2283">
        <f>YEAR(Q2283)</f>
        <v>2011</v>
      </c>
    </row>
    <row r="2284" spans="1:19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>IFERROR(ROUND(E2284/L2284,0),0)</f>
        <v>116</v>
      </c>
      <c r="Q2284" s="15">
        <f>(((J2284/60)/60)/24)+DATE(1970,1,1)</f>
        <v>42323.17460648148</v>
      </c>
      <c r="R2284" s="15">
        <f>(((I2284/60)/60)/24)+DATE(1970,1,1)</f>
        <v>42383.17460648148</v>
      </c>
      <c r="S2284">
        <f>YEAR(Q2284)</f>
        <v>2015</v>
      </c>
    </row>
    <row r="2285" spans="1:19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>IFERROR(ROUND(E2285/L2285,0),0)</f>
        <v>63</v>
      </c>
      <c r="Q2285" s="15">
        <f>(((J2285/60)/60)/24)+DATE(1970,1,1)</f>
        <v>40978.125046296293</v>
      </c>
      <c r="R2285" s="15">
        <f>(((I2285/60)/60)/24)+DATE(1970,1,1)</f>
        <v>41038.083379629628</v>
      </c>
      <c r="S2285">
        <f>YEAR(Q2285)</f>
        <v>2012</v>
      </c>
    </row>
    <row r="2286" spans="1:19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>IFERROR(ROUND(E2286/L2286,0),0)</f>
        <v>108</v>
      </c>
      <c r="Q2286" s="15">
        <f>(((J2286/60)/60)/24)+DATE(1970,1,1)</f>
        <v>40585.796817129631</v>
      </c>
      <c r="R2286" s="15">
        <f>(((I2286/60)/60)/24)+DATE(1970,1,1)</f>
        <v>40614.166666666664</v>
      </c>
      <c r="S2286">
        <f>YEAR(Q2286)</f>
        <v>2011</v>
      </c>
    </row>
    <row r="2287" spans="1:19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>IFERROR(ROUND(E2287/L2287,0),0)</f>
        <v>46</v>
      </c>
      <c r="Q2287" s="15">
        <f>(((J2287/60)/60)/24)+DATE(1970,1,1)</f>
        <v>41059.185682870368</v>
      </c>
      <c r="R2287" s="15">
        <f>(((I2287/60)/60)/24)+DATE(1970,1,1)</f>
        <v>41089.185682870368</v>
      </c>
      <c r="S2287">
        <f>YEAR(Q2287)</f>
        <v>2012</v>
      </c>
    </row>
    <row r="2288" spans="1:19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>IFERROR(ROUND(E2288/L2288,0),0)</f>
        <v>107</v>
      </c>
      <c r="Q2288" s="15">
        <f>(((J2288/60)/60)/24)+DATE(1970,1,1)</f>
        <v>41494.963587962964</v>
      </c>
      <c r="R2288" s="15">
        <f>(((I2288/60)/60)/24)+DATE(1970,1,1)</f>
        <v>41523.165972222225</v>
      </c>
      <c r="S2288">
        <f>YEAR(Q2288)</f>
        <v>2013</v>
      </c>
    </row>
    <row r="2289" spans="1:19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>IFERROR(ROUND(E2289/L2289,0),0)</f>
        <v>51</v>
      </c>
      <c r="Q2289" s="15">
        <f>(((J2289/60)/60)/24)+DATE(1970,1,1)</f>
        <v>41792.667361111111</v>
      </c>
      <c r="R2289" s="15">
        <f>(((I2289/60)/60)/24)+DATE(1970,1,1)</f>
        <v>41813.667361111111</v>
      </c>
      <c r="S2289">
        <f>YEAR(Q2289)</f>
        <v>2014</v>
      </c>
    </row>
    <row r="2290" spans="1:19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>IFERROR(ROUND(E2290/L2290,0),0)</f>
        <v>40</v>
      </c>
      <c r="Q2290" s="15">
        <f>(((J2290/60)/60)/24)+DATE(1970,1,1)</f>
        <v>41067.827418981484</v>
      </c>
      <c r="R2290" s="15">
        <f>(((I2290/60)/60)/24)+DATE(1970,1,1)</f>
        <v>41086.75</v>
      </c>
      <c r="S2290">
        <f>YEAR(Q2290)</f>
        <v>2012</v>
      </c>
    </row>
    <row r="2291" spans="1:19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>IFERROR(ROUND(E2291/L2291,0),0)</f>
        <v>64</v>
      </c>
      <c r="Q2291" s="15">
        <f>(((J2291/60)/60)/24)+DATE(1970,1,1)</f>
        <v>41571.998379629629</v>
      </c>
      <c r="R2291" s="15">
        <f>(((I2291/60)/60)/24)+DATE(1970,1,1)</f>
        <v>41614.973611111112</v>
      </c>
      <c r="S2291">
        <f>YEAR(Q2291)</f>
        <v>2013</v>
      </c>
    </row>
    <row r="2292" spans="1:19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>IFERROR(ROUND(E2292/L2292,0),0)</f>
        <v>54</v>
      </c>
      <c r="Q2292" s="15">
        <f>(((J2292/60)/60)/24)+DATE(1970,1,1)</f>
        <v>40070.253819444442</v>
      </c>
      <c r="R2292" s="15">
        <f>(((I2292/60)/60)/24)+DATE(1970,1,1)</f>
        <v>40148.708333333336</v>
      </c>
      <c r="S2292">
        <f>YEAR(Q2292)</f>
        <v>2009</v>
      </c>
    </row>
    <row r="2293" spans="1:19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>IFERROR(ROUND(E2293/L2293,0),0)</f>
        <v>100</v>
      </c>
      <c r="Q2293" s="15">
        <f>(((J2293/60)/60)/24)+DATE(1970,1,1)</f>
        <v>40987.977060185185</v>
      </c>
      <c r="R2293" s="15">
        <f>(((I2293/60)/60)/24)+DATE(1970,1,1)</f>
        <v>41022.166666666664</v>
      </c>
      <c r="S2293">
        <f>YEAR(Q2293)</f>
        <v>2012</v>
      </c>
    </row>
    <row r="2294" spans="1:19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>IFERROR(ROUND(E2294/L2294,0),0)</f>
        <v>47</v>
      </c>
      <c r="Q2294" s="15">
        <f>(((J2294/60)/60)/24)+DATE(1970,1,1)</f>
        <v>40987.697638888887</v>
      </c>
      <c r="R2294" s="15">
        <f>(((I2294/60)/60)/24)+DATE(1970,1,1)</f>
        <v>41017.697638888887</v>
      </c>
      <c r="S2294">
        <f>YEAR(Q2294)</f>
        <v>2012</v>
      </c>
    </row>
    <row r="2295" spans="1:19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>IFERROR(ROUND(E2295/L2295,0),0)</f>
        <v>34</v>
      </c>
      <c r="Q2295" s="15">
        <f>(((J2295/60)/60)/24)+DATE(1970,1,1)</f>
        <v>41151.708321759259</v>
      </c>
      <c r="R2295" s="15">
        <f>(((I2295/60)/60)/24)+DATE(1970,1,1)</f>
        <v>41177.165972222225</v>
      </c>
      <c r="S2295">
        <f>YEAR(Q2295)</f>
        <v>2012</v>
      </c>
    </row>
    <row r="2296" spans="1:19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>IFERROR(ROUND(E2296/L2296,0),0)</f>
        <v>65</v>
      </c>
      <c r="Q2296" s="15">
        <f>(((J2296/60)/60)/24)+DATE(1970,1,1)</f>
        <v>41264.72314814815</v>
      </c>
      <c r="R2296" s="15">
        <f>(((I2296/60)/60)/24)+DATE(1970,1,1)</f>
        <v>41294.72314814815</v>
      </c>
      <c r="S2296">
        <f>YEAR(Q2296)</f>
        <v>2012</v>
      </c>
    </row>
    <row r="2297" spans="1:19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>IFERROR(ROUND(E2297/L2297,0),0)</f>
        <v>44</v>
      </c>
      <c r="Q2297" s="15">
        <f>(((J2297/60)/60)/24)+DATE(1970,1,1)</f>
        <v>41270.954351851848</v>
      </c>
      <c r="R2297" s="15">
        <f>(((I2297/60)/60)/24)+DATE(1970,1,1)</f>
        <v>41300.954351851848</v>
      </c>
      <c r="S2297">
        <f>YEAR(Q2297)</f>
        <v>2012</v>
      </c>
    </row>
    <row r="2298" spans="1:19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>IFERROR(ROUND(E2298/L2298,0),0)</f>
        <v>72</v>
      </c>
      <c r="Q2298" s="15">
        <f>(((J2298/60)/60)/24)+DATE(1970,1,1)</f>
        <v>40927.731782407405</v>
      </c>
      <c r="R2298" s="15">
        <f>(((I2298/60)/60)/24)+DATE(1970,1,1)</f>
        <v>40962.731782407405</v>
      </c>
      <c r="S2298">
        <f>YEAR(Q2298)</f>
        <v>2012</v>
      </c>
    </row>
    <row r="2299" spans="1:19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>IFERROR(ROUND(E2299/L2299,0),0)</f>
        <v>53</v>
      </c>
      <c r="Q2299" s="15">
        <f>(((J2299/60)/60)/24)+DATE(1970,1,1)</f>
        <v>40948.042233796295</v>
      </c>
      <c r="R2299" s="15">
        <f>(((I2299/60)/60)/24)+DATE(1970,1,1)</f>
        <v>40982.165972222225</v>
      </c>
      <c r="S2299">
        <f>YEAR(Q2299)</f>
        <v>2012</v>
      </c>
    </row>
    <row r="2300" spans="1:19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>IFERROR(ROUND(E2300/L2300,0),0)</f>
        <v>109</v>
      </c>
      <c r="Q2300" s="15">
        <f>(((J2300/60)/60)/24)+DATE(1970,1,1)</f>
        <v>41694.84065972222</v>
      </c>
      <c r="R2300" s="15">
        <f>(((I2300/60)/60)/24)+DATE(1970,1,1)</f>
        <v>41724.798993055556</v>
      </c>
      <c r="S2300">
        <f>YEAR(Q2300)</f>
        <v>2014</v>
      </c>
    </row>
    <row r="2301" spans="1:19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>IFERROR(ROUND(E2301/L2301,0),0)</f>
        <v>75</v>
      </c>
      <c r="Q2301" s="15">
        <f>(((J2301/60)/60)/24)+DATE(1970,1,1)</f>
        <v>40565.032511574071</v>
      </c>
      <c r="R2301" s="15">
        <f>(((I2301/60)/60)/24)+DATE(1970,1,1)</f>
        <v>40580.032511574071</v>
      </c>
      <c r="S2301">
        <f>YEAR(Q2301)</f>
        <v>2011</v>
      </c>
    </row>
    <row r="2302" spans="1:19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>IFERROR(ROUND(E2302/L2302,0),0)</f>
        <v>116</v>
      </c>
      <c r="Q2302" s="15">
        <f>(((J2302/60)/60)/24)+DATE(1970,1,1)</f>
        <v>41074.727037037039</v>
      </c>
      <c r="R2302" s="15">
        <f>(((I2302/60)/60)/24)+DATE(1970,1,1)</f>
        <v>41088.727037037039</v>
      </c>
      <c r="S2302">
        <f>YEAR(Q2302)</f>
        <v>2012</v>
      </c>
    </row>
    <row r="2303" spans="1:19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>IFERROR(ROUND(E2303/L2303,0),0)</f>
        <v>32</v>
      </c>
      <c r="Q2303" s="15">
        <f>(((J2303/60)/60)/24)+DATE(1970,1,1)</f>
        <v>41416.146944444445</v>
      </c>
      <c r="R2303" s="15">
        <f>(((I2303/60)/60)/24)+DATE(1970,1,1)</f>
        <v>41446.146944444445</v>
      </c>
      <c r="S2303">
        <f>YEAR(Q2303)</f>
        <v>2013</v>
      </c>
    </row>
    <row r="2304" spans="1:19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>IFERROR(ROUND(E2304/L2304,0),0)</f>
        <v>46</v>
      </c>
      <c r="Q2304" s="15">
        <f>(((J2304/60)/60)/24)+DATE(1970,1,1)</f>
        <v>41605.868449074071</v>
      </c>
      <c r="R2304" s="15">
        <f>(((I2304/60)/60)/24)+DATE(1970,1,1)</f>
        <v>41639.291666666664</v>
      </c>
      <c r="S2304">
        <f>YEAR(Q2304)</f>
        <v>2013</v>
      </c>
    </row>
    <row r="2305" spans="1:19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>IFERROR(ROUND(E2305/L2305,0),0)</f>
        <v>68</v>
      </c>
      <c r="Q2305" s="15">
        <f>(((J2305/60)/60)/24)+DATE(1970,1,1)</f>
        <v>40850.111064814817</v>
      </c>
      <c r="R2305" s="15">
        <f>(((I2305/60)/60)/24)+DATE(1970,1,1)</f>
        <v>40890.152731481481</v>
      </c>
      <c r="S2305">
        <f>YEAR(Q2305)</f>
        <v>2011</v>
      </c>
    </row>
    <row r="2306" spans="1:19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>IFERROR(ROUND(E2306/L2306,0),0)</f>
        <v>53</v>
      </c>
      <c r="Q2306" s="15">
        <f>(((J2306/60)/60)/24)+DATE(1970,1,1)</f>
        <v>40502.815868055557</v>
      </c>
      <c r="R2306" s="15">
        <f>(((I2306/60)/60)/24)+DATE(1970,1,1)</f>
        <v>40544.207638888889</v>
      </c>
      <c r="S2306">
        <f>YEAR(Q2306)</f>
        <v>2010</v>
      </c>
    </row>
    <row r="2307" spans="1:19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>IFERROR(ROUND(E2307/L2307,0),0)</f>
        <v>109</v>
      </c>
      <c r="Q2307" s="15">
        <f>(((J2307/60)/60)/24)+DATE(1970,1,1)</f>
        <v>41834.695277777777</v>
      </c>
      <c r="R2307" s="15">
        <f>(((I2307/60)/60)/24)+DATE(1970,1,1)</f>
        <v>41859.75</v>
      </c>
      <c r="S2307">
        <f>YEAR(Q2307)</f>
        <v>2014</v>
      </c>
    </row>
    <row r="2308" spans="1:19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>IFERROR(ROUND(E2308/L2308,0),0)</f>
        <v>51</v>
      </c>
      <c r="Q2308" s="15">
        <f>(((J2308/60)/60)/24)+DATE(1970,1,1)</f>
        <v>40948.16815972222</v>
      </c>
      <c r="R2308" s="15">
        <f>(((I2308/60)/60)/24)+DATE(1970,1,1)</f>
        <v>40978.16815972222</v>
      </c>
      <c r="S2308">
        <f>YEAR(Q2308)</f>
        <v>2012</v>
      </c>
    </row>
    <row r="2309" spans="1:19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>IFERROR(ROUND(E2309/L2309,0),0)</f>
        <v>28</v>
      </c>
      <c r="Q2309" s="15">
        <f>(((J2309/60)/60)/24)+DATE(1970,1,1)</f>
        <v>41004.802465277775</v>
      </c>
      <c r="R2309" s="15">
        <f>(((I2309/60)/60)/24)+DATE(1970,1,1)</f>
        <v>41034.802407407406</v>
      </c>
      <c r="S2309">
        <f>YEAR(Q2309)</f>
        <v>2012</v>
      </c>
    </row>
    <row r="2310" spans="1:19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>IFERROR(ROUND(E2310/L2310,0),0)</f>
        <v>82</v>
      </c>
      <c r="Q2310" s="15">
        <f>(((J2310/60)/60)/24)+DATE(1970,1,1)</f>
        <v>41851.962916666671</v>
      </c>
      <c r="R2310" s="15">
        <f>(((I2310/60)/60)/24)+DATE(1970,1,1)</f>
        <v>41880.041666666664</v>
      </c>
      <c r="S2310">
        <f>YEAR(Q2310)</f>
        <v>2014</v>
      </c>
    </row>
    <row r="2311" spans="1:19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>IFERROR(ROUND(E2311/L2311,0),0)</f>
        <v>60</v>
      </c>
      <c r="Q2311" s="15">
        <f>(((J2311/60)/60)/24)+DATE(1970,1,1)</f>
        <v>41307.987696759257</v>
      </c>
      <c r="R2311" s="15">
        <f>(((I2311/60)/60)/24)+DATE(1970,1,1)</f>
        <v>41342.987696759257</v>
      </c>
      <c r="S2311">
        <f>YEAR(Q2311)</f>
        <v>2013</v>
      </c>
    </row>
    <row r="2312" spans="1:19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>IFERROR(ROUND(E2312/L2312,0),0)</f>
        <v>65</v>
      </c>
      <c r="Q2312" s="15">
        <f>(((J2312/60)/60)/24)+DATE(1970,1,1)</f>
        <v>41324.79415509259</v>
      </c>
      <c r="R2312" s="15">
        <f>(((I2312/60)/60)/24)+DATE(1970,1,1)</f>
        <v>41354.752488425926</v>
      </c>
      <c r="S2312">
        <f>YEAR(Q2312)</f>
        <v>2013</v>
      </c>
    </row>
    <row r="2313" spans="1:19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>IFERROR(ROUND(E2313/L2313,0),0)</f>
        <v>90</v>
      </c>
      <c r="Q2313" s="15">
        <f>(((J2313/60)/60)/24)+DATE(1970,1,1)</f>
        <v>41736.004502314812</v>
      </c>
      <c r="R2313" s="15">
        <f>(((I2313/60)/60)/24)+DATE(1970,1,1)</f>
        <v>41766.004502314812</v>
      </c>
      <c r="S2313">
        <f>YEAR(Q2313)</f>
        <v>2014</v>
      </c>
    </row>
    <row r="2314" spans="1:19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>IFERROR(ROUND(E2314/L2314,0),0)</f>
        <v>41</v>
      </c>
      <c r="Q2314" s="15">
        <f>(((J2314/60)/60)/24)+DATE(1970,1,1)</f>
        <v>41716.632847222223</v>
      </c>
      <c r="R2314" s="15">
        <f>(((I2314/60)/60)/24)+DATE(1970,1,1)</f>
        <v>41747.958333333336</v>
      </c>
      <c r="S2314">
        <f>YEAR(Q2314)</f>
        <v>2014</v>
      </c>
    </row>
    <row r="2315" spans="1:19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>IFERROR(ROUND(E2315/L2315,0),0)</f>
        <v>56</v>
      </c>
      <c r="Q2315" s="15">
        <f>(((J2315/60)/60)/24)+DATE(1970,1,1)</f>
        <v>41002.958634259259</v>
      </c>
      <c r="R2315" s="15">
        <f>(((I2315/60)/60)/24)+DATE(1970,1,1)</f>
        <v>41032.958634259259</v>
      </c>
      <c r="S2315">
        <f>YEAR(Q2315)</f>
        <v>2012</v>
      </c>
    </row>
    <row r="2316" spans="1:19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>IFERROR(ROUND(E2316/L2316,0),0)</f>
        <v>38</v>
      </c>
      <c r="Q2316" s="15">
        <f>(((J2316/60)/60)/24)+DATE(1970,1,1)</f>
        <v>41037.551585648151</v>
      </c>
      <c r="R2316" s="15">
        <f>(((I2316/60)/60)/24)+DATE(1970,1,1)</f>
        <v>41067.551585648151</v>
      </c>
      <c r="S2316">
        <f>YEAR(Q2316)</f>
        <v>2012</v>
      </c>
    </row>
    <row r="2317" spans="1:19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>IFERROR(ROUND(E2317/L2317,0),0)</f>
        <v>40</v>
      </c>
      <c r="Q2317" s="15">
        <f>(((J2317/60)/60)/24)+DATE(1970,1,1)</f>
        <v>41004.72619212963</v>
      </c>
      <c r="R2317" s="15">
        <f>(((I2317/60)/60)/24)+DATE(1970,1,1)</f>
        <v>41034.72619212963</v>
      </c>
      <c r="S2317">
        <f>YEAR(Q2317)</f>
        <v>2012</v>
      </c>
    </row>
    <row r="2318" spans="1:19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>IFERROR(ROUND(E2318/L2318,0),0)</f>
        <v>78</v>
      </c>
      <c r="Q2318" s="15">
        <f>(((J2318/60)/60)/24)+DATE(1970,1,1)</f>
        <v>40079.725115740745</v>
      </c>
      <c r="R2318" s="15">
        <f>(((I2318/60)/60)/24)+DATE(1970,1,1)</f>
        <v>40156.76666666667</v>
      </c>
      <c r="S2318">
        <f>YEAR(Q2318)</f>
        <v>2009</v>
      </c>
    </row>
    <row r="2319" spans="1:19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>IFERROR(ROUND(E2319/L2319,0),0)</f>
        <v>19</v>
      </c>
      <c r="Q2319" s="15">
        <f>(((J2319/60)/60)/24)+DATE(1970,1,1)</f>
        <v>40192.542233796295</v>
      </c>
      <c r="R2319" s="15">
        <f>(((I2319/60)/60)/24)+DATE(1970,1,1)</f>
        <v>40224.208333333336</v>
      </c>
      <c r="S2319">
        <f>YEAR(Q2319)</f>
        <v>2010</v>
      </c>
    </row>
    <row r="2320" spans="1:19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>IFERROR(ROUND(E2320/L2320,0),0)</f>
        <v>37</v>
      </c>
      <c r="Q2320" s="15">
        <f>(((J2320/60)/60)/24)+DATE(1970,1,1)</f>
        <v>40050.643680555557</v>
      </c>
      <c r="R2320" s="15">
        <f>(((I2320/60)/60)/24)+DATE(1970,1,1)</f>
        <v>40082.165972222225</v>
      </c>
      <c r="S2320">
        <f>YEAR(Q2320)</f>
        <v>2009</v>
      </c>
    </row>
    <row r="2321" spans="1:19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>IFERROR(ROUND(E2321/L2321,0),0)</f>
        <v>42</v>
      </c>
      <c r="Q2321" s="15">
        <f>(((J2321/60)/60)/24)+DATE(1970,1,1)</f>
        <v>41593.082002314812</v>
      </c>
      <c r="R2321" s="15">
        <f>(((I2321/60)/60)/24)+DATE(1970,1,1)</f>
        <v>41623.082002314812</v>
      </c>
      <c r="S2321">
        <f>YEAR(Q2321)</f>
        <v>2013</v>
      </c>
    </row>
    <row r="2322" spans="1:19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>IFERROR(ROUND(E2322/L2322,0),0)</f>
        <v>61</v>
      </c>
      <c r="Q2322" s="15">
        <f>(((J2322/60)/60)/24)+DATE(1970,1,1)</f>
        <v>41696.817129629628</v>
      </c>
      <c r="R2322" s="15">
        <f>(((I2322/60)/60)/24)+DATE(1970,1,1)</f>
        <v>41731.775462962964</v>
      </c>
      <c r="S2322">
        <f>YEAR(Q2322)</f>
        <v>2014</v>
      </c>
    </row>
    <row r="2323" spans="1:19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>IFERROR(ROUND(E2323/L2323,0),0)</f>
        <v>65</v>
      </c>
      <c r="Q2323" s="15">
        <f>(((J2323/60)/60)/24)+DATE(1970,1,1)</f>
        <v>42799.260428240741</v>
      </c>
      <c r="R2323" s="15">
        <f>(((I2323/60)/60)/24)+DATE(1970,1,1)</f>
        <v>42829.21876157407</v>
      </c>
      <c r="S2323">
        <f>YEAR(Q2323)</f>
        <v>2017</v>
      </c>
    </row>
    <row r="2324" spans="1:19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>IFERROR(ROUND(E2324/L2324,0),0)</f>
        <v>21</v>
      </c>
      <c r="Q2324" s="15">
        <f>(((J2324/60)/60)/24)+DATE(1970,1,1)</f>
        <v>42804.895474537043</v>
      </c>
      <c r="R2324" s="15">
        <f>(((I2324/60)/60)/24)+DATE(1970,1,1)</f>
        <v>42834.853807870371</v>
      </c>
      <c r="S2324">
        <f>YEAR(Q2324)</f>
        <v>2017</v>
      </c>
    </row>
    <row r="2325" spans="1:19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>IFERROR(ROUND(E2325/L2325,0),0)</f>
        <v>30</v>
      </c>
      <c r="Q2325" s="15">
        <f>(((J2325/60)/60)/24)+DATE(1970,1,1)</f>
        <v>42807.755173611105</v>
      </c>
      <c r="R2325" s="15">
        <f>(((I2325/60)/60)/24)+DATE(1970,1,1)</f>
        <v>42814.755173611105</v>
      </c>
      <c r="S2325">
        <f>YEAR(Q2325)</f>
        <v>2017</v>
      </c>
    </row>
    <row r="2326" spans="1:19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>IFERROR(ROUND(E2326/L2326,0),0)</f>
        <v>25</v>
      </c>
      <c r="Q2326" s="15">
        <f>(((J2326/60)/60)/24)+DATE(1970,1,1)</f>
        <v>42790.885243055556</v>
      </c>
      <c r="R2326" s="15">
        <f>(((I2326/60)/60)/24)+DATE(1970,1,1)</f>
        <v>42820.843576388885</v>
      </c>
      <c r="S2326">
        <f>YEAR(Q2326)</f>
        <v>2017</v>
      </c>
    </row>
    <row r="2327" spans="1:19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>IFERROR(ROUND(E2327/L2327,0),0)</f>
        <v>11</v>
      </c>
      <c r="Q2327" s="15">
        <f>(((J2327/60)/60)/24)+DATE(1970,1,1)</f>
        <v>42794.022349537037</v>
      </c>
      <c r="R2327" s="15">
        <f>(((I2327/60)/60)/24)+DATE(1970,1,1)</f>
        <v>42823.980682870373</v>
      </c>
      <c r="S2327">
        <f>YEAR(Q2327)</f>
        <v>2017</v>
      </c>
    </row>
    <row r="2328" spans="1:19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>IFERROR(ROUND(E2328/L2328,0),0)</f>
        <v>108</v>
      </c>
      <c r="Q2328" s="15">
        <f>(((J2328/60)/60)/24)+DATE(1970,1,1)</f>
        <v>42804.034120370372</v>
      </c>
      <c r="R2328" s="15">
        <f>(((I2328/60)/60)/24)+DATE(1970,1,1)</f>
        <v>42855.708333333328</v>
      </c>
      <c r="S2328">
        <f>YEAR(Q2328)</f>
        <v>2017</v>
      </c>
    </row>
    <row r="2329" spans="1:19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>IFERROR(ROUND(E2329/L2329,0),0)</f>
        <v>55</v>
      </c>
      <c r="Q2329" s="15">
        <f>(((J2329/60)/60)/24)+DATE(1970,1,1)</f>
        <v>41842.917129629634</v>
      </c>
      <c r="R2329" s="15">
        <f>(((I2329/60)/60)/24)+DATE(1970,1,1)</f>
        <v>41877.917129629634</v>
      </c>
      <c r="S2329">
        <f>YEAR(Q2329)</f>
        <v>2014</v>
      </c>
    </row>
    <row r="2330" spans="1:19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>IFERROR(ROUND(E2330/L2330,0),0)</f>
        <v>47</v>
      </c>
      <c r="Q2330" s="15">
        <f>(((J2330/60)/60)/24)+DATE(1970,1,1)</f>
        <v>42139.781678240746</v>
      </c>
      <c r="R2330" s="15">
        <f>(((I2330/60)/60)/24)+DATE(1970,1,1)</f>
        <v>42169.781678240746</v>
      </c>
      <c r="S2330">
        <f>YEAR(Q2330)</f>
        <v>2015</v>
      </c>
    </row>
    <row r="2331" spans="1:19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>IFERROR(ROUND(E2331/L2331,0),0)</f>
        <v>212</v>
      </c>
      <c r="Q2331" s="15">
        <f>(((J2331/60)/60)/24)+DATE(1970,1,1)</f>
        <v>41807.624374999999</v>
      </c>
      <c r="R2331" s="15">
        <f>(((I2331/60)/60)/24)+DATE(1970,1,1)</f>
        <v>41837.624374999999</v>
      </c>
      <c r="S2331">
        <f>YEAR(Q2331)</f>
        <v>2014</v>
      </c>
    </row>
    <row r="2332" spans="1:19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>IFERROR(ROUND(E2332/L2332,0),0)</f>
        <v>220</v>
      </c>
      <c r="Q2332" s="15">
        <f>(((J2332/60)/60)/24)+DATE(1970,1,1)</f>
        <v>42332.89980324074</v>
      </c>
      <c r="R2332" s="15">
        <f>(((I2332/60)/60)/24)+DATE(1970,1,1)</f>
        <v>42363</v>
      </c>
      <c r="S2332">
        <f>YEAR(Q2332)</f>
        <v>2015</v>
      </c>
    </row>
    <row r="2333" spans="1:19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>IFERROR(ROUND(E2333/L2333,0),0)</f>
        <v>41</v>
      </c>
      <c r="Q2333" s="15">
        <f>(((J2333/60)/60)/24)+DATE(1970,1,1)</f>
        <v>41839.005671296298</v>
      </c>
      <c r="R2333" s="15">
        <f>(((I2333/60)/60)/24)+DATE(1970,1,1)</f>
        <v>41869.005671296298</v>
      </c>
      <c r="S2333">
        <f>YEAR(Q2333)</f>
        <v>2014</v>
      </c>
    </row>
    <row r="2334" spans="1:19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>IFERROR(ROUND(E2334/L2334,0),0)</f>
        <v>76</v>
      </c>
      <c r="Q2334" s="15">
        <f>(((J2334/60)/60)/24)+DATE(1970,1,1)</f>
        <v>42011.628136574072</v>
      </c>
      <c r="R2334" s="15">
        <f>(((I2334/60)/60)/24)+DATE(1970,1,1)</f>
        <v>42041.628136574072</v>
      </c>
      <c r="S2334">
        <f>YEAR(Q2334)</f>
        <v>2015</v>
      </c>
    </row>
    <row r="2335" spans="1:19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>IFERROR(ROUND(E2335/L2335,0),0)</f>
        <v>14</v>
      </c>
      <c r="Q2335" s="15">
        <f>(((J2335/60)/60)/24)+DATE(1970,1,1)</f>
        <v>41767.650347222225</v>
      </c>
      <c r="R2335" s="15">
        <f>(((I2335/60)/60)/24)+DATE(1970,1,1)</f>
        <v>41788.743055555555</v>
      </c>
      <c r="S2335">
        <f>YEAR(Q2335)</f>
        <v>2014</v>
      </c>
    </row>
    <row r="2336" spans="1:19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>IFERROR(ROUND(E2336/L2336,0),0)</f>
        <v>61</v>
      </c>
      <c r="Q2336" s="15">
        <f>(((J2336/60)/60)/24)+DATE(1970,1,1)</f>
        <v>41918.670115740737</v>
      </c>
      <c r="R2336" s="15">
        <f>(((I2336/60)/60)/24)+DATE(1970,1,1)</f>
        <v>41948.731944444444</v>
      </c>
      <c r="S2336">
        <f>YEAR(Q2336)</f>
        <v>2014</v>
      </c>
    </row>
    <row r="2337" spans="1:19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>IFERROR(ROUND(E2337/L2337,0),0)</f>
        <v>116</v>
      </c>
      <c r="Q2337" s="15">
        <f>(((J2337/60)/60)/24)+DATE(1970,1,1)</f>
        <v>41771.572256944448</v>
      </c>
      <c r="R2337" s="15">
        <f>(((I2337/60)/60)/24)+DATE(1970,1,1)</f>
        <v>41801.572256944448</v>
      </c>
      <c r="S2337">
        <f>YEAR(Q2337)</f>
        <v>2014</v>
      </c>
    </row>
    <row r="2338" spans="1:19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>IFERROR(ROUND(E2338/L2338,0),0)</f>
        <v>48</v>
      </c>
      <c r="Q2338" s="15">
        <f>(((J2338/60)/60)/24)+DATE(1970,1,1)</f>
        <v>41666.924710648149</v>
      </c>
      <c r="R2338" s="15">
        <f>(((I2338/60)/60)/24)+DATE(1970,1,1)</f>
        <v>41706.924710648149</v>
      </c>
      <c r="S2338">
        <f>YEAR(Q2338)</f>
        <v>2014</v>
      </c>
    </row>
    <row r="2339" spans="1:19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>IFERROR(ROUND(E2339/L2339,0),0)</f>
        <v>74</v>
      </c>
      <c r="Q2339" s="15">
        <f>(((J2339/60)/60)/24)+DATE(1970,1,1)</f>
        <v>41786.640543981484</v>
      </c>
      <c r="R2339" s="15">
        <f>(((I2339/60)/60)/24)+DATE(1970,1,1)</f>
        <v>41816.640543981484</v>
      </c>
      <c r="S2339">
        <f>YEAR(Q2339)</f>
        <v>2014</v>
      </c>
    </row>
    <row r="2340" spans="1:19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>IFERROR(ROUND(E2340/L2340,0),0)</f>
        <v>123</v>
      </c>
      <c r="Q2340" s="15">
        <f>(((J2340/60)/60)/24)+DATE(1970,1,1)</f>
        <v>41789.896805555552</v>
      </c>
      <c r="R2340" s="15">
        <f>(((I2340/60)/60)/24)+DATE(1970,1,1)</f>
        <v>41819.896805555552</v>
      </c>
      <c r="S2340">
        <f>YEAR(Q2340)</f>
        <v>2014</v>
      </c>
    </row>
    <row r="2341" spans="1:19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>IFERROR(ROUND(E2341/L2341,0),0)</f>
        <v>67</v>
      </c>
      <c r="Q2341" s="15">
        <f>(((J2341/60)/60)/24)+DATE(1970,1,1)</f>
        <v>42692.79987268518</v>
      </c>
      <c r="R2341" s="15">
        <f>(((I2341/60)/60)/24)+DATE(1970,1,1)</f>
        <v>42723.332638888889</v>
      </c>
      <c r="S2341">
        <f>YEAR(Q2341)</f>
        <v>2016</v>
      </c>
    </row>
    <row r="2342" spans="1:19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>IFERROR(ROUND(E2342/L2342,0),0)</f>
        <v>105</v>
      </c>
      <c r="Q2342" s="15">
        <f>(((J2342/60)/60)/24)+DATE(1970,1,1)</f>
        <v>42643.642800925925</v>
      </c>
      <c r="R2342" s="15">
        <f>(((I2342/60)/60)/24)+DATE(1970,1,1)</f>
        <v>42673.642800925925</v>
      </c>
      <c r="S2342">
        <f>YEAR(Q2342)</f>
        <v>2016</v>
      </c>
    </row>
    <row r="2343" spans="1:19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>IFERROR(ROUND(E2343/L2343,0),0)</f>
        <v>0</v>
      </c>
      <c r="Q2343" s="15">
        <f>(((J2343/60)/60)/24)+DATE(1970,1,1)</f>
        <v>42167.813703703709</v>
      </c>
      <c r="R2343" s="15">
        <f>(((I2343/60)/60)/24)+DATE(1970,1,1)</f>
        <v>42197.813703703709</v>
      </c>
      <c r="S2343">
        <f>YEAR(Q2343)</f>
        <v>2015</v>
      </c>
    </row>
    <row r="2344" spans="1:19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>IFERROR(ROUND(E2344/L2344,0),0)</f>
        <v>0</v>
      </c>
      <c r="Q2344" s="15">
        <f>(((J2344/60)/60)/24)+DATE(1970,1,1)</f>
        <v>41897.702199074076</v>
      </c>
      <c r="R2344" s="15">
        <f>(((I2344/60)/60)/24)+DATE(1970,1,1)</f>
        <v>41918.208333333336</v>
      </c>
      <c r="S2344">
        <f>YEAR(Q2344)</f>
        <v>2014</v>
      </c>
    </row>
    <row r="2345" spans="1:19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>IFERROR(ROUND(E2345/L2345,0),0)</f>
        <v>300</v>
      </c>
      <c r="Q2345" s="15">
        <f>(((J2345/60)/60)/24)+DATE(1970,1,1)</f>
        <v>42327.825289351851</v>
      </c>
      <c r="R2345" s="15">
        <f>(((I2345/60)/60)/24)+DATE(1970,1,1)</f>
        <v>42377.82430555555</v>
      </c>
      <c r="S2345">
        <f>YEAR(Q2345)</f>
        <v>2015</v>
      </c>
    </row>
    <row r="2346" spans="1:19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>IFERROR(ROUND(E2346/L2346,0),0)</f>
        <v>1</v>
      </c>
      <c r="Q2346" s="15">
        <f>(((J2346/60)/60)/24)+DATE(1970,1,1)</f>
        <v>42515.727650462963</v>
      </c>
      <c r="R2346" s="15">
        <f>(((I2346/60)/60)/24)+DATE(1970,1,1)</f>
        <v>42545.727650462963</v>
      </c>
      <c r="S2346">
        <f>YEAR(Q2346)</f>
        <v>2016</v>
      </c>
    </row>
    <row r="2347" spans="1:19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>IFERROR(ROUND(E2347/L2347,0),0)</f>
        <v>0</v>
      </c>
      <c r="Q2347" s="15">
        <f>(((J2347/60)/60)/24)+DATE(1970,1,1)</f>
        <v>42060.001805555556</v>
      </c>
      <c r="R2347" s="15">
        <f>(((I2347/60)/60)/24)+DATE(1970,1,1)</f>
        <v>42094.985416666663</v>
      </c>
      <c r="S2347">
        <f>YEAR(Q2347)</f>
        <v>2015</v>
      </c>
    </row>
    <row r="2348" spans="1:19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>IFERROR(ROUND(E2348/L2348,0),0)</f>
        <v>13</v>
      </c>
      <c r="Q2348" s="15">
        <f>(((J2348/60)/60)/24)+DATE(1970,1,1)</f>
        <v>42615.79896990741</v>
      </c>
      <c r="R2348" s="15">
        <f>(((I2348/60)/60)/24)+DATE(1970,1,1)</f>
        <v>42660.79896990741</v>
      </c>
      <c r="S2348">
        <f>YEAR(Q2348)</f>
        <v>2016</v>
      </c>
    </row>
    <row r="2349" spans="1:19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>IFERROR(ROUND(E2349/L2349,0),0)</f>
        <v>15</v>
      </c>
      <c r="Q2349" s="15">
        <f>(((J2349/60)/60)/24)+DATE(1970,1,1)</f>
        <v>42577.607361111113</v>
      </c>
      <c r="R2349" s="15">
        <f>(((I2349/60)/60)/24)+DATE(1970,1,1)</f>
        <v>42607.607361111113</v>
      </c>
      <c r="S2349">
        <f>YEAR(Q2349)</f>
        <v>2016</v>
      </c>
    </row>
    <row r="2350" spans="1:19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>IFERROR(ROUND(E2350/L2350,0),0)</f>
        <v>54</v>
      </c>
      <c r="Q2350" s="15">
        <f>(((J2350/60)/60)/24)+DATE(1970,1,1)</f>
        <v>42360.932152777779</v>
      </c>
      <c r="R2350" s="15">
        <f>(((I2350/60)/60)/24)+DATE(1970,1,1)</f>
        <v>42420.932152777779</v>
      </c>
      <c r="S2350">
        <f>YEAR(Q2350)</f>
        <v>2015</v>
      </c>
    </row>
    <row r="2351" spans="1:19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>IFERROR(ROUND(E2351/L2351,0),0)</f>
        <v>0</v>
      </c>
      <c r="Q2351" s="15">
        <f>(((J2351/60)/60)/24)+DATE(1970,1,1)</f>
        <v>42198.775787037041</v>
      </c>
      <c r="R2351" s="15">
        <f>(((I2351/60)/60)/24)+DATE(1970,1,1)</f>
        <v>42227.775787037041</v>
      </c>
      <c r="S2351">
        <f>YEAR(Q2351)</f>
        <v>2015</v>
      </c>
    </row>
    <row r="2352" spans="1:19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>IFERROR(ROUND(E2352/L2352,0),0)</f>
        <v>0</v>
      </c>
      <c r="Q2352" s="15">
        <f>(((J2352/60)/60)/24)+DATE(1970,1,1)</f>
        <v>42708.842245370368</v>
      </c>
      <c r="R2352" s="15">
        <f>(((I2352/60)/60)/24)+DATE(1970,1,1)</f>
        <v>42738.842245370368</v>
      </c>
      <c r="S2352">
        <f>YEAR(Q2352)</f>
        <v>2016</v>
      </c>
    </row>
    <row r="2353" spans="1:19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>IFERROR(ROUND(E2353/L2353,0),0)</f>
        <v>15</v>
      </c>
      <c r="Q2353" s="15">
        <f>(((J2353/60)/60)/24)+DATE(1970,1,1)</f>
        <v>42094.101145833338</v>
      </c>
      <c r="R2353" s="15">
        <f>(((I2353/60)/60)/24)+DATE(1970,1,1)</f>
        <v>42124.101145833338</v>
      </c>
      <c r="S2353">
        <f>YEAR(Q2353)</f>
        <v>2015</v>
      </c>
    </row>
    <row r="2354" spans="1:19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>IFERROR(ROUND(E2354/L2354,0),0)</f>
        <v>0</v>
      </c>
      <c r="Q2354" s="15">
        <f>(((J2354/60)/60)/24)+DATE(1970,1,1)</f>
        <v>42101.633703703701</v>
      </c>
      <c r="R2354" s="15">
        <f>(((I2354/60)/60)/24)+DATE(1970,1,1)</f>
        <v>42161.633703703701</v>
      </c>
      <c r="S2354">
        <f>YEAR(Q2354)</f>
        <v>2015</v>
      </c>
    </row>
    <row r="2355" spans="1:19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>IFERROR(ROUND(E2355/L2355,0),0)</f>
        <v>0</v>
      </c>
      <c r="Q2355" s="15">
        <f>(((J2355/60)/60)/24)+DATE(1970,1,1)</f>
        <v>42103.676180555558</v>
      </c>
      <c r="R2355" s="15">
        <f>(((I2355/60)/60)/24)+DATE(1970,1,1)</f>
        <v>42115.676180555558</v>
      </c>
      <c r="S2355">
        <f>YEAR(Q2355)</f>
        <v>2015</v>
      </c>
    </row>
    <row r="2356" spans="1:19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>IFERROR(ROUND(E2356/L2356,0),0)</f>
        <v>25</v>
      </c>
      <c r="Q2356" s="15">
        <f>(((J2356/60)/60)/24)+DATE(1970,1,1)</f>
        <v>41954.722916666666</v>
      </c>
      <c r="R2356" s="15">
        <f>(((I2356/60)/60)/24)+DATE(1970,1,1)</f>
        <v>42014.722916666666</v>
      </c>
      <c r="S2356">
        <f>YEAR(Q2356)</f>
        <v>2014</v>
      </c>
    </row>
    <row r="2357" spans="1:19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>IFERROR(ROUND(E2357/L2357,0),0)</f>
        <v>28</v>
      </c>
      <c r="Q2357" s="15">
        <f>(((J2357/60)/60)/24)+DATE(1970,1,1)</f>
        <v>42096.918240740735</v>
      </c>
      <c r="R2357" s="15">
        <f>(((I2357/60)/60)/24)+DATE(1970,1,1)</f>
        <v>42126.918240740735</v>
      </c>
      <c r="S2357">
        <f>YEAR(Q2357)</f>
        <v>2015</v>
      </c>
    </row>
    <row r="2358" spans="1:19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>IFERROR(ROUND(E2358/L2358,0),0)</f>
        <v>0</v>
      </c>
      <c r="Q2358" s="15">
        <f>(((J2358/60)/60)/24)+DATE(1970,1,1)</f>
        <v>42130.78361111111</v>
      </c>
      <c r="R2358" s="15">
        <f>(((I2358/60)/60)/24)+DATE(1970,1,1)</f>
        <v>42160.78361111111</v>
      </c>
      <c r="S2358">
        <f>YEAR(Q2358)</f>
        <v>2015</v>
      </c>
    </row>
    <row r="2359" spans="1:19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>IFERROR(ROUND(E2359/L2359,0),0)</f>
        <v>0</v>
      </c>
      <c r="Q2359" s="15">
        <f>(((J2359/60)/60)/24)+DATE(1970,1,1)</f>
        <v>42264.620115740734</v>
      </c>
      <c r="R2359" s="15">
        <f>(((I2359/60)/60)/24)+DATE(1970,1,1)</f>
        <v>42294.620115740734</v>
      </c>
      <c r="S2359">
        <f>YEAR(Q2359)</f>
        <v>2015</v>
      </c>
    </row>
    <row r="2360" spans="1:19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>IFERROR(ROUND(E2360/L2360,0),0)</f>
        <v>0</v>
      </c>
      <c r="Q2360" s="15">
        <f>(((J2360/60)/60)/24)+DATE(1970,1,1)</f>
        <v>41978.930972222224</v>
      </c>
      <c r="R2360" s="15">
        <f>(((I2360/60)/60)/24)+DATE(1970,1,1)</f>
        <v>42035.027083333334</v>
      </c>
      <c r="S2360">
        <f>YEAR(Q2360)</f>
        <v>2014</v>
      </c>
    </row>
    <row r="2361" spans="1:19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>IFERROR(ROUND(E2361/L2361,0),0)</f>
        <v>367</v>
      </c>
      <c r="Q2361" s="15">
        <f>(((J2361/60)/60)/24)+DATE(1970,1,1)</f>
        <v>42159.649583333332</v>
      </c>
      <c r="R2361" s="15">
        <f>(((I2361/60)/60)/24)+DATE(1970,1,1)</f>
        <v>42219.649583333332</v>
      </c>
      <c r="S2361">
        <f>YEAR(Q2361)</f>
        <v>2015</v>
      </c>
    </row>
    <row r="2362" spans="1:19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>IFERROR(ROUND(E2362/L2362,0),0)</f>
        <v>2</v>
      </c>
      <c r="Q2362" s="15">
        <f>(((J2362/60)/60)/24)+DATE(1970,1,1)</f>
        <v>42377.70694444445</v>
      </c>
      <c r="R2362" s="15">
        <f>(((I2362/60)/60)/24)+DATE(1970,1,1)</f>
        <v>42407.70694444445</v>
      </c>
      <c r="S2362">
        <f>YEAR(Q2362)</f>
        <v>2016</v>
      </c>
    </row>
    <row r="2363" spans="1:19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>IFERROR(ROUND(E2363/L2363,0),0)</f>
        <v>0</v>
      </c>
      <c r="Q2363" s="15">
        <f>(((J2363/60)/60)/24)+DATE(1970,1,1)</f>
        <v>42466.858888888892</v>
      </c>
      <c r="R2363" s="15">
        <f>(((I2363/60)/60)/24)+DATE(1970,1,1)</f>
        <v>42490.916666666672</v>
      </c>
      <c r="S2363">
        <f>YEAR(Q2363)</f>
        <v>2016</v>
      </c>
    </row>
    <row r="2364" spans="1:19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>IFERROR(ROUND(E2364/L2364,0),0)</f>
        <v>60</v>
      </c>
      <c r="Q2364" s="15">
        <f>(((J2364/60)/60)/24)+DATE(1970,1,1)</f>
        <v>41954.688310185185</v>
      </c>
      <c r="R2364" s="15">
        <f>(((I2364/60)/60)/24)+DATE(1970,1,1)</f>
        <v>41984.688310185185</v>
      </c>
      <c r="S2364">
        <f>YEAR(Q2364)</f>
        <v>2014</v>
      </c>
    </row>
    <row r="2365" spans="1:19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>IFERROR(ROUND(E2365/L2365,0),0)</f>
        <v>0</v>
      </c>
      <c r="Q2365" s="15">
        <f>(((J2365/60)/60)/24)+DATE(1970,1,1)</f>
        <v>42322.011574074073</v>
      </c>
      <c r="R2365" s="15">
        <f>(((I2365/60)/60)/24)+DATE(1970,1,1)</f>
        <v>42367.011574074073</v>
      </c>
      <c r="S2365">
        <f>YEAR(Q2365)</f>
        <v>2015</v>
      </c>
    </row>
    <row r="2366" spans="1:19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>IFERROR(ROUND(E2366/L2366,0),0)</f>
        <v>0</v>
      </c>
      <c r="Q2366" s="15">
        <f>(((J2366/60)/60)/24)+DATE(1970,1,1)</f>
        <v>42248.934675925921</v>
      </c>
      <c r="R2366" s="15">
        <f>(((I2366/60)/60)/24)+DATE(1970,1,1)</f>
        <v>42303.934675925921</v>
      </c>
      <c r="S2366">
        <f>YEAR(Q2366)</f>
        <v>2015</v>
      </c>
    </row>
    <row r="2367" spans="1:19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>IFERROR(ROUND(E2367/L2367,0),0)</f>
        <v>0</v>
      </c>
      <c r="Q2367" s="15">
        <f>(((J2367/60)/60)/24)+DATE(1970,1,1)</f>
        <v>42346.736400462964</v>
      </c>
      <c r="R2367" s="15">
        <f>(((I2367/60)/60)/24)+DATE(1970,1,1)</f>
        <v>42386.958333333328</v>
      </c>
      <c r="S2367">
        <f>YEAR(Q2367)</f>
        <v>2015</v>
      </c>
    </row>
    <row r="2368" spans="1:19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>IFERROR(ROUND(E2368/L2368,0),0)</f>
        <v>97</v>
      </c>
      <c r="Q2368" s="15">
        <f>(((J2368/60)/60)/24)+DATE(1970,1,1)</f>
        <v>42268.531631944439</v>
      </c>
      <c r="R2368" s="15">
        <f>(((I2368/60)/60)/24)+DATE(1970,1,1)</f>
        <v>42298.531631944439</v>
      </c>
      <c r="S2368">
        <f>YEAR(Q2368)</f>
        <v>2015</v>
      </c>
    </row>
    <row r="2369" spans="1:19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>IFERROR(ROUND(E2369/L2369,0),0)</f>
        <v>48</v>
      </c>
      <c r="Q2369" s="15">
        <f>(((J2369/60)/60)/24)+DATE(1970,1,1)</f>
        <v>42425.970092592594</v>
      </c>
      <c r="R2369" s="15">
        <f>(((I2369/60)/60)/24)+DATE(1970,1,1)</f>
        <v>42485.928425925929</v>
      </c>
      <c r="S2369">
        <f>YEAR(Q2369)</f>
        <v>2016</v>
      </c>
    </row>
    <row r="2370" spans="1:19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>IFERROR(ROUND(E2370/L2370,0),0)</f>
        <v>50</v>
      </c>
      <c r="Q2370" s="15">
        <f>(((J2370/60)/60)/24)+DATE(1970,1,1)</f>
        <v>42063.721817129626</v>
      </c>
      <c r="R2370" s="15">
        <f>(((I2370/60)/60)/24)+DATE(1970,1,1)</f>
        <v>42108.680150462969</v>
      </c>
      <c r="S2370">
        <f>YEAR(Q2370)</f>
        <v>2015</v>
      </c>
    </row>
    <row r="2371" spans="1:19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>IFERROR(ROUND(E2371/L2371,0),0)</f>
        <v>0</v>
      </c>
      <c r="Q2371" s="15">
        <f>(((J2371/60)/60)/24)+DATE(1970,1,1)</f>
        <v>42380.812627314815</v>
      </c>
      <c r="R2371" s="15">
        <f>(((I2371/60)/60)/24)+DATE(1970,1,1)</f>
        <v>42410.812627314815</v>
      </c>
      <c r="S2371">
        <f>YEAR(Q2371)</f>
        <v>2016</v>
      </c>
    </row>
    <row r="2372" spans="1:19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>IFERROR(ROUND(E2372/L2372,0),0)</f>
        <v>21</v>
      </c>
      <c r="Q2372" s="15">
        <f>(((J2372/60)/60)/24)+DATE(1970,1,1)</f>
        <v>41961.18913194444</v>
      </c>
      <c r="R2372" s="15">
        <f>(((I2372/60)/60)/24)+DATE(1970,1,1)</f>
        <v>41991.18913194444</v>
      </c>
      <c r="S2372">
        <f>YEAR(Q2372)</f>
        <v>2014</v>
      </c>
    </row>
    <row r="2373" spans="1:19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>IFERROR(ROUND(E2373/L2373,0),0)</f>
        <v>0</v>
      </c>
      <c r="Q2373" s="15">
        <f>(((J2373/60)/60)/24)+DATE(1970,1,1)</f>
        <v>42150.777731481481</v>
      </c>
      <c r="R2373" s="15">
        <f>(((I2373/60)/60)/24)+DATE(1970,1,1)</f>
        <v>42180.777731481481</v>
      </c>
      <c r="S2373">
        <f>YEAR(Q2373)</f>
        <v>2015</v>
      </c>
    </row>
    <row r="2374" spans="1:19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>IFERROR(ROUND(E2374/L2374,0),0)</f>
        <v>30</v>
      </c>
      <c r="Q2374" s="15">
        <f>(((J2374/60)/60)/24)+DATE(1970,1,1)</f>
        <v>42088.069108796291</v>
      </c>
      <c r="R2374" s="15">
        <f>(((I2374/60)/60)/24)+DATE(1970,1,1)</f>
        <v>42118.069108796291</v>
      </c>
      <c r="S2374">
        <f>YEAR(Q2374)</f>
        <v>2015</v>
      </c>
    </row>
    <row r="2375" spans="1:19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>IFERROR(ROUND(E2375/L2375,0),0)</f>
        <v>50</v>
      </c>
      <c r="Q2375" s="15">
        <f>(((J2375/60)/60)/24)+DATE(1970,1,1)</f>
        <v>42215.662314814821</v>
      </c>
      <c r="R2375" s="15">
        <f>(((I2375/60)/60)/24)+DATE(1970,1,1)</f>
        <v>42245.662314814821</v>
      </c>
      <c r="S2375">
        <f>YEAR(Q2375)</f>
        <v>2015</v>
      </c>
    </row>
    <row r="2376" spans="1:19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>IFERROR(ROUND(E2376/L2376,0),0)</f>
        <v>10</v>
      </c>
      <c r="Q2376" s="15">
        <f>(((J2376/60)/60)/24)+DATE(1970,1,1)</f>
        <v>42017.843287037031</v>
      </c>
      <c r="R2376" s="15">
        <f>(((I2376/60)/60)/24)+DATE(1970,1,1)</f>
        <v>42047.843287037031</v>
      </c>
      <c r="S2376">
        <f>YEAR(Q2376)</f>
        <v>2015</v>
      </c>
    </row>
    <row r="2377" spans="1:19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>IFERROR(ROUND(E2377/L2377,0),0)</f>
        <v>0</v>
      </c>
      <c r="Q2377" s="15">
        <f>(((J2377/60)/60)/24)+DATE(1970,1,1)</f>
        <v>42592.836076388892</v>
      </c>
      <c r="R2377" s="15">
        <f>(((I2377/60)/60)/24)+DATE(1970,1,1)</f>
        <v>42622.836076388892</v>
      </c>
      <c r="S2377">
        <f>YEAR(Q2377)</f>
        <v>2016</v>
      </c>
    </row>
    <row r="2378" spans="1:19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>IFERROR(ROUND(E2378/L2378,0),0)</f>
        <v>82</v>
      </c>
      <c r="Q2378" s="15">
        <f>(((J2378/60)/60)/24)+DATE(1970,1,1)</f>
        <v>42318.925532407404</v>
      </c>
      <c r="R2378" s="15">
        <f>(((I2378/60)/60)/24)+DATE(1970,1,1)</f>
        <v>42348.925532407404</v>
      </c>
      <c r="S2378">
        <f>YEAR(Q2378)</f>
        <v>2015</v>
      </c>
    </row>
    <row r="2379" spans="1:19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>IFERROR(ROUND(E2379/L2379,0),0)</f>
        <v>0</v>
      </c>
      <c r="Q2379" s="15">
        <f>(((J2379/60)/60)/24)+DATE(1970,1,1)</f>
        <v>42669.870173611111</v>
      </c>
      <c r="R2379" s="15">
        <f>(((I2379/60)/60)/24)+DATE(1970,1,1)</f>
        <v>42699.911840277782</v>
      </c>
      <c r="S2379">
        <f>YEAR(Q2379)</f>
        <v>2016</v>
      </c>
    </row>
    <row r="2380" spans="1:19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>IFERROR(ROUND(E2380/L2380,0),0)</f>
        <v>0</v>
      </c>
      <c r="Q2380" s="15">
        <f>(((J2380/60)/60)/24)+DATE(1970,1,1)</f>
        <v>42213.013078703705</v>
      </c>
      <c r="R2380" s="15">
        <f>(((I2380/60)/60)/24)+DATE(1970,1,1)</f>
        <v>42242.013078703705</v>
      </c>
      <c r="S2380">
        <f>YEAR(Q2380)</f>
        <v>2015</v>
      </c>
    </row>
    <row r="2381" spans="1:19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>IFERROR(ROUND(E2381/L2381,0),0)</f>
        <v>0</v>
      </c>
      <c r="Q2381" s="15">
        <f>(((J2381/60)/60)/24)+DATE(1970,1,1)</f>
        <v>42237.016388888893</v>
      </c>
      <c r="R2381" s="15">
        <f>(((I2381/60)/60)/24)+DATE(1970,1,1)</f>
        <v>42282.016388888893</v>
      </c>
      <c r="S2381">
        <f>YEAR(Q2381)</f>
        <v>2015</v>
      </c>
    </row>
    <row r="2382" spans="1:19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>IFERROR(ROUND(E2382/L2382,0),0)</f>
        <v>18</v>
      </c>
      <c r="Q2382" s="15">
        <f>(((J2382/60)/60)/24)+DATE(1970,1,1)</f>
        <v>42248.793310185181</v>
      </c>
      <c r="R2382" s="15">
        <f>(((I2382/60)/60)/24)+DATE(1970,1,1)</f>
        <v>42278.793310185181</v>
      </c>
      <c r="S2382">
        <f>YEAR(Q2382)</f>
        <v>2015</v>
      </c>
    </row>
    <row r="2383" spans="1:19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>IFERROR(ROUND(E2383/L2383,0),0)</f>
        <v>224</v>
      </c>
      <c r="Q2383" s="15">
        <f>(((J2383/60)/60)/24)+DATE(1970,1,1)</f>
        <v>42074.935740740737</v>
      </c>
      <c r="R2383" s="15">
        <f>(((I2383/60)/60)/24)+DATE(1970,1,1)</f>
        <v>42104.935740740737</v>
      </c>
      <c r="S2383">
        <f>YEAR(Q2383)</f>
        <v>2015</v>
      </c>
    </row>
    <row r="2384" spans="1:19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>IFERROR(ROUND(E2384/L2384,0),0)</f>
        <v>38</v>
      </c>
      <c r="Q2384" s="15">
        <f>(((J2384/60)/60)/24)+DATE(1970,1,1)</f>
        <v>42195.187534722223</v>
      </c>
      <c r="R2384" s="15">
        <f>(((I2384/60)/60)/24)+DATE(1970,1,1)</f>
        <v>42220.187534722223</v>
      </c>
      <c r="S2384">
        <f>YEAR(Q2384)</f>
        <v>2015</v>
      </c>
    </row>
    <row r="2385" spans="1:19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>IFERROR(ROUND(E2385/L2385,0),0)</f>
        <v>145</v>
      </c>
      <c r="Q2385" s="15">
        <f>(((J2385/60)/60)/24)+DATE(1970,1,1)</f>
        <v>42027.056793981479</v>
      </c>
      <c r="R2385" s="15">
        <f>(((I2385/60)/60)/24)+DATE(1970,1,1)</f>
        <v>42057.056793981479</v>
      </c>
      <c r="S2385">
        <f>YEAR(Q2385)</f>
        <v>2015</v>
      </c>
    </row>
    <row r="2386" spans="1:19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>IFERROR(ROUND(E2386/L2386,0),0)</f>
        <v>1</v>
      </c>
      <c r="Q2386" s="15">
        <f>(((J2386/60)/60)/24)+DATE(1970,1,1)</f>
        <v>41927.067627314813</v>
      </c>
      <c r="R2386" s="15">
        <f>(((I2386/60)/60)/24)+DATE(1970,1,1)</f>
        <v>41957.109293981484</v>
      </c>
      <c r="S2386">
        <f>YEAR(Q2386)</f>
        <v>2014</v>
      </c>
    </row>
    <row r="2387" spans="1:19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>IFERROR(ROUND(E2387/L2387,0),0)</f>
        <v>113</v>
      </c>
      <c r="Q2387" s="15">
        <f>(((J2387/60)/60)/24)+DATE(1970,1,1)</f>
        <v>42191.70175925926</v>
      </c>
      <c r="R2387" s="15">
        <f>(((I2387/60)/60)/24)+DATE(1970,1,1)</f>
        <v>42221.70175925926</v>
      </c>
      <c r="S2387">
        <f>YEAR(Q2387)</f>
        <v>2015</v>
      </c>
    </row>
    <row r="2388" spans="1:19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>IFERROR(ROUND(E2388/L2388,0),0)</f>
        <v>0</v>
      </c>
      <c r="Q2388" s="15">
        <f>(((J2388/60)/60)/24)+DATE(1970,1,1)</f>
        <v>41954.838240740741</v>
      </c>
      <c r="R2388" s="15">
        <f>(((I2388/60)/60)/24)+DATE(1970,1,1)</f>
        <v>42014.838240740741</v>
      </c>
      <c r="S2388">
        <f>YEAR(Q2388)</f>
        <v>2014</v>
      </c>
    </row>
    <row r="2389" spans="1:19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>IFERROR(ROUND(E2389/L2389,0),0)</f>
        <v>342</v>
      </c>
      <c r="Q2389" s="15">
        <f>(((J2389/60)/60)/24)+DATE(1970,1,1)</f>
        <v>42528.626620370371</v>
      </c>
      <c r="R2389" s="15">
        <f>(((I2389/60)/60)/24)+DATE(1970,1,1)</f>
        <v>42573.626620370371</v>
      </c>
      <c r="S2389">
        <f>YEAR(Q2389)</f>
        <v>2016</v>
      </c>
    </row>
    <row r="2390" spans="1:19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>IFERROR(ROUND(E2390/L2390,0),0)</f>
        <v>58</v>
      </c>
      <c r="Q2390" s="15">
        <f>(((J2390/60)/60)/24)+DATE(1970,1,1)</f>
        <v>41989.853692129633</v>
      </c>
      <c r="R2390" s="15">
        <f>(((I2390/60)/60)/24)+DATE(1970,1,1)</f>
        <v>42019.811805555553</v>
      </c>
      <c r="S2390">
        <f>YEAR(Q2390)</f>
        <v>2014</v>
      </c>
    </row>
    <row r="2391" spans="1:19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>IFERROR(ROUND(E2391/L2391,0),0)</f>
        <v>30</v>
      </c>
      <c r="Q2391" s="15">
        <f>(((J2391/60)/60)/24)+DATE(1970,1,1)</f>
        <v>42179.653379629628</v>
      </c>
      <c r="R2391" s="15">
        <f>(((I2391/60)/60)/24)+DATE(1970,1,1)</f>
        <v>42210.915972222225</v>
      </c>
      <c r="S2391">
        <f>YEAR(Q2391)</f>
        <v>2015</v>
      </c>
    </row>
    <row r="2392" spans="1:19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>IFERROR(ROUND(E2392/L2392,0),0)</f>
        <v>0</v>
      </c>
      <c r="Q2392" s="15">
        <f>(((J2392/60)/60)/24)+DATE(1970,1,1)</f>
        <v>41968.262314814812</v>
      </c>
      <c r="R2392" s="15">
        <f>(((I2392/60)/60)/24)+DATE(1970,1,1)</f>
        <v>42008.262314814812</v>
      </c>
      <c r="S2392">
        <f>YEAR(Q2392)</f>
        <v>2014</v>
      </c>
    </row>
    <row r="2393" spans="1:19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>IFERROR(ROUND(E2393/L2393,0),0)</f>
        <v>25</v>
      </c>
      <c r="Q2393" s="15">
        <f>(((J2393/60)/60)/24)+DATE(1970,1,1)</f>
        <v>42064.794490740736</v>
      </c>
      <c r="R2393" s="15">
        <f>(((I2393/60)/60)/24)+DATE(1970,1,1)</f>
        <v>42094.752824074079</v>
      </c>
      <c r="S2393">
        <f>YEAR(Q2393)</f>
        <v>2015</v>
      </c>
    </row>
    <row r="2394" spans="1:19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>IFERROR(ROUND(E2394/L2394,0),0)</f>
        <v>0</v>
      </c>
      <c r="Q2394" s="15">
        <f>(((J2394/60)/60)/24)+DATE(1970,1,1)</f>
        <v>42276.120636574073</v>
      </c>
      <c r="R2394" s="15">
        <f>(((I2394/60)/60)/24)+DATE(1970,1,1)</f>
        <v>42306.120636574073</v>
      </c>
      <c r="S2394">
        <f>YEAR(Q2394)</f>
        <v>2015</v>
      </c>
    </row>
    <row r="2395" spans="1:19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>IFERROR(ROUND(E2395/L2395,0),0)</f>
        <v>50</v>
      </c>
      <c r="Q2395" s="15">
        <f>(((J2395/60)/60)/24)+DATE(1970,1,1)</f>
        <v>42194.648344907408</v>
      </c>
      <c r="R2395" s="15">
        <f>(((I2395/60)/60)/24)+DATE(1970,1,1)</f>
        <v>42224.648344907408</v>
      </c>
      <c r="S2395">
        <f>YEAR(Q2395)</f>
        <v>2015</v>
      </c>
    </row>
    <row r="2396" spans="1:19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>IFERROR(ROUND(E2396/L2396,0),0)</f>
        <v>2</v>
      </c>
      <c r="Q2396" s="15">
        <f>(((J2396/60)/60)/24)+DATE(1970,1,1)</f>
        <v>42031.362187499995</v>
      </c>
      <c r="R2396" s="15">
        <f>(((I2396/60)/60)/24)+DATE(1970,1,1)</f>
        <v>42061.362187499995</v>
      </c>
      <c r="S2396">
        <f>YEAR(Q2396)</f>
        <v>2015</v>
      </c>
    </row>
    <row r="2397" spans="1:19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>IFERROR(ROUND(E2397/L2397,0),0)</f>
        <v>0</v>
      </c>
      <c r="Q2397" s="15">
        <f>(((J2397/60)/60)/24)+DATE(1970,1,1)</f>
        <v>42717.121377314819</v>
      </c>
      <c r="R2397" s="15">
        <f>(((I2397/60)/60)/24)+DATE(1970,1,1)</f>
        <v>42745.372916666667</v>
      </c>
      <c r="S2397">
        <f>YEAR(Q2397)</f>
        <v>2016</v>
      </c>
    </row>
    <row r="2398" spans="1:19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>IFERROR(ROUND(E2398/L2398,0),0)</f>
        <v>10</v>
      </c>
      <c r="Q2398" s="15">
        <f>(((J2398/60)/60)/24)+DATE(1970,1,1)</f>
        <v>42262.849050925928</v>
      </c>
      <c r="R2398" s="15">
        <f>(((I2398/60)/60)/24)+DATE(1970,1,1)</f>
        <v>42292.849050925928</v>
      </c>
      <c r="S2398">
        <f>YEAR(Q2398)</f>
        <v>2015</v>
      </c>
    </row>
    <row r="2399" spans="1:19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>IFERROR(ROUND(E2399/L2399,0),0)</f>
        <v>0</v>
      </c>
      <c r="Q2399" s="15">
        <f>(((J2399/60)/60)/24)+DATE(1970,1,1)</f>
        <v>41976.88490740741</v>
      </c>
      <c r="R2399" s="15">
        <f>(((I2399/60)/60)/24)+DATE(1970,1,1)</f>
        <v>42006.88490740741</v>
      </c>
      <c r="S2399">
        <f>YEAR(Q2399)</f>
        <v>2014</v>
      </c>
    </row>
    <row r="2400" spans="1:19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>IFERROR(ROUND(E2400/L2400,0),0)</f>
        <v>0</v>
      </c>
      <c r="Q2400" s="15">
        <f>(((J2400/60)/60)/24)+DATE(1970,1,1)</f>
        <v>42157.916481481487</v>
      </c>
      <c r="R2400" s="15">
        <f>(((I2400/60)/60)/24)+DATE(1970,1,1)</f>
        <v>42187.916481481487</v>
      </c>
      <c r="S2400">
        <f>YEAR(Q2400)</f>
        <v>2015</v>
      </c>
    </row>
    <row r="2401" spans="1:19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>IFERROR(ROUND(E2401/L2401,0),0)</f>
        <v>0</v>
      </c>
      <c r="Q2401" s="15">
        <f>(((J2401/60)/60)/24)+DATE(1970,1,1)</f>
        <v>41956.853078703702</v>
      </c>
      <c r="R2401" s="15">
        <f>(((I2401/60)/60)/24)+DATE(1970,1,1)</f>
        <v>41991.853078703702</v>
      </c>
      <c r="S2401">
        <f>YEAR(Q2401)</f>
        <v>2014</v>
      </c>
    </row>
    <row r="2402" spans="1:19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>IFERROR(ROUND(E2402/L2402,0),0)</f>
        <v>0</v>
      </c>
      <c r="Q2402" s="15">
        <f>(((J2402/60)/60)/24)+DATE(1970,1,1)</f>
        <v>42444.268101851849</v>
      </c>
      <c r="R2402" s="15">
        <f>(((I2402/60)/60)/24)+DATE(1970,1,1)</f>
        <v>42474.268101851849</v>
      </c>
      <c r="S2402">
        <f>YEAR(Q2402)</f>
        <v>2016</v>
      </c>
    </row>
    <row r="2403" spans="1:19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>IFERROR(ROUND(E2403/L2403,0),0)</f>
        <v>22</v>
      </c>
      <c r="Q2403" s="15">
        <f>(((J2403/60)/60)/24)+DATE(1970,1,1)</f>
        <v>42374.822870370372</v>
      </c>
      <c r="R2403" s="15">
        <f>(((I2403/60)/60)/24)+DATE(1970,1,1)</f>
        <v>42434.822870370372</v>
      </c>
      <c r="S2403">
        <f>YEAR(Q2403)</f>
        <v>2016</v>
      </c>
    </row>
    <row r="2404" spans="1:1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>IFERROR(ROUND(E2404/L2404,0),0)</f>
        <v>52</v>
      </c>
      <c r="Q2404" s="15">
        <f>(((J2404/60)/60)/24)+DATE(1970,1,1)</f>
        <v>42107.679756944446</v>
      </c>
      <c r="R2404" s="15">
        <f>(((I2404/60)/60)/24)+DATE(1970,1,1)</f>
        <v>42137.679756944446</v>
      </c>
      <c r="S2404">
        <f>YEAR(Q2404)</f>
        <v>2015</v>
      </c>
    </row>
    <row r="2405" spans="1:19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>IFERROR(ROUND(E2405/L2405,0),0)</f>
        <v>17</v>
      </c>
      <c r="Q2405" s="15">
        <f>(((J2405/60)/60)/24)+DATE(1970,1,1)</f>
        <v>42399.882615740738</v>
      </c>
      <c r="R2405" s="15">
        <f>(((I2405/60)/60)/24)+DATE(1970,1,1)</f>
        <v>42459.840949074074</v>
      </c>
      <c r="S2405">
        <f>YEAR(Q2405)</f>
        <v>2016</v>
      </c>
    </row>
    <row r="2406" spans="1:19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>IFERROR(ROUND(E2406/L2406,0),0)</f>
        <v>0</v>
      </c>
      <c r="Q2406" s="15">
        <f>(((J2406/60)/60)/24)+DATE(1970,1,1)</f>
        <v>42342.03943287037</v>
      </c>
      <c r="R2406" s="15">
        <f>(((I2406/60)/60)/24)+DATE(1970,1,1)</f>
        <v>42372.03943287037</v>
      </c>
      <c r="S2406">
        <f>YEAR(Q2406)</f>
        <v>2015</v>
      </c>
    </row>
    <row r="2407" spans="1:19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>IFERROR(ROUND(E2407/L2407,0),0)</f>
        <v>56</v>
      </c>
      <c r="Q2407" s="15">
        <f>(((J2407/60)/60)/24)+DATE(1970,1,1)</f>
        <v>42595.585358796292</v>
      </c>
      <c r="R2407" s="15">
        <f>(((I2407/60)/60)/24)+DATE(1970,1,1)</f>
        <v>42616.585358796292</v>
      </c>
      <c r="S2407">
        <f>YEAR(Q2407)</f>
        <v>2016</v>
      </c>
    </row>
    <row r="2408" spans="1:19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>IFERROR(ROUND(E2408/L2408,0),0)</f>
        <v>84</v>
      </c>
      <c r="Q2408" s="15">
        <f>(((J2408/60)/60)/24)+DATE(1970,1,1)</f>
        <v>41983.110995370371</v>
      </c>
      <c r="R2408" s="15">
        <f>(((I2408/60)/60)/24)+DATE(1970,1,1)</f>
        <v>42023.110995370371</v>
      </c>
      <c r="S2408">
        <f>YEAR(Q2408)</f>
        <v>2014</v>
      </c>
    </row>
    <row r="2409" spans="1:19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>IFERROR(ROUND(E2409/L2409,0),0)</f>
        <v>168</v>
      </c>
      <c r="Q2409" s="15">
        <f>(((J2409/60)/60)/24)+DATE(1970,1,1)</f>
        <v>42082.575555555552</v>
      </c>
      <c r="R2409" s="15">
        <f>(((I2409/60)/60)/24)+DATE(1970,1,1)</f>
        <v>42105.25</v>
      </c>
      <c r="S2409">
        <f>YEAR(Q2409)</f>
        <v>2015</v>
      </c>
    </row>
    <row r="2410" spans="1:19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>IFERROR(ROUND(E2410/L2410,0),0)</f>
        <v>15</v>
      </c>
      <c r="Q2410" s="15">
        <f>(((J2410/60)/60)/24)+DATE(1970,1,1)</f>
        <v>41919.140706018516</v>
      </c>
      <c r="R2410" s="15">
        <f>(((I2410/60)/60)/24)+DATE(1970,1,1)</f>
        <v>41949.182372685187</v>
      </c>
      <c r="S2410">
        <f>YEAR(Q2410)</f>
        <v>2014</v>
      </c>
    </row>
    <row r="2411" spans="1:19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>IFERROR(ROUND(E2411/L2411,0),0)</f>
        <v>77</v>
      </c>
      <c r="Q2411" s="15">
        <f>(((J2411/60)/60)/24)+DATE(1970,1,1)</f>
        <v>42204.875868055555</v>
      </c>
      <c r="R2411" s="15">
        <f>(((I2411/60)/60)/24)+DATE(1970,1,1)</f>
        <v>42234.875868055555</v>
      </c>
      <c r="S2411">
        <f>YEAR(Q2411)</f>
        <v>2015</v>
      </c>
    </row>
    <row r="2412" spans="1:19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>IFERROR(ROUND(E2412/L2412,0),0)</f>
        <v>0</v>
      </c>
      <c r="Q2412" s="15">
        <f>(((J2412/60)/60)/24)+DATE(1970,1,1)</f>
        <v>42224.408275462964</v>
      </c>
      <c r="R2412" s="15">
        <f>(((I2412/60)/60)/24)+DATE(1970,1,1)</f>
        <v>42254.408275462964</v>
      </c>
      <c r="S2412">
        <f>YEAR(Q2412)</f>
        <v>2015</v>
      </c>
    </row>
    <row r="2413" spans="1:19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>IFERROR(ROUND(E2413/L2413,0),0)</f>
        <v>50</v>
      </c>
      <c r="Q2413" s="15">
        <f>(((J2413/60)/60)/24)+DATE(1970,1,1)</f>
        <v>42211.732430555552</v>
      </c>
      <c r="R2413" s="15">
        <f>(((I2413/60)/60)/24)+DATE(1970,1,1)</f>
        <v>42241.732430555552</v>
      </c>
      <c r="S2413">
        <f>YEAR(Q2413)</f>
        <v>2015</v>
      </c>
    </row>
    <row r="2414" spans="1:19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>IFERROR(ROUND(E2414/L2414,0),0)</f>
        <v>0</v>
      </c>
      <c r="Q2414" s="15">
        <f>(((J2414/60)/60)/24)+DATE(1970,1,1)</f>
        <v>42655.736956018518</v>
      </c>
      <c r="R2414" s="15">
        <f>(((I2414/60)/60)/24)+DATE(1970,1,1)</f>
        <v>42700.778622685189</v>
      </c>
      <c r="S2414">
        <f>YEAR(Q2414)</f>
        <v>2016</v>
      </c>
    </row>
    <row r="2415" spans="1:19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>IFERROR(ROUND(E2415/L2415,0),0)</f>
        <v>8</v>
      </c>
      <c r="Q2415" s="15">
        <f>(((J2415/60)/60)/24)+DATE(1970,1,1)</f>
        <v>41760.10974537037</v>
      </c>
      <c r="R2415" s="15">
        <f>(((I2415/60)/60)/24)+DATE(1970,1,1)</f>
        <v>41790.979166666664</v>
      </c>
      <c r="S2415">
        <f>YEAR(Q2415)</f>
        <v>2014</v>
      </c>
    </row>
    <row r="2416" spans="1:19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>IFERROR(ROUND(E2416/L2416,0),0)</f>
        <v>35</v>
      </c>
      <c r="Q2416" s="15">
        <f>(((J2416/60)/60)/24)+DATE(1970,1,1)</f>
        <v>42198.695138888885</v>
      </c>
      <c r="R2416" s="15">
        <f>(((I2416/60)/60)/24)+DATE(1970,1,1)</f>
        <v>42238.165972222225</v>
      </c>
      <c r="S2416">
        <f>YEAR(Q2416)</f>
        <v>2015</v>
      </c>
    </row>
    <row r="2417" spans="1:19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>IFERROR(ROUND(E2417/L2417,0),0)</f>
        <v>56</v>
      </c>
      <c r="Q2417" s="15">
        <f>(((J2417/60)/60)/24)+DATE(1970,1,1)</f>
        <v>42536.862800925926</v>
      </c>
      <c r="R2417" s="15">
        <f>(((I2417/60)/60)/24)+DATE(1970,1,1)</f>
        <v>42566.862800925926</v>
      </c>
      <c r="S2417">
        <f>YEAR(Q2417)</f>
        <v>2016</v>
      </c>
    </row>
    <row r="2418" spans="1:19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>IFERROR(ROUND(E2418/L2418,0),0)</f>
        <v>5</v>
      </c>
      <c r="Q2418" s="15">
        <f>(((J2418/60)/60)/24)+DATE(1970,1,1)</f>
        <v>42019.737766203703</v>
      </c>
      <c r="R2418" s="15">
        <f>(((I2418/60)/60)/24)+DATE(1970,1,1)</f>
        <v>42077.625</v>
      </c>
      <c r="S2418">
        <f>YEAR(Q2418)</f>
        <v>2015</v>
      </c>
    </row>
    <row r="2419" spans="1:19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>IFERROR(ROUND(E2419/L2419,0),0)</f>
        <v>0</v>
      </c>
      <c r="Q2419" s="15">
        <f>(((J2419/60)/60)/24)+DATE(1970,1,1)</f>
        <v>41831.884108796294</v>
      </c>
      <c r="R2419" s="15">
        <f>(((I2419/60)/60)/24)+DATE(1970,1,1)</f>
        <v>41861.884108796294</v>
      </c>
      <c r="S2419">
        <f>YEAR(Q2419)</f>
        <v>2014</v>
      </c>
    </row>
    <row r="2420" spans="1:19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>IFERROR(ROUND(E2420/L2420,0),0)</f>
        <v>1</v>
      </c>
      <c r="Q2420" s="15">
        <f>(((J2420/60)/60)/24)+DATE(1970,1,1)</f>
        <v>42027.856990740736</v>
      </c>
      <c r="R2420" s="15">
        <f>(((I2420/60)/60)/24)+DATE(1970,1,1)</f>
        <v>42087.815324074079</v>
      </c>
      <c r="S2420">
        <f>YEAR(Q2420)</f>
        <v>2015</v>
      </c>
    </row>
    <row r="2421" spans="1:19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>IFERROR(ROUND(E2421/L2421,0),0)</f>
        <v>0</v>
      </c>
      <c r="Q2421" s="15">
        <f>(((J2421/60)/60)/24)+DATE(1970,1,1)</f>
        <v>41993.738298611104</v>
      </c>
      <c r="R2421" s="15">
        <f>(((I2421/60)/60)/24)+DATE(1970,1,1)</f>
        <v>42053.738298611104</v>
      </c>
      <c r="S2421">
        <f>YEAR(Q2421)</f>
        <v>2014</v>
      </c>
    </row>
    <row r="2422" spans="1:19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>IFERROR(ROUND(E2422/L2422,0),0)</f>
        <v>69</v>
      </c>
      <c r="Q2422" s="15">
        <f>(((J2422/60)/60)/24)+DATE(1970,1,1)</f>
        <v>41893.028877314813</v>
      </c>
      <c r="R2422" s="15">
        <f>(((I2422/60)/60)/24)+DATE(1970,1,1)</f>
        <v>41953.070543981477</v>
      </c>
      <c r="S2422">
        <f>YEAR(Q2422)</f>
        <v>2014</v>
      </c>
    </row>
    <row r="2423" spans="1:19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>IFERROR(ROUND(E2423/L2423,0),0)</f>
        <v>1</v>
      </c>
      <c r="Q2423" s="15">
        <f>(((J2423/60)/60)/24)+DATE(1970,1,1)</f>
        <v>42026.687453703707</v>
      </c>
      <c r="R2423" s="15">
        <f>(((I2423/60)/60)/24)+DATE(1970,1,1)</f>
        <v>42056.687453703707</v>
      </c>
      <c r="S2423">
        <f>YEAR(Q2423)</f>
        <v>2015</v>
      </c>
    </row>
    <row r="2424" spans="1:19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>IFERROR(ROUND(E2424/L2424,0),0)</f>
        <v>1</v>
      </c>
      <c r="Q2424" s="15">
        <f>(((J2424/60)/60)/24)+DATE(1970,1,1)</f>
        <v>42044.724953703699</v>
      </c>
      <c r="R2424" s="15">
        <f>(((I2424/60)/60)/24)+DATE(1970,1,1)</f>
        <v>42074.683287037042</v>
      </c>
      <c r="S2424">
        <f>YEAR(Q2424)</f>
        <v>2015</v>
      </c>
    </row>
    <row r="2425" spans="1:19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>IFERROR(ROUND(E2425/L2425,0),0)</f>
        <v>8</v>
      </c>
      <c r="Q2425" s="15">
        <f>(((J2425/60)/60)/24)+DATE(1970,1,1)</f>
        <v>41974.704745370371</v>
      </c>
      <c r="R2425" s="15">
        <f>(((I2425/60)/60)/24)+DATE(1970,1,1)</f>
        <v>42004.704745370371</v>
      </c>
      <c r="S2425">
        <f>YEAR(Q2425)</f>
        <v>2014</v>
      </c>
    </row>
    <row r="2426" spans="1:19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>IFERROR(ROUND(E2426/L2426,0),0)</f>
        <v>34</v>
      </c>
      <c r="Q2426" s="15">
        <f>(((J2426/60)/60)/24)+DATE(1970,1,1)</f>
        <v>41909.892453703702</v>
      </c>
      <c r="R2426" s="15">
        <f>(((I2426/60)/60)/24)+DATE(1970,1,1)</f>
        <v>41939.892453703702</v>
      </c>
      <c r="S2426">
        <f>YEAR(Q2426)</f>
        <v>2014</v>
      </c>
    </row>
    <row r="2427" spans="1:19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>IFERROR(ROUND(E2427/L2427,0),0)</f>
        <v>1</v>
      </c>
      <c r="Q2427" s="15">
        <f>(((J2427/60)/60)/24)+DATE(1970,1,1)</f>
        <v>42502.913761574076</v>
      </c>
      <c r="R2427" s="15">
        <f>(((I2427/60)/60)/24)+DATE(1970,1,1)</f>
        <v>42517.919444444444</v>
      </c>
      <c r="S2427">
        <f>YEAR(Q2427)</f>
        <v>2016</v>
      </c>
    </row>
    <row r="2428" spans="1:19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>IFERROR(ROUND(E2428/L2428,0),0)</f>
        <v>0</v>
      </c>
      <c r="Q2428" s="15">
        <f>(((J2428/60)/60)/24)+DATE(1970,1,1)</f>
        <v>42164.170046296291</v>
      </c>
      <c r="R2428" s="15">
        <f>(((I2428/60)/60)/24)+DATE(1970,1,1)</f>
        <v>42224.170046296291</v>
      </c>
      <c r="S2428">
        <f>YEAR(Q2428)</f>
        <v>2015</v>
      </c>
    </row>
    <row r="2429" spans="1:19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>IFERROR(ROUND(E2429/L2429,0),0)</f>
        <v>1</v>
      </c>
      <c r="Q2429" s="15">
        <f>(((J2429/60)/60)/24)+DATE(1970,1,1)</f>
        <v>42412.318668981476</v>
      </c>
      <c r="R2429" s="15">
        <f>(((I2429/60)/60)/24)+DATE(1970,1,1)</f>
        <v>42452.277002314819</v>
      </c>
      <c r="S2429">
        <f>YEAR(Q2429)</f>
        <v>2016</v>
      </c>
    </row>
    <row r="2430" spans="1:19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>IFERROR(ROUND(E2430/L2430,0),0)</f>
        <v>1</v>
      </c>
      <c r="Q2430" s="15">
        <f>(((J2430/60)/60)/24)+DATE(1970,1,1)</f>
        <v>42045.784155092595</v>
      </c>
      <c r="R2430" s="15">
        <f>(((I2430/60)/60)/24)+DATE(1970,1,1)</f>
        <v>42075.742488425924</v>
      </c>
      <c r="S2430">
        <f>YEAR(Q2430)</f>
        <v>2015</v>
      </c>
    </row>
    <row r="2431" spans="1:19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>IFERROR(ROUND(E2431/L2431,0),0)</f>
        <v>501</v>
      </c>
      <c r="Q2431" s="15">
        <f>(((J2431/60)/60)/24)+DATE(1970,1,1)</f>
        <v>42734.879236111112</v>
      </c>
      <c r="R2431" s="15">
        <f>(((I2431/60)/60)/24)+DATE(1970,1,1)</f>
        <v>42771.697222222225</v>
      </c>
      <c r="S2431">
        <f>YEAR(Q2431)</f>
        <v>2016</v>
      </c>
    </row>
    <row r="2432" spans="1:19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>IFERROR(ROUND(E2432/L2432,0),0)</f>
        <v>11</v>
      </c>
      <c r="Q2432" s="15">
        <f>(((J2432/60)/60)/24)+DATE(1970,1,1)</f>
        <v>42382.130833333329</v>
      </c>
      <c r="R2432" s="15">
        <f>(((I2432/60)/60)/24)+DATE(1970,1,1)</f>
        <v>42412.130833333329</v>
      </c>
      <c r="S2432">
        <f>YEAR(Q2432)</f>
        <v>2016</v>
      </c>
    </row>
    <row r="2433" spans="1:19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>IFERROR(ROUND(E2433/L2433,0),0)</f>
        <v>1</v>
      </c>
      <c r="Q2433" s="15">
        <f>(((J2433/60)/60)/24)+DATE(1970,1,1)</f>
        <v>42489.099687499998</v>
      </c>
      <c r="R2433" s="15">
        <f>(((I2433/60)/60)/24)+DATE(1970,1,1)</f>
        <v>42549.099687499998</v>
      </c>
      <c r="S2433">
        <f>YEAR(Q2433)</f>
        <v>2016</v>
      </c>
    </row>
    <row r="2434" spans="1:19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>IFERROR(ROUND(E2434/L2434,0),0)</f>
        <v>1</v>
      </c>
      <c r="Q2434" s="15">
        <f>(((J2434/60)/60)/24)+DATE(1970,1,1)</f>
        <v>42041.218715277777</v>
      </c>
      <c r="R2434" s="15">
        <f>(((I2434/60)/60)/24)+DATE(1970,1,1)</f>
        <v>42071.218715277777</v>
      </c>
      <c r="S2434">
        <f>YEAR(Q2434)</f>
        <v>2015</v>
      </c>
    </row>
    <row r="2435" spans="1:19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>IFERROR(ROUND(E2435/L2435,0),0)</f>
        <v>0</v>
      </c>
      <c r="Q2435" s="15">
        <f>(((J2435/60)/60)/24)+DATE(1970,1,1)</f>
        <v>42397.89980324074</v>
      </c>
      <c r="R2435" s="15">
        <f>(((I2435/60)/60)/24)+DATE(1970,1,1)</f>
        <v>42427.89980324074</v>
      </c>
      <c r="S2435">
        <f>YEAR(Q2435)</f>
        <v>2016</v>
      </c>
    </row>
    <row r="2436" spans="1:19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>IFERROR(ROUND(E2436/L2436,0),0)</f>
        <v>13</v>
      </c>
      <c r="Q2436" s="15">
        <f>(((J2436/60)/60)/24)+DATE(1970,1,1)</f>
        <v>42180.18604166666</v>
      </c>
      <c r="R2436" s="15">
        <f>(((I2436/60)/60)/24)+DATE(1970,1,1)</f>
        <v>42220.18604166666</v>
      </c>
      <c r="S2436">
        <f>YEAR(Q2436)</f>
        <v>2015</v>
      </c>
    </row>
    <row r="2437" spans="1:19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>IFERROR(ROUND(E2437/L2437,0),0)</f>
        <v>306</v>
      </c>
      <c r="Q2437" s="15">
        <f>(((J2437/60)/60)/24)+DATE(1970,1,1)</f>
        <v>42252.277615740735</v>
      </c>
      <c r="R2437" s="15">
        <f>(((I2437/60)/60)/24)+DATE(1970,1,1)</f>
        <v>42282.277615740735</v>
      </c>
      <c r="S2437">
        <f>YEAR(Q2437)</f>
        <v>2015</v>
      </c>
    </row>
    <row r="2438" spans="1:19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>IFERROR(ROUND(E2438/L2438,0),0)</f>
        <v>23</v>
      </c>
      <c r="Q2438" s="15">
        <f>(((J2438/60)/60)/24)+DATE(1970,1,1)</f>
        <v>42338.615393518514</v>
      </c>
      <c r="R2438" s="15">
        <f>(((I2438/60)/60)/24)+DATE(1970,1,1)</f>
        <v>42398.615393518514</v>
      </c>
      <c r="S2438">
        <f>YEAR(Q2438)</f>
        <v>2015</v>
      </c>
    </row>
    <row r="2439" spans="1:19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>IFERROR(ROUND(E2439/L2439,0),0)</f>
        <v>0</v>
      </c>
      <c r="Q2439" s="15">
        <f>(((J2439/60)/60)/24)+DATE(1970,1,1)</f>
        <v>42031.965138888889</v>
      </c>
      <c r="R2439" s="15">
        <f>(((I2439/60)/60)/24)+DATE(1970,1,1)</f>
        <v>42080.75</v>
      </c>
      <c r="S2439">
        <f>YEAR(Q2439)</f>
        <v>2015</v>
      </c>
    </row>
    <row r="2440" spans="1:19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>IFERROR(ROUND(E2440/L2440,0),0)</f>
        <v>50</v>
      </c>
      <c r="Q2440" s="15">
        <f>(((J2440/60)/60)/24)+DATE(1970,1,1)</f>
        <v>42285.91506944444</v>
      </c>
      <c r="R2440" s="15">
        <f>(((I2440/60)/60)/24)+DATE(1970,1,1)</f>
        <v>42345.956736111111</v>
      </c>
      <c r="S2440">
        <f>YEAR(Q2440)</f>
        <v>2015</v>
      </c>
    </row>
    <row r="2441" spans="1:19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>IFERROR(ROUND(E2441/L2441,0),0)</f>
        <v>0</v>
      </c>
      <c r="Q2441" s="15">
        <f>(((J2441/60)/60)/24)+DATE(1970,1,1)</f>
        <v>42265.818622685183</v>
      </c>
      <c r="R2441" s="15">
        <f>(((I2441/60)/60)/24)+DATE(1970,1,1)</f>
        <v>42295.818622685183</v>
      </c>
      <c r="S2441">
        <f>YEAR(Q2441)</f>
        <v>2015</v>
      </c>
    </row>
    <row r="2442" spans="1:19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>IFERROR(ROUND(E2442/L2442,0),0)</f>
        <v>5</v>
      </c>
      <c r="Q2442" s="15">
        <f>(((J2442/60)/60)/24)+DATE(1970,1,1)</f>
        <v>42383.899456018517</v>
      </c>
      <c r="R2442" s="15">
        <f>(((I2442/60)/60)/24)+DATE(1970,1,1)</f>
        <v>42413.899456018517</v>
      </c>
      <c r="S2442">
        <f>YEAR(Q2442)</f>
        <v>2016</v>
      </c>
    </row>
    <row r="2443" spans="1:19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>IFERROR(ROUND(E2443/L2443,0),0)</f>
        <v>74</v>
      </c>
      <c r="Q2443" s="15">
        <f>(((J2443/60)/60)/24)+DATE(1970,1,1)</f>
        <v>42187.125625000001</v>
      </c>
      <c r="R2443" s="15">
        <f>(((I2443/60)/60)/24)+DATE(1970,1,1)</f>
        <v>42208.207638888889</v>
      </c>
      <c r="S2443">
        <f>YEAR(Q2443)</f>
        <v>2015</v>
      </c>
    </row>
    <row r="2444" spans="1:19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>IFERROR(ROUND(E2444/L2444,0),0)</f>
        <v>81</v>
      </c>
      <c r="Q2444" s="15">
        <f>(((J2444/60)/60)/24)+DATE(1970,1,1)</f>
        <v>42052.666990740734</v>
      </c>
      <c r="R2444" s="15">
        <f>(((I2444/60)/60)/24)+DATE(1970,1,1)</f>
        <v>42082.625324074077</v>
      </c>
      <c r="S2444">
        <f>YEAR(Q2444)</f>
        <v>2015</v>
      </c>
    </row>
    <row r="2445" spans="1:19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>IFERROR(ROUND(E2445/L2445,0),0)</f>
        <v>130</v>
      </c>
      <c r="Q2445" s="15">
        <f>(((J2445/60)/60)/24)+DATE(1970,1,1)</f>
        <v>41836.625254629631</v>
      </c>
      <c r="R2445" s="15">
        <f>(((I2445/60)/60)/24)+DATE(1970,1,1)</f>
        <v>41866.625254629631</v>
      </c>
      <c r="S2445">
        <f>YEAR(Q2445)</f>
        <v>2014</v>
      </c>
    </row>
    <row r="2446" spans="1:19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>IFERROR(ROUND(E2446/L2446,0),0)</f>
        <v>53</v>
      </c>
      <c r="Q2446" s="15">
        <f>(((J2446/60)/60)/24)+DATE(1970,1,1)</f>
        <v>42485.754525462966</v>
      </c>
      <c r="R2446" s="15">
        <f>(((I2446/60)/60)/24)+DATE(1970,1,1)</f>
        <v>42515.754525462966</v>
      </c>
      <c r="S2446">
        <f>YEAR(Q2446)</f>
        <v>2016</v>
      </c>
    </row>
    <row r="2447" spans="1:19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>IFERROR(ROUND(E2447/L2447,0),0)</f>
        <v>75</v>
      </c>
      <c r="Q2447" s="15">
        <f>(((J2447/60)/60)/24)+DATE(1970,1,1)</f>
        <v>42243.190057870372</v>
      </c>
      <c r="R2447" s="15">
        <f>(((I2447/60)/60)/24)+DATE(1970,1,1)</f>
        <v>42273.190057870372</v>
      </c>
      <c r="S2447">
        <f>YEAR(Q2447)</f>
        <v>2015</v>
      </c>
    </row>
    <row r="2448" spans="1:19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>IFERROR(ROUND(E2448/L2448,0),0)</f>
        <v>76</v>
      </c>
      <c r="Q2448" s="15">
        <f>(((J2448/60)/60)/24)+DATE(1970,1,1)</f>
        <v>42670.602673611109</v>
      </c>
      <c r="R2448" s="15">
        <f>(((I2448/60)/60)/24)+DATE(1970,1,1)</f>
        <v>42700.64434027778</v>
      </c>
      <c r="S2448">
        <f>YEAR(Q2448)</f>
        <v>2016</v>
      </c>
    </row>
    <row r="2449" spans="1:19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>IFERROR(ROUND(E2449/L2449,0),0)</f>
        <v>32</v>
      </c>
      <c r="Q2449" s="15">
        <f>(((J2449/60)/60)/24)+DATE(1970,1,1)</f>
        <v>42654.469826388886</v>
      </c>
      <c r="R2449" s="15">
        <f>(((I2449/60)/60)/24)+DATE(1970,1,1)</f>
        <v>42686.166666666672</v>
      </c>
      <c r="S2449">
        <f>YEAR(Q2449)</f>
        <v>2016</v>
      </c>
    </row>
    <row r="2450" spans="1:19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>IFERROR(ROUND(E2450/L2450,0),0)</f>
        <v>48</v>
      </c>
      <c r="Q2450" s="15">
        <f>(((J2450/60)/60)/24)+DATE(1970,1,1)</f>
        <v>42607.316122685181</v>
      </c>
      <c r="R2450" s="15">
        <f>(((I2450/60)/60)/24)+DATE(1970,1,1)</f>
        <v>42613.233333333337</v>
      </c>
      <c r="S2450">
        <f>YEAR(Q2450)</f>
        <v>2016</v>
      </c>
    </row>
    <row r="2451" spans="1:19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>IFERROR(ROUND(E2451/L2451,0),0)</f>
        <v>90</v>
      </c>
      <c r="Q2451" s="15">
        <f>(((J2451/60)/60)/24)+DATE(1970,1,1)</f>
        <v>41943.142534722225</v>
      </c>
      <c r="R2451" s="15">
        <f>(((I2451/60)/60)/24)+DATE(1970,1,1)</f>
        <v>41973.184201388889</v>
      </c>
      <c r="S2451">
        <f>YEAR(Q2451)</f>
        <v>2014</v>
      </c>
    </row>
    <row r="2452" spans="1:19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>IFERROR(ROUND(E2452/L2452,0),0)</f>
        <v>149</v>
      </c>
      <c r="Q2452" s="15">
        <f>(((J2452/60)/60)/24)+DATE(1970,1,1)</f>
        <v>41902.07240740741</v>
      </c>
      <c r="R2452" s="15">
        <f>(((I2452/60)/60)/24)+DATE(1970,1,1)</f>
        <v>41940.132638888892</v>
      </c>
      <c r="S2452">
        <f>YEAR(Q2452)</f>
        <v>2014</v>
      </c>
    </row>
    <row r="2453" spans="1:19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>IFERROR(ROUND(E2453/L2453,0),0)</f>
        <v>62</v>
      </c>
      <c r="Q2453" s="15">
        <f>(((J2453/60)/60)/24)+DATE(1970,1,1)</f>
        <v>42779.908449074079</v>
      </c>
      <c r="R2453" s="15">
        <f>(((I2453/60)/60)/24)+DATE(1970,1,1)</f>
        <v>42799.908449074079</v>
      </c>
      <c r="S2453">
        <f>YEAR(Q2453)</f>
        <v>2017</v>
      </c>
    </row>
    <row r="2454" spans="1:19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>IFERROR(ROUND(E2454/L2454,0),0)</f>
        <v>53</v>
      </c>
      <c r="Q2454" s="15">
        <f>(((J2454/60)/60)/24)+DATE(1970,1,1)</f>
        <v>42338.84375</v>
      </c>
      <c r="R2454" s="15">
        <f>(((I2454/60)/60)/24)+DATE(1970,1,1)</f>
        <v>42367.958333333328</v>
      </c>
      <c r="S2454">
        <f>YEAR(Q2454)</f>
        <v>2015</v>
      </c>
    </row>
    <row r="2455" spans="1:19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>IFERROR(ROUND(E2455/L2455,0),0)</f>
        <v>69</v>
      </c>
      <c r="Q2455" s="15">
        <f>(((J2455/60)/60)/24)+DATE(1970,1,1)</f>
        <v>42738.692233796297</v>
      </c>
      <c r="R2455" s="15">
        <f>(((I2455/60)/60)/24)+DATE(1970,1,1)</f>
        <v>42768.692233796297</v>
      </c>
      <c r="S2455">
        <f>YEAR(Q2455)</f>
        <v>2017</v>
      </c>
    </row>
    <row r="2456" spans="1:19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>IFERROR(ROUND(E2456/L2456,0),0)</f>
        <v>272</v>
      </c>
      <c r="Q2456" s="15">
        <f>(((J2456/60)/60)/24)+DATE(1970,1,1)</f>
        <v>42770.201481481476</v>
      </c>
      <c r="R2456" s="15">
        <f>(((I2456/60)/60)/24)+DATE(1970,1,1)</f>
        <v>42805.201481481476</v>
      </c>
      <c r="S2456">
        <f>YEAR(Q2456)</f>
        <v>2017</v>
      </c>
    </row>
    <row r="2457" spans="1:19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>IFERROR(ROUND(E2457/L2457,0),0)</f>
        <v>34</v>
      </c>
      <c r="Q2457" s="15">
        <f>(((J2457/60)/60)/24)+DATE(1970,1,1)</f>
        <v>42452.781828703708</v>
      </c>
      <c r="R2457" s="15">
        <f>(((I2457/60)/60)/24)+DATE(1970,1,1)</f>
        <v>42480.781828703708</v>
      </c>
      <c r="S2457">
        <f>YEAR(Q2457)</f>
        <v>2016</v>
      </c>
    </row>
    <row r="2458" spans="1:19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>IFERROR(ROUND(E2458/L2458,0),0)</f>
        <v>40</v>
      </c>
      <c r="Q2458" s="15">
        <f>(((J2458/60)/60)/24)+DATE(1970,1,1)</f>
        <v>42761.961099537039</v>
      </c>
      <c r="R2458" s="15">
        <f>(((I2458/60)/60)/24)+DATE(1970,1,1)</f>
        <v>42791.961099537039</v>
      </c>
      <c r="S2458">
        <f>YEAR(Q2458)</f>
        <v>2017</v>
      </c>
    </row>
    <row r="2459" spans="1:19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>IFERROR(ROUND(E2459/L2459,0),0)</f>
        <v>190</v>
      </c>
      <c r="Q2459" s="15">
        <f>(((J2459/60)/60)/24)+DATE(1970,1,1)</f>
        <v>42423.602500000001</v>
      </c>
      <c r="R2459" s="15">
        <f>(((I2459/60)/60)/24)+DATE(1970,1,1)</f>
        <v>42453.560833333337</v>
      </c>
      <c r="S2459">
        <f>YEAR(Q2459)</f>
        <v>2016</v>
      </c>
    </row>
    <row r="2460" spans="1:19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>IFERROR(ROUND(E2460/L2460,0),0)</f>
        <v>69</v>
      </c>
      <c r="Q2460" s="15">
        <f>(((J2460/60)/60)/24)+DATE(1970,1,1)</f>
        <v>42495.871736111112</v>
      </c>
      <c r="R2460" s="15">
        <f>(((I2460/60)/60)/24)+DATE(1970,1,1)</f>
        <v>42530.791666666672</v>
      </c>
      <c r="S2460">
        <f>YEAR(Q2460)</f>
        <v>2016</v>
      </c>
    </row>
    <row r="2461" spans="1:19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>IFERROR(ROUND(E2461/L2461,0),0)</f>
        <v>109</v>
      </c>
      <c r="Q2461" s="15">
        <f>(((J2461/60)/60)/24)+DATE(1970,1,1)</f>
        <v>42407.637557870374</v>
      </c>
      <c r="R2461" s="15">
        <f>(((I2461/60)/60)/24)+DATE(1970,1,1)</f>
        <v>42452.595891203702</v>
      </c>
      <c r="S2461">
        <f>YEAR(Q2461)</f>
        <v>2016</v>
      </c>
    </row>
    <row r="2462" spans="1:19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>IFERROR(ROUND(E2462/L2462,0),0)</f>
        <v>126</v>
      </c>
      <c r="Q2462" s="15">
        <f>(((J2462/60)/60)/24)+DATE(1970,1,1)</f>
        <v>42704.187118055561</v>
      </c>
      <c r="R2462" s="15">
        <f>(((I2462/60)/60)/24)+DATE(1970,1,1)</f>
        <v>42738.178472222222</v>
      </c>
      <c r="S2462">
        <f>YEAR(Q2462)</f>
        <v>2016</v>
      </c>
    </row>
    <row r="2463" spans="1:19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>IFERROR(ROUND(E2463/L2463,0),0)</f>
        <v>91</v>
      </c>
      <c r="Q2463" s="15">
        <f>(((J2463/60)/60)/24)+DATE(1970,1,1)</f>
        <v>40784.012696759259</v>
      </c>
      <c r="R2463" s="15">
        <f>(((I2463/60)/60)/24)+DATE(1970,1,1)</f>
        <v>40817.125</v>
      </c>
      <c r="S2463">
        <f>YEAR(Q2463)</f>
        <v>2011</v>
      </c>
    </row>
    <row r="2464" spans="1:19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>IFERROR(ROUND(E2464/L2464,0),0)</f>
        <v>29</v>
      </c>
      <c r="Q2464" s="15">
        <f>(((J2464/60)/60)/24)+DATE(1970,1,1)</f>
        <v>41089.186296296299</v>
      </c>
      <c r="R2464" s="15">
        <f>(((I2464/60)/60)/24)+DATE(1970,1,1)</f>
        <v>41109.186296296299</v>
      </c>
      <c r="S2464">
        <f>YEAR(Q2464)</f>
        <v>2012</v>
      </c>
    </row>
    <row r="2465" spans="1:19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>IFERROR(ROUND(E2465/L2465,0),0)</f>
        <v>31</v>
      </c>
      <c r="Q2465" s="15">
        <f>(((J2465/60)/60)/24)+DATE(1970,1,1)</f>
        <v>41341.111400462964</v>
      </c>
      <c r="R2465" s="15">
        <f>(((I2465/60)/60)/24)+DATE(1970,1,1)</f>
        <v>41380.791666666664</v>
      </c>
      <c r="S2465">
        <f>YEAR(Q2465)</f>
        <v>2013</v>
      </c>
    </row>
    <row r="2466" spans="1:19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>IFERROR(ROUND(E2466/L2466,0),0)</f>
        <v>52</v>
      </c>
      <c r="Q2466" s="15">
        <f>(((J2466/60)/60)/24)+DATE(1970,1,1)</f>
        <v>42248.90042824074</v>
      </c>
      <c r="R2466" s="15">
        <f>(((I2466/60)/60)/24)+DATE(1970,1,1)</f>
        <v>42277.811805555553</v>
      </c>
      <c r="S2466">
        <f>YEAR(Q2466)</f>
        <v>2015</v>
      </c>
    </row>
    <row r="2467" spans="1:19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>IFERROR(ROUND(E2467/L2467,0),0)</f>
        <v>26</v>
      </c>
      <c r="Q2467" s="15">
        <f>(((J2467/60)/60)/24)+DATE(1970,1,1)</f>
        <v>41145.719305555554</v>
      </c>
      <c r="R2467" s="15">
        <f>(((I2467/60)/60)/24)+DATE(1970,1,1)</f>
        <v>41175.719305555554</v>
      </c>
      <c r="S2467">
        <f>YEAR(Q2467)</f>
        <v>2012</v>
      </c>
    </row>
    <row r="2468" spans="1:19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>IFERROR(ROUND(E2468/L2468,0),0)</f>
        <v>48</v>
      </c>
      <c r="Q2468" s="15">
        <f>(((J2468/60)/60)/24)+DATE(1970,1,1)</f>
        <v>41373.102465277778</v>
      </c>
      <c r="R2468" s="15">
        <f>(((I2468/60)/60)/24)+DATE(1970,1,1)</f>
        <v>41403.102465277778</v>
      </c>
      <c r="S2468">
        <f>YEAR(Q2468)</f>
        <v>2013</v>
      </c>
    </row>
    <row r="2469" spans="1:19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>IFERROR(ROUND(E2469/L2469,0),0)</f>
        <v>28</v>
      </c>
      <c r="Q2469" s="15">
        <f>(((J2469/60)/60)/24)+DATE(1970,1,1)</f>
        <v>41025.874201388891</v>
      </c>
      <c r="R2469" s="15">
        <f>(((I2469/60)/60)/24)+DATE(1970,1,1)</f>
        <v>41039.708333333336</v>
      </c>
      <c r="S2469">
        <f>YEAR(Q2469)</f>
        <v>2012</v>
      </c>
    </row>
    <row r="2470" spans="1:19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>IFERROR(ROUND(E2470/L2470,0),0)</f>
        <v>37</v>
      </c>
      <c r="Q2470" s="15">
        <f>(((J2470/60)/60)/24)+DATE(1970,1,1)</f>
        <v>41174.154178240737</v>
      </c>
      <c r="R2470" s="15">
        <f>(((I2470/60)/60)/24)+DATE(1970,1,1)</f>
        <v>41210.208333333336</v>
      </c>
      <c r="S2470">
        <f>YEAR(Q2470)</f>
        <v>2012</v>
      </c>
    </row>
    <row r="2471" spans="1:19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>IFERROR(ROUND(E2471/L2471,0),0)</f>
        <v>29</v>
      </c>
      <c r="Q2471" s="15">
        <f>(((J2471/60)/60)/24)+DATE(1970,1,1)</f>
        <v>40557.429733796293</v>
      </c>
      <c r="R2471" s="15">
        <f>(((I2471/60)/60)/24)+DATE(1970,1,1)</f>
        <v>40582.429733796293</v>
      </c>
      <c r="S2471">
        <f>YEAR(Q2471)</f>
        <v>2011</v>
      </c>
    </row>
    <row r="2472" spans="1:19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>IFERROR(ROUND(E2472/L2472,0),0)</f>
        <v>29</v>
      </c>
      <c r="Q2472" s="15">
        <f>(((J2472/60)/60)/24)+DATE(1970,1,1)</f>
        <v>41023.07471064815</v>
      </c>
      <c r="R2472" s="15">
        <f>(((I2472/60)/60)/24)+DATE(1970,1,1)</f>
        <v>41053.07471064815</v>
      </c>
      <c r="S2472">
        <f>YEAR(Q2472)</f>
        <v>2012</v>
      </c>
    </row>
    <row r="2473" spans="1:19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>IFERROR(ROUND(E2473/L2473,0),0)</f>
        <v>38</v>
      </c>
      <c r="Q2473" s="15">
        <f>(((J2473/60)/60)/24)+DATE(1970,1,1)</f>
        <v>40893.992962962962</v>
      </c>
      <c r="R2473" s="15">
        <f>(((I2473/60)/60)/24)+DATE(1970,1,1)</f>
        <v>40933.992962962962</v>
      </c>
      <c r="S2473">
        <f>YEAR(Q2473)</f>
        <v>2011</v>
      </c>
    </row>
    <row r="2474" spans="1:19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>IFERROR(ROUND(E2474/L2474,0),0)</f>
        <v>98</v>
      </c>
      <c r="Q2474" s="15">
        <f>(((J2474/60)/60)/24)+DATE(1970,1,1)</f>
        <v>40354.11550925926</v>
      </c>
      <c r="R2474" s="15">
        <f>(((I2474/60)/60)/24)+DATE(1970,1,1)</f>
        <v>40425.043749999997</v>
      </c>
      <c r="S2474">
        <f>YEAR(Q2474)</f>
        <v>2010</v>
      </c>
    </row>
    <row r="2475" spans="1:19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>IFERROR(ROUND(E2475/L2475,0),0)</f>
        <v>43</v>
      </c>
      <c r="Q2475" s="15">
        <f>(((J2475/60)/60)/24)+DATE(1970,1,1)</f>
        <v>41193.748483796298</v>
      </c>
      <c r="R2475" s="15">
        <f>(((I2475/60)/60)/24)+DATE(1970,1,1)</f>
        <v>41223.790150462963</v>
      </c>
      <c r="S2475">
        <f>YEAR(Q2475)</f>
        <v>2012</v>
      </c>
    </row>
    <row r="2476" spans="1:19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>IFERROR(ROUND(E2476/L2476,0),0)</f>
        <v>132</v>
      </c>
      <c r="Q2476" s="15">
        <f>(((J2476/60)/60)/24)+DATE(1970,1,1)</f>
        <v>40417.011296296296</v>
      </c>
      <c r="R2476" s="15">
        <f>(((I2476/60)/60)/24)+DATE(1970,1,1)</f>
        <v>40462.011296296296</v>
      </c>
      <c r="S2476">
        <f>YEAR(Q2476)</f>
        <v>2010</v>
      </c>
    </row>
    <row r="2477" spans="1:19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>IFERROR(ROUND(E2477/L2477,0),0)</f>
        <v>32</v>
      </c>
      <c r="Q2477" s="15">
        <f>(((J2477/60)/60)/24)+DATE(1970,1,1)</f>
        <v>40310.287673611114</v>
      </c>
      <c r="R2477" s="15">
        <f>(((I2477/60)/60)/24)+DATE(1970,1,1)</f>
        <v>40369.916666666664</v>
      </c>
      <c r="S2477">
        <f>YEAR(Q2477)</f>
        <v>2010</v>
      </c>
    </row>
    <row r="2478" spans="1:19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>IFERROR(ROUND(E2478/L2478,0),0)</f>
        <v>61</v>
      </c>
      <c r="Q2478" s="15">
        <f>(((J2478/60)/60)/24)+DATE(1970,1,1)</f>
        <v>41913.328356481477</v>
      </c>
      <c r="R2478" s="15">
        <f>(((I2478/60)/60)/24)+DATE(1970,1,1)</f>
        <v>41946.370023148149</v>
      </c>
      <c r="S2478">
        <f>YEAR(Q2478)</f>
        <v>2014</v>
      </c>
    </row>
    <row r="2479" spans="1:19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>IFERROR(ROUND(E2479/L2479,0),0)</f>
        <v>31</v>
      </c>
      <c r="Q2479" s="15">
        <f>(((J2479/60)/60)/24)+DATE(1970,1,1)</f>
        <v>41088.691493055558</v>
      </c>
      <c r="R2479" s="15">
        <f>(((I2479/60)/60)/24)+DATE(1970,1,1)</f>
        <v>41133.691493055558</v>
      </c>
      <c r="S2479">
        <f>YEAR(Q2479)</f>
        <v>2012</v>
      </c>
    </row>
    <row r="2480" spans="1:19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>IFERROR(ROUND(E2480/L2480,0),0)</f>
        <v>129</v>
      </c>
      <c r="Q2480" s="15">
        <f>(((J2480/60)/60)/24)+DATE(1970,1,1)</f>
        <v>41257.950381944444</v>
      </c>
      <c r="R2480" s="15">
        <f>(((I2480/60)/60)/24)+DATE(1970,1,1)</f>
        <v>41287.950381944444</v>
      </c>
      <c r="S2480">
        <f>YEAR(Q2480)</f>
        <v>2012</v>
      </c>
    </row>
    <row r="2481" spans="1:19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>IFERROR(ROUND(E2481/L2481,0),0)</f>
        <v>25</v>
      </c>
      <c r="Q2481" s="15">
        <f>(((J2481/60)/60)/24)+DATE(1970,1,1)</f>
        <v>41107.726782407408</v>
      </c>
      <c r="R2481" s="15">
        <f>(((I2481/60)/60)/24)+DATE(1970,1,1)</f>
        <v>41118.083333333336</v>
      </c>
      <c r="S2481">
        <f>YEAR(Q2481)</f>
        <v>2012</v>
      </c>
    </row>
    <row r="2482" spans="1:19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>IFERROR(ROUND(E2482/L2482,0),0)</f>
        <v>250</v>
      </c>
      <c r="Q2482" s="15">
        <f>(((J2482/60)/60)/24)+DATE(1970,1,1)</f>
        <v>42227.936157407406</v>
      </c>
      <c r="R2482" s="15">
        <f>(((I2482/60)/60)/24)+DATE(1970,1,1)</f>
        <v>42287.936157407406</v>
      </c>
      <c r="S2482">
        <f>YEAR(Q2482)</f>
        <v>2015</v>
      </c>
    </row>
    <row r="2483" spans="1:19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>IFERROR(ROUND(E2483/L2483,0),0)</f>
        <v>48</v>
      </c>
      <c r="Q2483" s="15">
        <f>(((J2483/60)/60)/24)+DATE(1970,1,1)</f>
        <v>40999.645925925928</v>
      </c>
      <c r="R2483" s="15">
        <f>(((I2483/60)/60)/24)+DATE(1970,1,1)</f>
        <v>41029.645925925928</v>
      </c>
      <c r="S2483">
        <f>YEAR(Q2483)</f>
        <v>2012</v>
      </c>
    </row>
    <row r="2484" spans="1:19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>IFERROR(ROUND(E2484/L2484,0),0)</f>
        <v>40</v>
      </c>
      <c r="Q2484" s="15">
        <f>(((J2484/60)/60)/24)+DATE(1970,1,1)</f>
        <v>40711.782210648147</v>
      </c>
      <c r="R2484" s="15">
        <f>(((I2484/60)/60)/24)+DATE(1970,1,1)</f>
        <v>40756.782210648147</v>
      </c>
      <c r="S2484">
        <f>YEAR(Q2484)</f>
        <v>2011</v>
      </c>
    </row>
    <row r="2485" spans="1:19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>IFERROR(ROUND(E2485/L2485,0),0)</f>
        <v>66</v>
      </c>
      <c r="Q2485" s="15">
        <f>(((J2485/60)/60)/24)+DATE(1970,1,1)</f>
        <v>40970.750034722223</v>
      </c>
      <c r="R2485" s="15">
        <f>(((I2485/60)/60)/24)+DATE(1970,1,1)</f>
        <v>41030.708368055559</v>
      </c>
      <c r="S2485">
        <f>YEAR(Q2485)</f>
        <v>2012</v>
      </c>
    </row>
    <row r="2486" spans="1:19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>IFERROR(ROUND(E2486/L2486,0),0)</f>
        <v>46</v>
      </c>
      <c r="Q2486" s="15">
        <f>(((J2486/60)/60)/24)+DATE(1970,1,1)</f>
        <v>40771.916701388887</v>
      </c>
      <c r="R2486" s="15">
        <f>(((I2486/60)/60)/24)+DATE(1970,1,1)</f>
        <v>40801.916701388887</v>
      </c>
      <c r="S2486">
        <f>YEAR(Q2486)</f>
        <v>2011</v>
      </c>
    </row>
    <row r="2487" spans="1:19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>IFERROR(ROUND(E2487/L2487,0),0)</f>
        <v>50</v>
      </c>
      <c r="Q2487" s="15">
        <f>(((J2487/60)/60)/24)+DATE(1970,1,1)</f>
        <v>40793.998599537037</v>
      </c>
      <c r="R2487" s="15">
        <f>(((I2487/60)/60)/24)+DATE(1970,1,1)</f>
        <v>40828.998599537037</v>
      </c>
      <c r="S2487">
        <f>YEAR(Q2487)</f>
        <v>2011</v>
      </c>
    </row>
    <row r="2488" spans="1:19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>IFERROR(ROUND(E2488/L2488,0),0)</f>
        <v>27</v>
      </c>
      <c r="Q2488" s="15">
        <f>(((J2488/60)/60)/24)+DATE(1970,1,1)</f>
        <v>40991.708055555559</v>
      </c>
      <c r="R2488" s="15">
        <f>(((I2488/60)/60)/24)+DATE(1970,1,1)</f>
        <v>41021.708055555559</v>
      </c>
      <c r="S2488">
        <f>YEAR(Q2488)</f>
        <v>2012</v>
      </c>
    </row>
    <row r="2489" spans="1:19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>IFERROR(ROUND(E2489/L2489,0),0)</f>
        <v>39</v>
      </c>
      <c r="Q2489" s="15">
        <f>(((J2489/60)/60)/24)+DATE(1970,1,1)</f>
        <v>41026.083298611113</v>
      </c>
      <c r="R2489" s="15">
        <f>(((I2489/60)/60)/24)+DATE(1970,1,1)</f>
        <v>41056.083298611113</v>
      </c>
      <c r="S2489">
        <f>YEAR(Q2489)</f>
        <v>2012</v>
      </c>
    </row>
    <row r="2490" spans="1:19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>IFERROR(ROUND(E2490/L2490,0),0)</f>
        <v>49</v>
      </c>
      <c r="Q2490" s="15">
        <f>(((J2490/60)/60)/24)+DATE(1970,1,1)</f>
        <v>40833.633194444446</v>
      </c>
      <c r="R2490" s="15">
        <f>(((I2490/60)/60)/24)+DATE(1970,1,1)</f>
        <v>40863.674861111111</v>
      </c>
      <c r="S2490">
        <f>YEAR(Q2490)</f>
        <v>2011</v>
      </c>
    </row>
    <row r="2491" spans="1:19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>IFERROR(ROUND(E2491/L2491,0),0)</f>
        <v>62</v>
      </c>
      <c r="Q2491" s="15">
        <f>(((J2491/60)/60)/24)+DATE(1970,1,1)</f>
        <v>41373.690266203703</v>
      </c>
      <c r="R2491" s="15">
        <f>(((I2491/60)/60)/24)+DATE(1970,1,1)</f>
        <v>41403.690266203703</v>
      </c>
      <c r="S2491">
        <f>YEAR(Q2491)</f>
        <v>2013</v>
      </c>
    </row>
    <row r="2492" spans="1:19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>IFERROR(ROUND(E2492/L2492,0),0)</f>
        <v>38</v>
      </c>
      <c r="Q2492" s="15">
        <f>(((J2492/60)/60)/24)+DATE(1970,1,1)</f>
        <v>41023.227731481478</v>
      </c>
      <c r="R2492" s="15">
        <f>(((I2492/60)/60)/24)+DATE(1970,1,1)</f>
        <v>41083.227731481478</v>
      </c>
      <c r="S2492">
        <f>YEAR(Q2492)</f>
        <v>2012</v>
      </c>
    </row>
    <row r="2493" spans="1:19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>IFERROR(ROUND(E2493/L2493,0),0)</f>
        <v>52</v>
      </c>
      <c r="Q2493" s="15">
        <f>(((J2493/60)/60)/24)+DATE(1970,1,1)</f>
        <v>40542.839282407411</v>
      </c>
      <c r="R2493" s="15">
        <f>(((I2493/60)/60)/24)+DATE(1970,1,1)</f>
        <v>40559.07708333333</v>
      </c>
      <c r="S2493">
        <f>YEAR(Q2493)</f>
        <v>2010</v>
      </c>
    </row>
    <row r="2494" spans="1:19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>IFERROR(ROUND(E2494/L2494,0),0)</f>
        <v>28</v>
      </c>
      <c r="Q2494" s="15">
        <f>(((J2494/60)/60)/24)+DATE(1970,1,1)</f>
        <v>41024.985972222225</v>
      </c>
      <c r="R2494" s="15">
        <f>(((I2494/60)/60)/24)+DATE(1970,1,1)</f>
        <v>41076.415972222225</v>
      </c>
      <c r="S2494">
        <f>YEAR(Q2494)</f>
        <v>2012</v>
      </c>
    </row>
    <row r="2495" spans="1:19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>IFERROR(ROUND(E2495/L2495,0),0)</f>
        <v>99</v>
      </c>
      <c r="Q2495" s="15">
        <f>(((J2495/60)/60)/24)+DATE(1970,1,1)</f>
        <v>41348.168287037035</v>
      </c>
      <c r="R2495" s="15">
        <f>(((I2495/60)/60)/24)+DATE(1970,1,1)</f>
        <v>41393.168287037035</v>
      </c>
      <c r="S2495">
        <f>YEAR(Q2495)</f>
        <v>2013</v>
      </c>
    </row>
    <row r="2496" spans="1:19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>IFERROR(ROUND(E2496/L2496,0),0)</f>
        <v>39</v>
      </c>
      <c r="Q2496" s="15">
        <f>(((J2496/60)/60)/24)+DATE(1970,1,1)</f>
        <v>41022.645185185182</v>
      </c>
      <c r="R2496" s="15">
        <f>(((I2496/60)/60)/24)+DATE(1970,1,1)</f>
        <v>41052.645185185182</v>
      </c>
      <c r="S2496">
        <f>YEAR(Q2496)</f>
        <v>2012</v>
      </c>
    </row>
    <row r="2497" spans="1:19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>IFERROR(ROUND(E2497/L2497,0),0)</f>
        <v>46</v>
      </c>
      <c r="Q2497" s="15">
        <f>(((J2497/60)/60)/24)+DATE(1970,1,1)</f>
        <v>41036.946469907409</v>
      </c>
      <c r="R2497" s="15">
        <f>(((I2497/60)/60)/24)+DATE(1970,1,1)</f>
        <v>41066.946469907409</v>
      </c>
      <c r="S2497">
        <f>YEAR(Q2497)</f>
        <v>2012</v>
      </c>
    </row>
    <row r="2498" spans="1:19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>IFERROR(ROUND(E2498/L2498,0),0)</f>
        <v>600</v>
      </c>
      <c r="Q2498" s="15">
        <f>(((J2498/60)/60)/24)+DATE(1970,1,1)</f>
        <v>41327.996435185189</v>
      </c>
      <c r="R2498" s="15">
        <f>(((I2498/60)/60)/24)+DATE(1970,1,1)</f>
        <v>41362.954768518517</v>
      </c>
      <c r="S2498">
        <f>YEAR(Q2498)</f>
        <v>2013</v>
      </c>
    </row>
    <row r="2499" spans="1:19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>IFERROR(ROUND(E2499/L2499,0),0)</f>
        <v>81</v>
      </c>
      <c r="Q2499" s="15">
        <f>(((J2499/60)/60)/24)+DATE(1970,1,1)</f>
        <v>40730.878912037035</v>
      </c>
      <c r="R2499" s="15">
        <f>(((I2499/60)/60)/24)+DATE(1970,1,1)</f>
        <v>40760.878912037035</v>
      </c>
      <c r="S2499">
        <f>YEAR(Q2499)</f>
        <v>2011</v>
      </c>
    </row>
    <row r="2500" spans="1:19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>IFERROR(ROUND(E2500/L2500,0),0)</f>
        <v>53</v>
      </c>
      <c r="Q2500" s="15">
        <f>(((J2500/60)/60)/24)+DATE(1970,1,1)</f>
        <v>42017.967442129629</v>
      </c>
      <c r="R2500" s="15">
        <f>(((I2500/60)/60)/24)+DATE(1970,1,1)</f>
        <v>42031.967442129629</v>
      </c>
      <c r="S2500">
        <f>YEAR(Q2500)</f>
        <v>2015</v>
      </c>
    </row>
    <row r="2501" spans="1:19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>IFERROR(ROUND(E2501/L2501,0),0)</f>
        <v>48</v>
      </c>
      <c r="Q2501" s="15">
        <f>(((J2501/60)/60)/24)+DATE(1970,1,1)</f>
        <v>41226.648576388885</v>
      </c>
      <c r="R2501" s="15">
        <f>(((I2501/60)/60)/24)+DATE(1970,1,1)</f>
        <v>41274.75</v>
      </c>
      <c r="S2501">
        <f>YEAR(Q2501)</f>
        <v>2012</v>
      </c>
    </row>
    <row r="2502" spans="1:19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>IFERROR(ROUND(E2502/L2502,0),0)</f>
        <v>23</v>
      </c>
      <c r="Q2502" s="15">
        <f>(((J2502/60)/60)/24)+DATE(1970,1,1)</f>
        <v>41053.772858796299</v>
      </c>
      <c r="R2502" s="15">
        <f>(((I2502/60)/60)/24)+DATE(1970,1,1)</f>
        <v>41083.772858796299</v>
      </c>
      <c r="S2502">
        <f>YEAR(Q2502)</f>
        <v>2012</v>
      </c>
    </row>
    <row r="2503" spans="1:19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>IFERROR(ROUND(E2503/L2503,0),0)</f>
        <v>40</v>
      </c>
      <c r="Q2503" s="15">
        <f>(((J2503/60)/60)/24)+DATE(1970,1,1)</f>
        <v>42244.776666666665</v>
      </c>
      <c r="R2503" s="15">
        <f>(((I2503/60)/60)/24)+DATE(1970,1,1)</f>
        <v>42274.776666666665</v>
      </c>
      <c r="S2503">
        <f>YEAR(Q2503)</f>
        <v>2015</v>
      </c>
    </row>
    <row r="2504" spans="1:19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>IFERROR(ROUND(E2504/L2504,0),0)</f>
        <v>17</v>
      </c>
      <c r="Q2504" s="15">
        <f>(((J2504/60)/60)/24)+DATE(1970,1,1)</f>
        <v>41858.825439814813</v>
      </c>
      <c r="R2504" s="15">
        <f>(((I2504/60)/60)/24)+DATE(1970,1,1)</f>
        <v>41903.825439814813</v>
      </c>
      <c r="S2504">
        <f>YEAR(Q2504)</f>
        <v>2014</v>
      </c>
    </row>
    <row r="2505" spans="1:19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>IFERROR(ROUND(E2505/L2505,0),0)</f>
        <v>0</v>
      </c>
      <c r="Q2505" s="15">
        <f>(((J2505/60)/60)/24)+DATE(1970,1,1)</f>
        <v>42498.899398148147</v>
      </c>
      <c r="R2505" s="15">
        <f>(((I2505/60)/60)/24)+DATE(1970,1,1)</f>
        <v>42528.879166666666</v>
      </c>
      <c r="S2505">
        <f>YEAR(Q2505)</f>
        <v>2016</v>
      </c>
    </row>
    <row r="2506" spans="1:19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>IFERROR(ROUND(E2506/L2506,0),0)</f>
        <v>0</v>
      </c>
      <c r="Q2506" s="15">
        <f>(((J2506/60)/60)/24)+DATE(1970,1,1)</f>
        <v>41928.015439814815</v>
      </c>
      <c r="R2506" s="15">
        <f>(((I2506/60)/60)/24)+DATE(1970,1,1)</f>
        <v>41958.057106481487</v>
      </c>
      <c r="S2506">
        <f>YEAR(Q2506)</f>
        <v>2014</v>
      </c>
    </row>
    <row r="2507" spans="1:19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>IFERROR(ROUND(E2507/L2507,0),0)</f>
        <v>0</v>
      </c>
      <c r="Q2507" s="15">
        <f>(((J2507/60)/60)/24)+DATE(1970,1,1)</f>
        <v>42047.05574074074</v>
      </c>
      <c r="R2507" s="15">
        <f>(((I2507/60)/60)/24)+DATE(1970,1,1)</f>
        <v>42077.014074074075</v>
      </c>
      <c r="S2507">
        <f>YEAR(Q2507)</f>
        <v>2015</v>
      </c>
    </row>
    <row r="2508" spans="1:19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>IFERROR(ROUND(E2508/L2508,0),0)</f>
        <v>15</v>
      </c>
      <c r="Q2508" s="15">
        <f>(((J2508/60)/60)/24)+DATE(1970,1,1)</f>
        <v>42258.297094907408</v>
      </c>
      <c r="R2508" s="15">
        <f>(((I2508/60)/60)/24)+DATE(1970,1,1)</f>
        <v>42280.875</v>
      </c>
      <c r="S2508">
        <f>YEAR(Q2508)</f>
        <v>2015</v>
      </c>
    </row>
    <row r="2509" spans="1:19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>IFERROR(ROUND(E2509/L2509,0),0)</f>
        <v>0</v>
      </c>
      <c r="Q2509" s="15">
        <f>(((J2509/60)/60)/24)+DATE(1970,1,1)</f>
        <v>42105.072962962964</v>
      </c>
      <c r="R2509" s="15">
        <f>(((I2509/60)/60)/24)+DATE(1970,1,1)</f>
        <v>42135.072962962964</v>
      </c>
      <c r="S2509">
        <f>YEAR(Q2509)</f>
        <v>2015</v>
      </c>
    </row>
    <row r="2510" spans="1:19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>IFERROR(ROUND(E2510/L2510,0),0)</f>
        <v>0</v>
      </c>
      <c r="Q2510" s="15">
        <f>(((J2510/60)/60)/24)+DATE(1970,1,1)</f>
        <v>41835.951782407406</v>
      </c>
      <c r="R2510" s="15">
        <f>(((I2510/60)/60)/24)+DATE(1970,1,1)</f>
        <v>41865.951782407406</v>
      </c>
      <c r="S2510">
        <f>YEAR(Q2510)</f>
        <v>2014</v>
      </c>
    </row>
    <row r="2511" spans="1:19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>IFERROR(ROUND(E2511/L2511,0),0)</f>
        <v>36</v>
      </c>
      <c r="Q2511" s="15">
        <f>(((J2511/60)/60)/24)+DATE(1970,1,1)</f>
        <v>42058.809594907405</v>
      </c>
      <c r="R2511" s="15">
        <f>(((I2511/60)/60)/24)+DATE(1970,1,1)</f>
        <v>42114.767928240741</v>
      </c>
      <c r="S2511">
        <f>YEAR(Q2511)</f>
        <v>2015</v>
      </c>
    </row>
    <row r="2512" spans="1:19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>IFERROR(ROUND(E2512/L2512,0),0)</f>
        <v>38</v>
      </c>
      <c r="Q2512" s="15">
        <f>(((J2512/60)/60)/24)+DATE(1970,1,1)</f>
        <v>42078.997361111105</v>
      </c>
      <c r="R2512" s="15">
        <f>(((I2512/60)/60)/24)+DATE(1970,1,1)</f>
        <v>42138.997361111105</v>
      </c>
      <c r="S2512">
        <f>YEAR(Q2512)</f>
        <v>2015</v>
      </c>
    </row>
    <row r="2513" spans="1:19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>IFERROR(ROUND(E2513/L2513,0),0)</f>
        <v>0</v>
      </c>
      <c r="Q2513" s="15">
        <f>(((J2513/60)/60)/24)+DATE(1970,1,1)</f>
        <v>42371.446909722217</v>
      </c>
      <c r="R2513" s="15">
        <f>(((I2513/60)/60)/24)+DATE(1970,1,1)</f>
        <v>42401.446909722217</v>
      </c>
      <c r="S2513">
        <f>YEAR(Q2513)</f>
        <v>2016</v>
      </c>
    </row>
    <row r="2514" spans="1:19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>IFERROR(ROUND(E2514/L2514,0),0)</f>
        <v>0</v>
      </c>
      <c r="Q2514" s="15">
        <f>(((J2514/60)/60)/24)+DATE(1970,1,1)</f>
        <v>41971.876863425925</v>
      </c>
      <c r="R2514" s="15">
        <f>(((I2514/60)/60)/24)+DATE(1970,1,1)</f>
        <v>41986.876863425925</v>
      </c>
      <c r="S2514">
        <f>YEAR(Q2514)</f>
        <v>2014</v>
      </c>
    </row>
    <row r="2515" spans="1:19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>IFERROR(ROUND(E2515/L2515,0),0)</f>
        <v>0</v>
      </c>
      <c r="Q2515" s="15">
        <f>(((J2515/60)/60)/24)+DATE(1970,1,1)</f>
        <v>42732.00681712963</v>
      </c>
      <c r="R2515" s="15">
        <f>(((I2515/60)/60)/24)+DATE(1970,1,1)</f>
        <v>42792.00681712963</v>
      </c>
      <c r="S2515">
        <f>YEAR(Q2515)</f>
        <v>2016</v>
      </c>
    </row>
    <row r="2516" spans="1:19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>IFERROR(ROUND(E2516/L2516,0),0)</f>
        <v>53</v>
      </c>
      <c r="Q2516" s="15">
        <f>(((J2516/60)/60)/24)+DATE(1970,1,1)</f>
        <v>41854.389780092592</v>
      </c>
      <c r="R2516" s="15">
        <f>(((I2516/60)/60)/24)+DATE(1970,1,1)</f>
        <v>41871.389780092592</v>
      </c>
      <c r="S2516">
        <f>YEAR(Q2516)</f>
        <v>2014</v>
      </c>
    </row>
    <row r="2517" spans="1:19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>IFERROR(ROUND(E2517/L2517,0),0)</f>
        <v>78</v>
      </c>
      <c r="Q2517" s="15">
        <f>(((J2517/60)/60)/24)+DATE(1970,1,1)</f>
        <v>42027.839733796296</v>
      </c>
      <c r="R2517" s="15">
        <f>(((I2517/60)/60)/24)+DATE(1970,1,1)</f>
        <v>42057.839733796296</v>
      </c>
      <c r="S2517">
        <f>YEAR(Q2517)</f>
        <v>2015</v>
      </c>
    </row>
    <row r="2518" spans="1:19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>IFERROR(ROUND(E2518/L2518,0),0)</f>
        <v>0</v>
      </c>
      <c r="Q2518" s="15">
        <f>(((J2518/60)/60)/24)+DATE(1970,1,1)</f>
        <v>41942.653379629628</v>
      </c>
      <c r="R2518" s="15">
        <f>(((I2518/60)/60)/24)+DATE(1970,1,1)</f>
        <v>41972.6950462963</v>
      </c>
      <c r="S2518">
        <f>YEAR(Q2518)</f>
        <v>2014</v>
      </c>
    </row>
    <row r="2519" spans="1:19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>IFERROR(ROUND(E2519/L2519,0),0)</f>
        <v>54</v>
      </c>
      <c r="Q2519" s="15">
        <f>(((J2519/60)/60)/24)+DATE(1970,1,1)</f>
        <v>42052.802430555559</v>
      </c>
      <c r="R2519" s="15">
        <f>(((I2519/60)/60)/24)+DATE(1970,1,1)</f>
        <v>42082.760763888888</v>
      </c>
      <c r="S2519">
        <f>YEAR(Q2519)</f>
        <v>2015</v>
      </c>
    </row>
    <row r="2520" spans="1:19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>IFERROR(ROUND(E2520/L2520,0),0)</f>
        <v>0</v>
      </c>
      <c r="Q2520" s="15">
        <f>(((J2520/60)/60)/24)+DATE(1970,1,1)</f>
        <v>41926.680879629632</v>
      </c>
      <c r="R2520" s="15">
        <f>(((I2520/60)/60)/24)+DATE(1970,1,1)</f>
        <v>41956.722546296296</v>
      </c>
      <c r="S2520">
        <f>YEAR(Q2520)</f>
        <v>2014</v>
      </c>
    </row>
    <row r="2521" spans="1:19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>IFERROR(ROUND(E2521/L2521,0),0)</f>
        <v>16</v>
      </c>
      <c r="Q2521" s="15">
        <f>(((J2521/60)/60)/24)+DATE(1970,1,1)</f>
        <v>41809.155138888891</v>
      </c>
      <c r="R2521" s="15">
        <f>(((I2521/60)/60)/24)+DATE(1970,1,1)</f>
        <v>41839.155138888891</v>
      </c>
      <c r="S2521">
        <f>YEAR(Q2521)</f>
        <v>2014</v>
      </c>
    </row>
    <row r="2522" spans="1:19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>IFERROR(ROUND(E2522/L2522,0),0)</f>
        <v>0</v>
      </c>
      <c r="Q2522" s="15">
        <f>(((J2522/60)/60)/24)+DATE(1970,1,1)</f>
        <v>42612.600520833337</v>
      </c>
      <c r="R2522" s="15">
        <f>(((I2522/60)/60)/24)+DATE(1970,1,1)</f>
        <v>42658.806249999994</v>
      </c>
      <c r="S2522">
        <f>YEAR(Q2522)</f>
        <v>2016</v>
      </c>
    </row>
    <row r="2523" spans="1:19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>IFERROR(ROUND(E2523/L2523,0),0)</f>
        <v>104</v>
      </c>
      <c r="Q2523" s="15">
        <f>(((J2523/60)/60)/24)+DATE(1970,1,1)</f>
        <v>42269.967835648145</v>
      </c>
      <c r="R2523" s="15">
        <f>(((I2523/60)/60)/24)+DATE(1970,1,1)</f>
        <v>42290.967835648145</v>
      </c>
      <c r="S2523">
        <f>YEAR(Q2523)</f>
        <v>2015</v>
      </c>
    </row>
    <row r="2524" spans="1:19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>IFERROR(ROUND(E2524/L2524,0),0)</f>
        <v>185</v>
      </c>
      <c r="Q2524" s="15">
        <f>(((J2524/60)/60)/24)+DATE(1970,1,1)</f>
        <v>42460.573611111111</v>
      </c>
      <c r="R2524" s="15">
        <f>(((I2524/60)/60)/24)+DATE(1970,1,1)</f>
        <v>42482.619444444441</v>
      </c>
      <c r="S2524">
        <f>YEAR(Q2524)</f>
        <v>2016</v>
      </c>
    </row>
    <row r="2525" spans="1:19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>IFERROR(ROUND(E2525/L2525,0),0)</f>
        <v>54</v>
      </c>
      <c r="Q2525" s="15">
        <f>(((J2525/60)/60)/24)+DATE(1970,1,1)</f>
        <v>41930.975601851853</v>
      </c>
      <c r="R2525" s="15">
        <f>(((I2525/60)/60)/24)+DATE(1970,1,1)</f>
        <v>41961.017268518524</v>
      </c>
      <c r="S2525">
        <f>YEAR(Q2525)</f>
        <v>2014</v>
      </c>
    </row>
    <row r="2526" spans="1:19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>IFERROR(ROUND(E2526/L2526,0),0)</f>
        <v>177</v>
      </c>
      <c r="Q2526" s="15">
        <f>(((J2526/60)/60)/24)+DATE(1970,1,1)</f>
        <v>41961.807372685187</v>
      </c>
      <c r="R2526" s="15">
        <f>(((I2526/60)/60)/24)+DATE(1970,1,1)</f>
        <v>41994.1875</v>
      </c>
      <c r="S2526">
        <f>YEAR(Q2526)</f>
        <v>2014</v>
      </c>
    </row>
    <row r="2527" spans="1:19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>IFERROR(ROUND(E2527/L2527,0),0)</f>
        <v>100</v>
      </c>
      <c r="Q2527" s="15">
        <f>(((J2527/60)/60)/24)+DATE(1970,1,1)</f>
        <v>41058.844571759262</v>
      </c>
      <c r="R2527" s="15">
        <f>(((I2527/60)/60)/24)+DATE(1970,1,1)</f>
        <v>41088.844571759262</v>
      </c>
      <c r="S2527">
        <f>YEAR(Q2527)</f>
        <v>2012</v>
      </c>
    </row>
    <row r="2528" spans="1:19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>IFERROR(ROUND(E2528/L2528,0),0)</f>
        <v>137</v>
      </c>
      <c r="Q2528" s="15">
        <f>(((J2528/60)/60)/24)+DATE(1970,1,1)</f>
        <v>41953.091134259259</v>
      </c>
      <c r="R2528" s="15">
        <f>(((I2528/60)/60)/24)+DATE(1970,1,1)</f>
        <v>41981.207638888889</v>
      </c>
      <c r="S2528">
        <f>YEAR(Q2528)</f>
        <v>2014</v>
      </c>
    </row>
    <row r="2529" spans="1:19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>IFERROR(ROUND(E2529/L2529,0),0)</f>
        <v>58</v>
      </c>
      <c r="Q2529" s="15">
        <f>(((J2529/60)/60)/24)+DATE(1970,1,1)</f>
        <v>41546.75105324074</v>
      </c>
      <c r="R2529" s="15">
        <f>(((I2529/60)/60)/24)+DATE(1970,1,1)</f>
        <v>41565.165972222225</v>
      </c>
      <c r="S2529">
        <f>YEAR(Q2529)</f>
        <v>2013</v>
      </c>
    </row>
    <row r="2530" spans="1:19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>IFERROR(ROUND(E2530/L2530,0),0)</f>
        <v>53</v>
      </c>
      <c r="Q2530" s="15">
        <f>(((J2530/60)/60)/24)+DATE(1970,1,1)</f>
        <v>42217.834525462968</v>
      </c>
      <c r="R2530" s="15">
        <f>(((I2530/60)/60)/24)+DATE(1970,1,1)</f>
        <v>42236.458333333328</v>
      </c>
      <c r="S2530">
        <f>YEAR(Q2530)</f>
        <v>2015</v>
      </c>
    </row>
    <row r="2531" spans="1:19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>IFERROR(ROUND(E2531/L2531,0),0)</f>
        <v>82</v>
      </c>
      <c r="Q2531" s="15">
        <f>(((J2531/60)/60)/24)+DATE(1970,1,1)</f>
        <v>40948.080729166664</v>
      </c>
      <c r="R2531" s="15">
        <f>(((I2531/60)/60)/24)+DATE(1970,1,1)</f>
        <v>40993.0390625</v>
      </c>
      <c r="S2531">
        <f>YEAR(Q2531)</f>
        <v>2012</v>
      </c>
    </row>
    <row r="2532" spans="1:19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>IFERROR(ROUND(E2532/L2532,0),0)</f>
        <v>135</v>
      </c>
      <c r="Q2532" s="15">
        <f>(((J2532/60)/60)/24)+DATE(1970,1,1)</f>
        <v>42081.864641203705</v>
      </c>
      <c r="R2532" s="15">
        <f>(((I2532/60)/60)/24)+DATE(1970,1,1)</f>
        <v>42114.201388888891</v>
      </c>
      <c r="S2532">
        <f>YEAR(Q2532)</f>
        <v>2015</v>
      </c>
    </row>
    <row r="2533" spans="1:19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>IFERROR(ROUND(E2533/L2533,0),0)</f>
        <v>74</v>
      </c>
      <c r="Q2533" s="15">
        <f>(((J2533/60)/60)/24)+DATE(1970,1,1)</f>
        <v>42208.680023148147</v>
      </c>
      <c r="R2533" s="15">
        <f>(((I2533/60)/60)/24)+DATE(1970,1,1)</f>
        <v>42231.165972222225</v>
      </c>
      <c r="S2533">
        <f>YEAR(Q2533)</f>
        <v>2015</v>
      </c>
    </row>
    <row r="2534" spans="1:19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>IFERROR(ROUND(E2534/L2534,0),0)</f>
        <v>84</v>
      </c>
      <c r="Q2534" s="15">
        <f>(((J2534/60)/60)/24)+DATE(1970,1,1)</f>
        <v>41107.849143518521</v>
      </c>
      <c r="R2534" s="15">
        <f>(((I2534/60)/60)/24)+DATE(1970,1,1)</f>
        <v>41137.849143518521</v>
      </c>
      <c r="S2534">
        <f>YEAR(Q2534)</f>
        <v>2012</v>
      </c>
    </row>
    <row r="2535" spans="1:19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>IFERROR(ROUND(E2535/L2535,0),0)</f>
        <v>61</v>
      </c>
      <c r="Q2535" s="15">
        <f>(((J2535/60)/60)/24)+DATE(1970,1,1)</f>
        <v>41304.751284722224</v>
      </c>
      <c r="R2535" s="15">
        <f>(((I2535/60)/60)/24)+DATE(1970,1,1)</f>
        <v>41334.750787037039</v>
      </c>
      <c r="S2535">
        <f>YEAR(Q2535)</f>
        <v>2013</v>
      </c>
    </row>
    <row r="2536" spans="1:19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>IFERROR(ROUND(E2536/L2536,0),0)</f>
        <v>150</v>
      </c>
      <c r="Q2536" s="15">
        <f>(((J2536/60)/60)/24)+DATE(1970,1,1)</f>
        <v>40127.700370370374</v>
      </c>
      <c r="R2536" s="15">
        <f>(((I2536/60)/60)/24)+DATE(1970,1,1)</f>
        <v>40179.25</v>
      </c>
      <c r="S2536">
        <f>YEAR(Q2536)</f>
        <v>2009</v>
      </c>
    </row>
    <row r="2537" spans="1:19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>IFERROR(ROUND(E2537/L2537,0),0)</f>
        <v>266</v>
      </c>
      <c r="Q2537" s="15">
        <f>(((J2537/60)/60)/24)+DATE(1970,1,1)</f>
        <v>41943.791030092594</v>
      </c>
      <c r="R2537" s="15">
        <f>(((I2537/60)/60)/24)+DATE(1970,1,1)</f>
        <v>41974.832696759258</v>
      </c>
      <c r="S2537">
        <f>YEAR(Q2537)</f>
        <v>2014</v>
      </c>
    </row>
    <row r="2538" spans="1:19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>IFERROR(ROUND(E2538/L2538,0),0)</f>
        <v>7</v>
      </c>
      <c r="Q2538" s="15">
        <f>(((J2538/60)/60)/24)+DATE(1970,1,1)</f>
        <v>41464.106087962966</v>
      </c>
      <c r="R2538" s="15">
        <f>(((I2538/60)/60)/24)+DATE(1970,1,1)</f>
        <v>41485.106087962966</v>
      </c>
      <c r="S2538">
        <f>YEAR(Q2538)</f>
        <v>2013</v>
      </c>
    </row>
    <row r="2539" spans="1:19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>IFERROR(ROUND(E2539/L2539,0),0)</f>
        <v>100</v>
      </c>
      <c r="Q2539" s="15">
        <f>(((J2539/60)/60)/24)+DATE(1970,1,1)</f>
        <v>40696.648784722223</v>
      </c>
      <c r="R2539" s="15">
        <f>(((I2539/60)/60)/24)+DATE(1970,1,1)</f>
        <v>40756.648784722223</v>
      </c>
      <c r="S2539">
        <f>YEAR(Q2539)</f>
        <v>2011</v>
      </c>
    </row>
    <row r="2540" spans="1:19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>IFERROR(ROUND(E2540/L2540,0),0)</f>
        <v>110</v>
      </c>
      <c r="Q2540" s="15">
        <f>(((J2540/60)/60)/24)+DATE(1970,1,1)</f>
        <v>41298.509965277779</v>
      </c>
      <c r="R2540" s="15">
        <f>(((I2540/60)/60)/24)+DATE(1970,1,1)</f>
        <v>41329.207638888889</v>
      </c>
      <c r="S2540">
        <f>YEAR(Q2540)</f>
        <v>2013</v>
      </c>
    </row>
    <row r="2541" spans="1:19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>IFERROR(ROUND(E2541/L2541,0),0)</f>
        <v>170</v>
      </c>
      <c r="Q2541" s="15">
        <f>(((J2541/60)/60)/24)+DATE(1970,1,1)</f>
        <v>41977.902222222227</v>
      </c>
      <c r="R2541" s="15">
        <f>(((I2541/60)/60)/24)+DATE(1970,1,1)</f>
        <v>42037.902222222227</v>
      </c>
      <c r="S2541">
        <f>YEAR(Q2541)</f>
        <v>2014</v>
      </c>
    </row>
    <row r="2542" spans="1:19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>IFERROR(ROUND(E2542/L2542,0),0)</f>
        <v>96</v>
      </c>
      <c r="Q2542" s="15">
        <f>(((J2542/60)/60)/24)+DATE(1970,1,1)</f>
        <v>40785.675011574072</v>
      </c>
      <c r="R2542" s="15">
        <f>(((I2542/60)/60)/24)+DATE(1970,1,1)</f>
        <v>40845.675011574072</v>
      </c>
      <c r="S2542">
        <f>YEAR(Q2542)</f>
        <v>2011</v>
      </c>
    </row>
    <row r="2543" spans="1:19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>IFERROR(ROUND(E2543/L2543,0),0)</f>
        <v>59</v>
      </c>
      <c r="Q2543" s="15">
        <f>(((J2543/60)/60)/24)+DATE(1970,1,1)</f>
        <v>41483.449282407404</v>
      </c>
      <c r="R2543" s="15">
        <f>(((I2543/60)/60)/24)+DATE(1970,1,1)</f>
        <v>41543.449282407404</v>
      </c>
      <c r="S2543">
        <f>YEAR(Q2543)</f>
        <v>2013</v>
      </c>
    </row>
    <row r="2544" spans="1:19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>IFERROR(ROUND(E2544/L2544,0),0)</f>
        <v>56</v>
      </c>
      <c r="Q2544" s="15">
        <f>(((J2544/60)/60)/24)+DATE(1970,1,1)</f>
        <v>41509.426585648151</v>
      </c>
      <c r="R2544" s="15">
        <f>(((I2544/60)/60)/24)+DATE(1970,1,1)</f>
        <v>41548.165972222225</v>
      </c>
      <c r="S2544">
        <f>YEAR(Q2544)</f>
        <v>2013</v>
      </c>
    </row>
    <row r="2545" spans="1:19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>IFERROR(ROUND(E2545/L2545,0),0)</f>
        <v>30</v>
      </c>
      <c r="Q2545" s="15">
        <f>(((J2545/60)/60)/24)+DATE(1970,1,1)</f>
        <v>40514.107615740737</v>
      </c>
      <c r="R2545" s="15">
        <f>(((I2545/60)/60)/24)+DATE(1970,1,1)</f>
        <v>40545.125</v>
      </c>
      <c r="S2545">
        <f>YEAR(Q2545)</f>
        <v>2010</v>
      </c>
    </row>
    <row r="2546" spans="1:19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>IFERROR(ROUND(E2546/L2546,0),0)</f>
        <v>88</v>
      </c>
      <c r="Q2546" s="15">
        <f>(((J2546/60)/60)/24)+DATE(1970,1,1)</f>
        <v>41068.520474537036</v>
      </c>
      <c r="R2546" s="15">
        <f>(((I2546/60)/60)/24)+DATE(1970,1,1)</f>
        <v>41098.520474537036</v>
      </c>
      <c r="S2546">
        <f>YEAR(Q2546)</f>
        <v>2012</v>
      </c>
    </row>
    <row r="2547" spans="1:19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>IFERROR(ROUND(E2547/L2547,0),0)</f>
        <v>64</v>
      </c>
      <c r="Q2547" s="15">
        <f>(((J2547/60)/60)/24)+DATE(1970,1,1)</f>
        <v>42027.13817129629</v>
      </c>
      <c r="R2547" s="15">
        <f>(((I2547/60)/60)/24)+DATE(1970,1,1)</f>
        <v>42062.020833333328</v>
      </c>
      <c r="S2547">
        <f>YEAR(Q2547)</f>
        <v>2015</v>
      </c>
    </row>
    <row r="2548" spans="1:19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>IFERROR(ROUND(E2548/L2548,0),0)</f>
        <v>60</v>
      </c>
      <c r="Q2548" s="15">
        <f>(((J2548/60)/60)/24)+DATE(1970,1,1)</f>
        <v>41524.858553240738</v>
      </c>
      <c r="R2548" s="15">
        <f>(((I2548/60)/60)/24)+DATE(1970,1,1)</f>
        <v>41552.208333333336</v>
      </c>
      <c r="S2548">
        <f>YEAR(Q2548)</f>
        <v>2013</v>
      </c>
    </row>
    <row r="2549" spans="1:19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>IFERROR(ROUND(E2549/L2549,0),0)</f>
        <v>49</v>
      </c>
      <c r="Q2549" s="15">
        <f>(((J2549/60)/60)/24)+DATE(1970,1,1)</f>
        <v>40973.773182870369</v>
      </c>
      <c r="R2549" s="15">
        <f>(((I2549/60)/60)/24)+DATE(1970,1,1)</f>
        <v>41003.731516203705</v>
      </c>
      <c r="S2549">
        <f>YEAR(Q2549)</f>
        <v>2012</v>
      </c>
    </row>
    <row r="2550" spans="1:19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>IFERROR(ROUND(E2550/L2550,0),0)</f>
        <v>165</v>
      </c>
      <c r="Q2550" s="15">
        <f>(((J2550/60)/60)/24)+DATE(1970,1,1)</f>
        <v>42618.625428240746</v>
      </c>
      <c r="R2550" s="15">
        <f>(((I2550/60)/60)/24)+DATE(1970,1,1)</f>
        <v>42643.185416666667</v>
      </c>
      <c r="S2550">
        <f>YEAR(Q2550)</f>
        <v>2016</v>
      </c>
    </row>
    <row r="2551" spans="1:19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>IFERROR(ROUND(E2551/L2551,0),0)</f>
        <v>44</v>
      </c>
      <c r="Q2551" s="15">
        <f>(((J2551/60)/60)/24)+DATE(1970,1,1)</f>
        <v>41390.757754629631</v>
      </c>
      <c r="R2551" s="15">
        <f>(((I2551/60)/60)/24)+DATE(1970,1,1)</f>
        <v>41425.708333333336</v>
      </c>
      <c r="S2551">
        <f>YEAR(Q2551)</f>
        <v>2013</v>
      </c>
    </row>
    <row r="2552" spans="1:19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>IFERROR(ROUND(E2552/L2552,0),0)</f>
        <v>44</v>
      </c>
      <c r="Q2552" s="15">
        <f>(((J2552/60)/60)/24)+DATE(1970,1,1)</f>
        <v>42228.634328703702</v>
      </c>
      <c r="R2552" s="15">
        <f>(((I2552/60)/60)/24)+DATE(1970,1,1)</f>
        <v>42285.165972222225</v>
      </c>
      <c r="S2552">
        <f>YEAR(Q2552)</f>
        <v>2015</v>
      </c>
    </row>
    <row r="2553" spans="1:19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>IFERROR(ROUND(E2553/L2553,0),0)</f>
        <v>67</v>
      </c>
      <c r="Q2553" s="15">
        <f>(((J2553/60)/60)/24)+DATE(1970,1,1)</f>
        <v>40961.252141203702</v>
      </c>
      <c r="R2553" s="15">
        <f>(((I2553/60)/60)/24)+DATE(1970,1,1)</f>
        <v>40989.866666666669</v>
      </c>
      <c r="S2553">
        <f>YEAR(Q2553)</f>
        <v>2012</v>
      </c>
    </row>
    <row r="2554" spans="1:19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>IFERROR(ROUND(E2554/L2554,0),0)</f>
        <v>178</v>
      </c>
      <c r="Q2554" s="15">
        <f>(((J2554/60)/60)/24)+DATE(1970,1,1)</f>
        <v>42769.809965277775</v>
      </c>
      <c r="R2554" s="15">
        <f>(((I2554/60)/60)/24)+DATE(1970,1,1)</f>
        <v>42799.809965277775</v>
      </c>
      <c r="S2554">
        <f>YEAR(Q2554)</f>
        <v>2017</v>
      </c>
    </row>
    <row r="2555" spans="1:19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>IFERROR(ROUND(E2555/L2555,0),0)</f>
        <v>39</v>
      </c>
      <c r="Q2555" s="15">
        <f>(((J2555/60)/60)/24)+DATE(1970,1,1)</f>
        <v>41113.199155092596</v>
      </c>
      <c r="R2555" s="15">
        <f>(((I2555/60)/60)/24)+DATE(1970,1,1)</f>
        <v>41173.199155092596</v>
      </c>
      <c r="S2555">
        <f>YEAR(Q2555)</f>
        <v>2012</v>
      </c>
    </row>
    <row r="2556" spans="1:19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>IFERROR(ROUND(E2556/L2556,0),0)</f>
        <v>55</v>
      </c>
      <c r="Q2556" s="15">
        <f>(((J2556/60)/60)/24)+DATE(1970,1,1)</f>
        <v>42125.078275462962</v>
      </c>
      <c r="R2556" s="15">
        <f>(((I2556/60)/60)/24)+DATE(1970,1,1)</f>
        <v>42156.165972222225</v>
      </c>
      <c r="S2556">
        <f>YEAR(Q2556)</f>
        <v>2015</v>
      </c>
    </row>
    <row r="2557" spans="1:19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>IFERROR(ROUND(E2557/L2557,0),0)</f>
        <v>61</v>
      </c>
      <c r="Q2557" s="15">
        <f>(((J2557/60)/60)/24)+DATE(1970,1,1)</f>
        <v>41026.655011574076</v>
      </c>
      <c r="R2557" s="15">
        <f>(((I2557/60)/60)/24)+DATE(1970,1,1)</f>
        <v>41057.655011574076</v>
      </c>
      <c r="S2557">
        <f>YEAR(Q2557)</f>
        <v>2012</v>
      </c>
    </row>
    <row r="2558" spans="1:19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>IFERROR(ROUND(E2558/L2558,0),0)</f>
        <v>23</v>
      </c>
      <c r="Q2558" s="15">
        <f>(((J2558/60)/60)/24)+DATE(1970,1,1)</f>
        <v>41222.991400462961</v>
      </c>
      <c r="R2558" s="15">
        <f>(((I2558/60)/60)/24)+DATE(1970,1,1)</f>
        <v>41267.991400462961</v>
      </c>
      <c r="S2558">
        <f>YEAR(Q2558)</f>
        <v>2012</v>
      </c>
    </row>
    <row r="2559" spans="1:19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>IFERROR(ROUND(E2559/L2559,0),0)</f>
        <v>30</v>
      </c>
      <c r="Q2559" s="15">
        <f>(((J2559/60)/60)/24)+DATE(1970,1,1)</f>
        <v>41744.745208333334</v>
      </c>
      <c r="R2559" s="15">
        <f>(((I2559/60)/60)/24)+DATE(1970,1,1)</f>
        <v>41774.745208333334</v>
      </c>
      <c r="S2559">
        <f>YEAR(Q2559)</f>
        <v>2014</v>
      </c>
    </row>
    <row r="2560" spans="1:19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>IFERROR(ROUND(E2560/L2560,0),0)</f>
        <v>76</v>
      </c>
      <c r="Q2560" s="15">
        <f>(((J2560/60)/60)/24)+DATE(1970,1,1)</f>
        <v>42093.860023148154</v>
      </c>
      <c r="R2560" s="15">
        <f>(((I2560/60)/60)/24)+DATE(1970,1,1)</f>
        <v>42125.582638888889</v>
      </c>
      <c r="S2560">
        <f>YEAR(Q2560)</f>
        <v>2015</v>
      </c>
    </row>
    <row r="2561" spans="1:19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>IFERROR(ROUND(E2561/L2561,0),0)</f>
        <v>36</v>
      </c>
      <c r="Q2561" s="15">
        <f>(((J2561/60)/60)/24)+DATE(1970,1,1)</f>
        <v>40829.873657407406</v>
      </c>
      <c r="R2561" s="15">
        <f>(((I2561/60)/60)/24)+DATE(1970,1,1)</f>
        <v>40862.817361111112</v>
      </c>
      <c r="S2561">
        <f>YEAR(Q2561)</f>
        <v>2011</v>
      </c>
    </row>
    <row r="2562" spans="1:19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>IFERROR(ROUND(E2562/L2562,0),0)</f>
        <v>143</v>
      </c>
      <c r="Q2562" s="15">
        <f>(((J2562/60)/60)/24)+DATE(1970,1,1)</f>
        <v>42039.951087962967</v>
      </c>
      <c r="R2562" s="15">
        <f>(((I2562/60)/60)/24)+DATE(1970,1,1)</f>
        <v>42069.951087962967</v>
      </c>
      <c r="S2562">
        <f>YEAR(Q2562)</f>
        <v>2015</v>
      </c>
    </row>
    <row r="2563" spans="1:19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>IFERROR(ROUND(E2563/L2563,0),0)</f>
        <v>0</v>
      </c>
      <c r="Q2563" s="15">
        <f>(((J2563/60)/60)/24)+DATE(1970,1,1)</f>
        <v>42260.528807870374</v>
      </c>
      <c r="R2563" s="15">
        <f>(((I2563/60)/60)/24)+DATE(1970,1,1)</f>
        <v>42290.528807870374</v>
      </c>
      <c r="S2563">
        <f>YEAR(Q2563)</f>
        <v>2015</v>
      </c>
    </row>
    <row r="2564" spans="1:19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>IFERROR(ROUND(E2564/L2564,0),0)</f>
        <v>25</v>
      </c>
      <c r="Q2564" s="15">
        <f>(((J2564/60)/60)/24)+DATE(1970,1,1)</f>
        <v>42594.524756944447</v>
      </c>
      <c r="R2564" s="15">
        <f>(((I2564/60)/60)/24)+DATE(1970,1,1)</f>
        <v>42654.524756944447</v>
      </c>
      <c r="S2564">
        <f>YEAR(Q2564)</f>
        <v>2016</v>
      </c>
    </row>
    <row r="2565" spans="1:19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>IFERROR(ROUND(E2565/L2565,0),0)</f>
        <v>0</v>
      </c>
      <c r="Q2565" s="15">
        <f>(((J2565/60)/60)/24)+DATE(1970,1,1)</f>
        <v>42155.139479166668</v>
      </c>
      <c r="R2565" s="15">
        <f>(((I2565/60)/60)/24)+DATE(1970,1,1)</f>
        <v>42215.139479166668</v>
      </c>
      <c r="S2565">
        <f>YEAR(Q2565)</f>
        <v>2015</v>
      </c>
    </row>
    <row r="2566" spans="1:19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>IFERROR(ROUND(E2566/L2566,0),0)</f>
        <v>0</v>
      </c>
      <c r="Q2566" s="15">
        <f>(((J2566/60)/60)/24)+DATE(1970,1,1)</f>
        <v>41822.040497685186</v>
      </c>
      <c r="R2566" s="15">
        <f>(((I2566/60)/60)/24)+DATE(1970,1,1)</f>
        <v>41852.040497685186</v>
      </c>
      <c r="S2566">
        <f>YEAR(Q2566)</f>
        <v>2014</v>
      </c>
    </row>
    <row r="2567" spans="1:19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>IFERROR(ROUND(E2567/L2567,0),0)</f>
        <v>100</v>
      </c>
      <c r="Q2567" s="15">
        <f>(((J2567/60)/60)/24)+DATE(1970,1,1)</f>
        <v>42440.650335648148</v>
      </c>
      <c r="R2567" s="15">
        <f>(((I2567/60)/60)/24)+DATE(1970,1,1)</f>
        <v>42499.868055555555</v>
      </c>
      <c r="S2567">
        <f>YEAR(Q2567)</f>
        <v>2016</v>
      </c>
    </row>
    <row r="2568" spans="1:19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>IFERROR(ROUND(E2568/L2568,0),0)</f>
        <v>0</v>
      </c>
      <c r="Q2568" s="15">
        <f>(((J2568/60)/60)/24)+DATE(1970,1,1)</f>
        <v>41842.980879629627</v>
      </c>
      <c r="R2568" s="15">
        <f>(((I2568/60)/60)/24)+DATE(1970,1,1)</f>
        <v>41872.980879629627</v>
      </c>
      <c r="S2568">
        <f>YEAR(Q2568)</f>
        <v>2014</v>
      </c>
    </row>
    <row r="2569" spans="1:19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>IFERROR(ROUND(E2569/L2569,0),0)</f>
        <v>60</v>
      </c>
      <c r="Q2569" s="15">
        <f>(((J2569/60)/60)/24)+DATE(1970,1,1)</f>
        <v>42087.878912037035</v>
      </c>
      <c r="R2569" s="15">
        <f>(((I2569/60)/60)/24)+DATE(1970,1,1)</f>
        <v>42117.878912037035</v>
      </c>
      <c r="S2569">
        <f>YEAR(Q2569)</f>
        <v>2015</v>
      </c>
    </row>
    <row r="2570" spans="1:19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>IFERROR(ROUND(E2570/L2570,0),0)</f>
        <v>50</v>
      </c>
      <c r="Q2570" s="15">
        <f>(((J2570/60)/60)/24)+DATE(1970,1,1)</f>
        <v>42584.666597222225</v>
      </c>
      <c r="R2570" s="15">
        <f>(((I2570/60)/60)/24)+DATE(1970,1,1)</f>
        <v>42614.666597222225</v>
      </c>
      <c r="S2570">
        <f>YEAR(Q2570)</f>
        <v>2016</v>
      </c>
    </row>
    <row r="2571" spans="1:19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>IFERROR(ROUND(E2571/L2571,0),0)</f>
        <v>73</v>
      </c>
      <c r="Q2571" s="15">
        <f>(((J2571/60)/60)/24)+DATE(1970,1,1)</f>
        <v>42234.105462962965</v>
      </c>
      <c r="R2571" s="15">
        <f>(((I2571/60)/60)/24)+DATE(1970,1,1)</f>
        <v>42264.105462962965</v>
      </c>
      <c r="S2571">
        <f>YEAR(Q2571)</f>
        <v>2015</v>
      </c>
    </row>
    <row r="2572" spans="1:19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>IFERROR(ROUND(E2572/L2572,0),0)</f>
        <v>30</v>
      </c>
      <c r="Q2572" s="15">
        <f>(((J2572/60)/60)/24)+DATE(1970,1,1)</f>
        <v>42744.903182870374</v>
      </c>
      <c r="R2572" s="15">
        <f>(((I2572/60)/60)/24)+DATE(1970,1,1)</f>
        <v>42774.903182870374</v>
      </c>
      <c r="S2572">
        <f>YEAR(Q2572)</f>
        <v>2017</v>
      </c>
    </row>
    <row r="2573" spans="1:19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>IFERROR(ROUND(E2573/L2573,0),0)</f>
        <v>63</v>
      </c>
      <c r="Q2573" s="15">
        <f>(((J2573/60)/60)/24)+DATE(1970,1,1)</f>
        <v>42449.341678240744</v>
      </c>
      <c r="R2573" s="15">
        <f>(((I2573/60)/60)/24)+DATE(1970,1,1)</f>
        <v>42509.341678240744</v>
      </c>
      <c r="S2573">
        <f>YEAR(Q2573)</f>
        <v>2016</v>
      </c>
    </row>
    <row r="2574" spans="1:19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>IFERROR(ROUND(E2574/L2574,0),0)</f>
        <v>0</v>
      </c>
      <c r="Q2574" s="15">
        <f>(((J2574/60)/60)/24)+DATE(1970,1,1)</f>
        <v>42077.119409722218</v>
      </c>
      <c r="R2574" s="15">
        <f>(((I2574/60)/60)/24)+DATE(1970,1,1)</f>
        <v>42107.119409722218</v>
      </c>
      <c r="S2574">
        <f>YEAR(Q2574)</f>
        <v>2015</v>
      </c>
    </row>
    <row r="2575" spans="1:19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>IFERROR(ROUND(E2575/L2575,0),0)</f>
        <v>0</v>
      </c>
      <c r="Q2575" s="15">
        <f>(((J2575/60)/60)/24)+DATE(1970,1,1)</f>
        <v>41829.592002314814</v>
      </c>
      <c r="R2575" s="15">
        <f>(((I2575/60)/60)/24)+DATE(1970,1,1)</f>
        <v>41874.592002314814</v>
      </c>
      <c r="S2575">
        <f>YEAR(Q2575)</f>
        <v>2014</v>
      </c>
    </row>
    <row r="2576" spans="1:19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>IFERROR(ROUND(E2576/L2576,0),0)</f>
        <v>0</v>
      </c>
      <c r="Q2576" s="15">
        <f>(((J2576/60)/60)/24)+DATE(1970,1,1)</f>
        <v>42487.825752314813</v>
      </c>
      <c r="R2576" s="15">
        <f>(((I2576/60)/60)/24)+DATE(1970,1,1)</f>
        <v>42508.825752314813</v>
      </c>
      <c r="S2576">
        <f>YEAR(Q2576)</f>
        <v>2016</v>
      </c>
    </row>
    <row r="2577" spans="1:19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>IFERROR(ROUND(E2577/L2577,0),0)</f>
        <v>0</v>
      </c>
      <c r="Q2577" s="15">
        <f>(((J2577/60)/60)/24)+DATE(1970,1,1)</f>
        <v>41986.108726851846</v>
      </c>
      <c r="R2577" s="15">
        <f>(((I2577/60)/60)/24)+DATE(1970,1,1)</f>
        <v>42016.108726851846</v>
      </c>
      <c r="S2577">
        <f>YEAR(Q2577)</f>
        <v>2014</v>
      </c>
    </row>
    <row r="2578" spans="1:19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>IFERROR(ROUND(E2578/L2578,0),0)</f>
        <v>0</v>
      </c>
      <c r="Q2578" s="15">
        <f>(((J2578/60)/60)/24)+DATE(1970,1,1)</f>
        <v>42060.00980324074</v>
      </c>
      <c r="R2578" s="15">
        <f>(((I2578/60)/60)/24)+DATE(1970,1,1)</f>
        <v>42104.968136574069</v>
      </c>
      <c r="S2578">
        <f>YEAR(Q2578)</f>
        <v>2015</v>
      </c>
    </row>
    <row r="2579" spans="1:19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>IFERROR(ROUND(E2579/L2579,0),0)</f>
        <v>0</v>
      </c>
      <c r="Q2579" s="15">
        <f>(((J2579/60)/60)/24)+DATE(1970,1,1)</f>
        <v>41830.820567129631</v>
      </c>
      <c r="R2579" s="15">
        <f>(((I2579/60)/60)/24)+DATE(1970,1,1)</f>
        <v>41855.820567129631</v>
      </c>
      <c r="S2579">
        <f>YEAR(Q2579)</f>
        <v>2014</v>
      </c>
    </row>
    <row r="2580" spans="1:19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>IFERROR(ROUND(E2580/L2580,0),0)</f>
        <v>0</v>
      </c>
      <c r="Q2580" s="15">
        <f>(((J2580/60)/60)/24)+DATE(1970,1,1)</f>
        <v>42238.022905092599</v>
      </c>
      <c r="R2580" s="15">
        <f>(((I2580/60)/60)/24)+DATE(1970,1,1)</f>
        <v>42286.708333333328</v>
      </c>
      <c r="S2580">
        <f>YEAR(Q2580)</f>
        <v>2015</v>
      </c>
    </row>
    <row r="2581" spans="1:19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>IFERROR(ROUND(E2581/L2581,0),0)</f>
        <v>23</v>
      </c>
      <c r="Q2581" s="15">
        <f>(((J2581/60)/60)/24)+DATE(1970,1,1)</f>
        <v>41837.829895833333</v>
      </c>
      <c r="R2581" s="15">
        <f>(((I2581/60)/60)/24)+DATE(1970,1,1)</f>
        <v>41897.829895833333</v>
      </c>
      <c r="S2581">
        <f>YEAR(Q2581)</f>
        <v>2014</v>
      </c>
    </row>
    <row r="2582" spans="1:19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>IFERROR(ROUND(E2582/L2582,0),0)</f>
        <v>26</v>
      </c>
      <c r="Q2582" s="15">
        <f>(((J2582/60)/60)/24)+DATE(1970,1,1)</f>
        <v>42110.326423611114</v>
      </c>
      <c r="R2582" s="15">
        <f>(((I2582/60)/60)/24)+DATE(1970,1,1)</f>
        <v>42140.125</v>
      </c>
      <c r="S2582">
        <f>YEAR(Q2582)</f>
        <v>2015</v>
      </c>
    </row>
    <row r="2583" spans="1:19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>IFERROR(ROUND(E2583/L2583,0),0)</f>
        <v>48</v>
      </c>
      <c r="Q2583" s="15">
        <f>(((J2583/60)/60)/24)+DATE(1970,1,1)</f>
        <v>42294.628449074073</v>
      </c>
      <c r="R2583" s="15">
        <f>(((I2583/60)/60)/24)+DATE(1970,1,1)</f>
        <v>42324.670115740737</v>
      </c>
      <c r="S2583">
        <f>YEAR(Q2583)</f>
        <v>2015</v>
      </c>
    </row>
    <row r="2584" spans="1:19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>IFERROR(ROUND(E2584/L2584,0),0)</f>
        <v>1</v>
      </c>
      <c r="Q2584" s="15">
        <f>(((J2584/60)/60)/24)+DATE(1970,1,1)</f>
        <v>42642.988819444443</v>
      </c>
      <c r="R2584" s="15">
        <f>(((I2584/60)/60)/24)+DATE(1970,1,1)</f>
        <v>42672.988819444443</v>
      </c>
      <c r="S2584">
        <f>YEAR(Q2584)</f>
        <v>2016</v>
      </c>
    </row>
    <row r="2585" spans="1:19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>IFERROR(ROUND(E2585/L2585,0),0)</f>
        <v>1</v>
      </c>
      <c r="Q2585" s="15">
        <f>(((J2585/60)/60)/24)+DATE(1970,1,1)</f>
        <v>42019.76944444445</v>
      </c>
      <c r="R2585" s="15">
        <f>(((I2585/60)/60)/24)+DATE(1970,1,1)</f>
        <v>42079.727777777778</v>
      </c>
      <c r="S2585">
        <f>YEAR(Q2585)</f>
        <v>2015</v>
      </c>
    </row>
    <row r="2586" spans="1:19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>IFERROR(ROUND(E2586/L2586,0),0)</f>
        <v>0</v>
      </c>
      <c r="Q2586" s="15">
        <f>(((J2586/60)/60)/24)+DATE(1970,1,1)</f>
        <v>42140.173252314817</v>
      </c>
      <c r="R2586" s="15">
        <f>(((I2586/60)/60)/24)+DATE(1970,1,1)</f>
        <v>42170.173252314817</v>
      </c>
      <c r="S2586">
        <f>YEAR(Q2586)</f>
        <v>2015</v>
      </c>
    </row>
    <row r="2587" spans="1:19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>IFERROR(ROUND(E2587/L2587,0),0)</f>
        <v>50</v>
      </c>
      <c r="Q2587" s="15">
        <f>(((J2587/60)/60)/24)+DATE(1970,1,1)</f>
        <v>41795.963333333333</v>
      </c>
      <c r="R2587" s="15">
        <f>(((I2587/60)/60)/24)+DATE(1970,1,1)</f>
        <v>41825.963333333333</v>
      </c>
      <c r="S2587">
        <f>YEAR(Q2587)</f>
        <v>2014</v>
      </c>
    </row>
    <row r="2588" spans="1:19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>IFERROR(ROUND(E2588/L2588,0),0)</f>
        <v>5</v>
      </c>
      <c r="Q2588" s="15">
        <f>(((J2588/60)/60)/24)+DATE(1970,1,1)</f>
        <v>42333.330277777779</v>
      </c>
      <c r="R2588" s="15">
        <f>(((I2588/60)/60)/24)+DATE(1970,1,1)</f>
        <v>42363.330277777779</v>
      </c>
      <c r="S2588">
        <f>YEAR(Q2588)</f>
        <v>2015</v>
      </c>
    </row>
    <row r="2589" spans="1:19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>IFERROR(ROUND(E2589/L2589,0),0)</f>
        <v>203</v>
      </c>
      <c r="Q2589" s="15">
        <f>(((J2589/60)/60)/24)+DATE(1970,1,1)</f>
        <v>42338.675381944442</v>
      </c>
      <c r="R2589" s="15">
        <f>(((I2589/60)/60)/24)+DATE(1970,1,1)</f>
        <v>42368.675381944442</v>
      </c>
      <c r="S2589">
        <f>YEAR(Q2589)</f>
        <v>2015</v>
      </c>
    </row>
    <row r="2590" spans="1:19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>IFERROR(ROUND(E2590/L2590,0),0)</f>
        <v>29</v>
      </c>
      <c r="Q2590" s="15">
        <f>(((J2590/60)/60)/24)+DATE(1970,1,1)</f>
        <v>42042.676226851851</v>
      </c>
      <c r="R2590" s="15">
        <f>(((I2590/60)/60)/24)+DATE(1970,1,1)</f>
        <v>42094.551388888889</v>
      </c>
      <c r="S2590">
        <f>YEAR(Q2590)</f>
        <v>2015</v>
      </c>
    </row>
    <row r="2591" spans="1:19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>IFERROR(ROUND(E2591/L2591,0),0)</f>
        <v>5</v>
      </c>
      <c r="Q2591" s="15">
        <f>(((J2591/60)/60)/24)+DATE(1970,1,1)</f>
        <v>42422.536192129628</v>
      </c>
      <c r="R2591" s="15">
        <f>(((I2591/60)/60)/24)+DATE(1970,1,1)</f>
        <v>42452.494525462964</v>
      </c>
      <c r="S2591">
        <f>YEAR(Q2591)</f>
        <v>2016</v>
      </c>
    </row>
    <row r="2592" spans="1:19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>IFERROR(ROUND(E2592/L2592,0),0)</f>
        <v>0</v>
      </c>
      <c r="Q2592" s="15">
        <f>(((J2592/60)/60)/24)+DATE(1970,1,1)</f>
        <v>42388.589085648149</v>
      </c>
      <c r="R2592" s="15">
        <f>(((I2592/60)/60)/24)+DATE(1970,1,1)</f>
        <v>42395.589085648149</v>
      </c>
      <c r="S2592">
        <f>YEAR(Q2592)</f>
        <v>2016</v>
      </c>
    </row>
    <row r="2593" spans="1:19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>IFERROR(ROUND(E2593/L2593,0),0)</f>
        <v>13</v>
      </c>
      <c r="Q2593" s="15">
        <f>(((J2593/60)/60)/24)+DATE(1970,1,1)</f>
        <v>42382.906527777777</v>
      </c>
      <c r="R2593" s="15">
        <f>(((I2593/60)/60)/24)+DATE(1970,1,1)</f>
        <v>42442.864861111113</v>
      </c>
      <c r="S2593">
        <f>YEAR(Q2593)</f>
        <v>2016</v>
      </c>
    </row>
    <row r="2594" spans="1:19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>IFERROR(ROUND(E2594/L2594,0),0)</f>
        <v>50</v>
      </c>
      <c r="Q2594" s="15">
        <f>(((J2594/60)/60)/24)+DATE(1970,1,1)</f>
        <v>41887.801168981481</v>
      </c>
      <c r="R2594" s="15">
        <f>(((I2594/60)/60)/24)+DATE(1970,1,1)</f>
        <v>41917.801168981481</v>
      </c>
      <c r="S2594">
        <f>YEAR(Q2594)</f>
        <v>2014</v>
      </c>
    </row>
    <row r="2595" spans="1:19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>IFERROR(ROUND(E2595/L2595,0),0)</f>
        <v>0</v>
      </c>
      <c r="Q2595" s="15">
        <f>(((J2595/60)/60)/24)+DATE(1970,1,1)</f>
        <v>42089.84520833334</v>
      </c>
      <c r="R2595" s="15">
        <f>(((I2595/60)/60)/24)+DATE(1970,1,1)</f>
        <v>42119.84520833334</v>
      </c>
      <c r="S2595">
        <f>YEAR(Q2595)</f>
        <v>2015</v>
      </c>
    </row>
    <row r="2596" spans="1:19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>IFERROR(ROUND(E2596/L2596,0),0)</f>
        <v>1</v>
      </c>
      <c r="Q2596" s="15">
        <f>(((J2596/60)/60)/24)+DATE(1970,1,1)</f>
        <v>41828.967916666668</v>
      </c>
      <c r="R2596" s="15">
        <f>(((I2596/60)/60)/24)+DATE(1970,1,1)</f>
        <v>41858.967916666668</v>
      </c>
      <c r="S2596">
        <f>YEAR(Q2596)</f>
        <v>2014</v>
      </c>
    </row>
    <row r="2597" spans="1:19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>IFERROR(ROUND(E2597/L2597,0),0)</f>
        <v>96</v>
      </c>
      <c r="Q2597" s="15">
        <f>(((J2597/60)/60)/24)+DATE(1970,1,1)</f>
        <v>42760.244212962964</v>
      </c>
      <c r="R2597" s="15">
        <f>(((I2597/60)/60)/24)+DATE(1970,1,1)</f>
        <v>42790.244212962964</v>
      </c>
      <c r="S2597">
        <f>YEAR(Q2597)</f>
        <v>2017</v>
      </c>
    </row>
    <row r="2598" spans="1:19" ht="43.5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>IFERROR(ROUND(E2598/L2598,0),0)</f>
        <v>306</v>
      </c>
      <c r="Q2598" s="15">
        <f>(((J2598/60)/60)/24)+DATE(1970,1,1)</f>
        <v>41828.664456018516</v>
      </c>
      <c r="R2598" s="15">
        <f>(((I2598/60)/60)/24)+DATE(1970,1,1)</f>
        <v>41858.664456018516</v>
      </c>
      <c r="S2598">
        <f>YEAR(Q2598)</f>
        <v>2014</v>
      </c>
    </row>
    <row r="2599" spans="1:19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>IFERROR(ROUND(E2599/L2599,0),0)</f>
        <v>12</v>
      </c>
      <c r="Q2599" s="15">
        <f>(((J2599/60)/60)/24)+DATE(1970,1,1)</f>
        <v>42510.341631944444</v>
      </c>
      <c r="R2599" s="15">
        <f>(((I2599/60)/60)/24)+DATE(1970,1,1)</f>
        <v>42540.341631944444</v>
      </c>
      <c r="S2599">
        <f>YEAR(Q2599)</f>
        <v>2016</v>
      </c>
    </row>
    <row r="2600" spans="1:19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>IFERROR(ROUND(E2600/L2600,0),0)</f>
        <v>84</v>
      </c>
      <c r="Q2600" s="15">
        <f>(((J2600/60)/60)/24)+DATE(1970,1,1)</f>
        <v>42240.840289351851</v>
      </c>
      <c r="R2600" s="15">
        <f>(((I2600/60)/60)/24)+DATE(1970,1,1)</f>
        <v>42270.840289351851</v>
      </c>
      <c r="S2600">
        <f>YEAR(Q2600)</f>
        <v>2015</v>
      </c>
    </row>
    <row r="2601" spans="1:19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>IFERROR(ROUND(E2601/L2601,0),0)</f>
        <v>18</v>
      </c>
      <c r="Q2601" s="15">
        <f>(((J2601/60)/60)/24)+DATE(1970,1,1)</f>
        <v>41809.754016203704</v>
      </c>
      <c r="R2601" s="15">
        <f>(((I2601/60)/60)/24)+DATE(1970,1,1)</f>
        <v>41854.754016203704</v>
      </c>
      <c r="S2601">
        <f>YEAR(Q2601)</f>
        <v>2014</v>
      </c>
    </row>
    <row r="2602" spans="1:19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>IFERROR(ROUND(E2602/L2602,0),0)</f>
        <v>116</v>
      </c>
      <c r="Q2602" s="15">
        <f>(((J2602/60)/60)/24)+DATE(1970,1,1)</f>
        <v>42394.900462962964</v>
      </c>
      <c r="R2602" s="15">
        <f>(((I2602/60)/60)/24)+DATE(1970,1,1)</f>
        <v>42454.858796296292</v>
      </c>
      <c r="S2602">
        <f>YEAR(Q2602)</f>
        <v>2016</v>
      </c>
    </row>
    <row r="2603" spans="1:19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>IFERROR(ROUND(E2603/L2603,0),0)</f>
        <v>22</v>
      </c>
      <c r="Q2603" s="15">
        <f>(((J2603/60)/60)/24)+DATE(1970,1,1)</f>
        <v>41150.902187499996</v>
      </c>
      <c r="R2603" s="15">
        <f>(((I2603/60)/60)/24)+DATE(1970,1,1)</f>
        <v>41165.165972222225</v>
      </c>
      <c r="S2603">
        <f>YEAR(Q2603)</f>
        <v>2012</v>
      </c>
    </row>
    <row r="2604" spans="1:19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>IFERROR(ROUND(E2604/L2604,0),0)</f>
        <v>80</v>
      </c>
      <c r="Q2604" s="15">
        <f>(((J2604/60)/60)/24)+DATE(1970,1,1)</f>
        <v>41915.747314814813</v>
      </c>
      <c r="R2604" s="15">
        <f>(((I2604/60)/60)/24)+DATE(1970,1,1)</f>
        <v>41955.888888888891</v>
      </c>
      <c r="S2604">
        <f>YEAR(Q2604)</f>
        <v>2014</v>
      </c>
    </row>
    <row r="2605" spans="1:19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>IFERROR(ROUND(E2605/L2605,0),0)</f>
        <v>36</v>
      </c>
      <c r="Q2605" s="15">
        <f>(((J2605/60)/60)/24)+DATE(1970,1,1)</f>
        <v>41617.912662037037</v>
      </c>
      <c r="R2605" s="15">
        <f>(((I2605/60)/60)/24)+DATE(1970,1,1)</f>
        <v>41631.912662037037</v>
      </c>
      <c r="S2605">
        <f>YEAR(Q2605)</f>
        <v>2013</v>
      </c>
    </row>
    <row r="2606" spans="1:19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>IFERROR(ROUND(E2606/L2606,0),0)</f>
        <v>65</v>
      </c>
      <c r="Q2606" s="15">
        <f>(((J2606/60)/60)/24)+DATE(1970,1,1)</f>
        <v>40998.051192129627</v>
      </c>
      <c r="R2606" s="15">
        <f>(((I2606/60)/60)/24)+DATE(1970,1,1)</f>
        <v>41028.051192129627</v>
      </c>
      <c r="S2606">
        <f>YEAR(Q2606)</f>
        <v>2012</v>
      </c>
    </row>
    <row r="2607" spans="1:19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>IFERROR(ROUND(E2607/L2607,0),0)</f>
        <v>61</v>
      </c>
      <c r="Q2607" s="15">
        <f>(((J2607/60)/60)/24)+DATE(1970,1,1)</f>
        <v>42508.541550925926</v>
      </c>
      <c r="R2607" s="15">
        <f>(((I2607/60)/60)/24)+DATE(1970,1,1)</f>
        <v>42538.541550925926</v>
      </c>
      <c r="S2607">
        <f>YEAR(Q2607)</f>
        <v>2016</v>
      </c>
    </row>
    <row r="2608" spans="1:19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>IFERROR(ROUND(E2608/L2608,0),0)</f>
        <v>31</v>
      </c>
      <c r="Q2608" s="15">
        <f>(((J2608/60)/60)/24)+DATE(1970,1,1)</f>
        <v>41726.712754629632</v>
      </c>
      <c r="R2608" s="15">
        <f>(((I2608/60)/60)/24)+DATE(1970,1,1)</f>
        <v>41758.712754629632</v>
      </c>
      <c r="S2608">
        <f>YEAR(Q2608)</f>
        <v>2014</v>
      </c>
    </row>
    <row r="2609" spans="1:19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>IFERROR(ROUND(E2609/L2609,0),0)</f>
        <v>82</v>
      </c>
      <c r="Q2609" s="15">
        <f>(((J2609/60)/60)/24)+DATE(1970,1,1)</f>
        <v>42184.874675925923</v>
      </c>
      <c r="R2609" s="15">
        <f>(((I2609/60)/60)/24)+DATE(1970,1,1)</f>
        <v>42228.083333333328</v>
      </c>
      <c r="S2609">
        <f>YEAR(Q2609)</f>
        <v>2015</v>
      </c>
    </row>
    <row r="2610" spans="1:19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>IFERROR(ROUND(E2610/L2610,0),0)</f>
        <v>59</v>
      </c>
      <c r="Q2610" s="15">
        <f>(((J2610/60)/60)/24)+DATE(1970,1,1)</f>
        <v>42767.801712962959</v>
      </c>
      <c r="R2610" s="15">
        <f>(((I2610/60)/60)/24)+DATE(1970,1,1)</f>
        <v>42809</v>
      </c>
      <c r="S2610">
        <f>YEAR(Q2610)</f>
        <v>2017</v>
      </c>
    </row>
    <row r="2611" spans="1:19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>IFERROR(ROUND(E2611/L2611,0),0)</f>
        <v>157</v>
      </c>
      <c r="Q2611" s="15">
        <f>(((J2611/60)/60)/24)+DATE(1970,1,1)</f>
        <v>41075.237858796296</v>
      </c>
      <c r="R2611" s="15">
        <f>(((I2611/60)/60)/24)+DATE(1970,1,1)</f>
        <v>41105.237858796296</v>
      </c>
      <c r="S2611">
        <f>YEAR(Q2611)</f>
        <v>2012</v>
      </c>
    </row>
    <row r="2612" spans="1:19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>IFERROR(ROUND(E2612/L2612,0),0)</f>
        <v>56</v>
      </c>
      <c r="Q2612" s="15">
        <f>(((J2612/60)/60)/24)+DATE(1970,1,1)</f>
        <v>42564.881076388891</v>
      </c>
      <c r="R2612" s="15">
        <f>(((I2612/60)/60)/24)+DATE(1970,1,1)</f>
        <v>42604.290972222225</v>
      </c>
      <c r="S2612">
        <f>YEAR(Q2612)</f>
        <v>2016</v>
      </c>
    </row>
    <row r="2613" spans="1:19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>IFERROR(ROUND(E2613/L2613,0),0)</f>
        <v>84</v>
      </c>
      <c r="Q2613" s="15">
        <f>(((J2613/60)/60)/24)+DATE(1970,1,1)</f>
        <v>42704.335810185185</v>
      </c>
      <c r="R2613" s="15">
        <f>(((I2613/60)/60)/24)+DATE(1970,1,1)</f>
        <v>42737.957638888889</v>
      </c>
      <c r="S2613">
        <f>YEAR(Q2613)</f>
        <v>2016</v>
      </c>
    </row>
    <row r="2614" spans="1:19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>IFERROR(ROUND(E2614/L2614,0),0)</f>
        <v>58</v>
      </c>
      <c r="Q2614" s="15">
        <f>(((J2614/60)/60)/24)+DATE(1970,1,1)</f>
        <v>41982.143171296295</v>
      </c>
      <c r="R2614" s="15">
        <f>(((I2614/60)/60)/24)+DATE(1970,1,1)</f>
        <v>42013.143171296295</v>
      </c>
      <c r="S2614">
        <f>YEAR(Q2614)</f>
        <v>2014</v>
      </c>
    </row>
    <row r="2615" spans="1:19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>IFERROR(ROUND(E2615/L2615,0),0)</f>
        <v>271</v>
      </c>
      <c r="Q2615" s="15">
        <f>(((J2615/60)/60)/24)+DATE(1970,1,1)</f>
        <v>41143.81821759259</v>
      </c>
      <c r="R2615" s="15">
        <f>(((I2615/60)/60)/24)+DATE(1970,1,1)</f>
        <v>41173.81821759259</v>
      </c>
      <c r="S2615">
        <f>YEAR(Q2615)</f>
        <v>2012</v>
      </c>
    </row>
    <row r="2616" spans="1:19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>IFERROR(ROUND(E2616/L2616,0),0)</f>
        <v>107</v>
      </c>
      <c r="Q2616" s="15">
        <f>(((J2616/60)/60)/24)+DATE(1970,1,1)</f>
        <v>41730.708472222221</v>
      </c>
      <c r="R2616" s="15">
        <f>(((I2616/60)/60)/24)+DATE(1970,1,1)</f>
        <v>41759.208333333336</v>
      </c>
      <c r="S2616">
        <f>YEAR(Q2616)</f>
        <v>2014</v>
      </c>
    </row>
    <row r="2617" spans="1:19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>IFERROR(ROUND(E2617/L2617,0),0)</f>
        <v>47</v>
      </c>
      <c r="Q2617" s="15">
        <f>(((J2617/60)/60)/24)+DATE(1970,1,1)</f>
        <v>42453.49726851852</v>
      </c>
      <c r="R2617" s="15">
        <f>(((I2617/60)/60)/24)+DATE(1970,1,1)</f>
        <v>42490.5</v>
      </c>
      <c r="S2617">
        <f>YEAR(Q2617)</f>
        <v>2016</v>
      </c>
    </row>
    <row r="2618" spans="1:19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>IFERROR(ROUND(E2618/L2618,0),0)</f>
        <v>120</v>
      </c>
      <c r="Q2618" s="15">
        <f>(((J2618/60)/60)/24)+DATE(1970,1,1)</f>
        <v>42211.99454861111</v>
      </c>
      <c r="R2618" s="15">
        <f>(((I2618/60)/60)/24)+DATE(1970,1,1)</f>
        <v>42241.99454861111</v>
      </c>
      <c r="S2618">
        <f>YEAR(Q2618)</f>
        <v>2015</v>
      </c>
    </row>
    <row r="2619" spans="1:19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>IFERROR(ROUND(E2619/L2619,0),0)</f>
        <v>28</v>
      </c>
      <c r="Q2619" s="15">
        <f>(((J2619/60)/60)/24)+DATE(1970,1,1)</f>
        <v>41902.874432870369</v>
      </c>
      <c r="R2619" s="15">
        <f>(((I2619/60)/60)/24)+DATE(1970,1,1)</f>
        <v>41932.874432870369</v>
      </c>
      <c r="S2619">
        <f>YEAR(Q2619)</f>
        <v>2014</v>
      </c>
    </row>
    <row r="2620" spans="1:19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>IFERROR(ROUND(E2620/L2620,0),0)</f>
        <v>205</v>
      </c>
      <c r="Q2620" s="15">
        <f>(((J2620/60)/60)/24)+DATE(1970,1,1)</f>
        <v>42279.792372685188</v>
      </c>
      <c r="R2620" s="15">
        <f>(((I2620/60)/60)/24)+DATE(1970,1,1)</f>
        <v>42339.834039351852</v>
      </c>
      <c r="S2620">
        <f>YEAR(Q2620)</f>
        <v>2015</v>
      </c>
    </row>
    <row r="2621" spans="1:19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>IFERROR(ROUND(E2621/L2621,0),0)</f>
        <v>36</v>
      </c>
      <c r="Q2621" s="15">
        <f>(((J2621/60)/60)/24)+DATE(1970,1,1)</f>
        <v>42273.884305555555</v>
      </c>
      <c r="R2621" s="15">
        <f>(((I2621/60)/60)/24)+DATE(1970,1,1)</f>
        <v>42300.458333333328</v>
      </c>
      <c r="S2621">
        <f>YEAR(Q2621)</f>
        <v>2015</v>
      </c>
    </row>
    <row r="2622" spans="1:19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>IFERROR(ROUND(E2622/L2622,0),0)</f>
        <v>75</v>
      </c>
      <c r="Q2622" s="15">
        <f>(((J2622/60)/60)/24)+DATE(1970,1,1)</f>
        <v>42251.16715277778</v>
      </c>
      <c r="R2622" s="15">
        <f>(((I2622/60)/60)/24)+DATE(1970,1,1)</f>
        <v>42288.041666666672</v>
      </c>
      <c r="S2622">
        <f>YEAR(Q2622)</f>
        <v>2015</v>
      </c>
    </row>
    <row r="2623" spans="1:19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>IFERROR(ROUND(E2623/L2623,0),0)</f>
        <v>47</v>
      </c>
      <c r="Q2623" s="15">
        <f>(((J2623/60)/60)/24)+DATE(1970,1,1)</f>
        <v>42115.74754629629</v>
      </c>
      <c r="R2623" s="15">
        <f>(((I2623/60)/60)/24)+DATE(1970,1,1)</f>
        <v>42145.74754629629</v>
      </c>
      <c r="S2623">
        <f>YEAR(Q2623)</f>
        <v>2015</v>
      </c>
    </row>
    <row r="2624" spans="1:19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>IFERROR(ROUND(E2624/L2624,0),0)</f>
        <v>27</v>
      </c>
      <c r="Q2624" s="15">
        <f>(((J2624/60)/60)/24)+DATE(1970,1,1)</f>
        <v>42689.74324074074</v>
      </c>
      <c r="R2624" s="15">
        <f>(((I2624/60)/60)/24)+DATE(1970,1,1)</f>
        <v>42734.74324074074</v>
      </c>
      <c r="S2624">
        <f>YEAR(Q2624)</f>
        <v>2016</v>
      </c>
    </row>
    <row r="2625" spans="1:19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>IFERROR(ROUND(E2625/L2625,0),0)</f>
        <v>37</v>
      </c>
      <c r="Q2625" s="15">
        <f>(((J2625/60)/60)/24)+DATE(1970,1,1)</f>
        <v>42692.256550925929</v>
      </c>
      <c r="R2625" s="15">
        <f>(((I2625/60)/60)/24)+DATE(1970,1,1)</f>
        <v>42706.256550925929</v>
      </c>
      <c r="S2625">
        <f>YEAR(Q2625)</f>
        <v>2016</v>
      </c>
    </row>
    <row r="2626" spans="1:19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>IFERROR(ROUND(E2626/L2626,0),0)</f>
        <v>32</v>
      </c>
      <c r="Q2626" s="15">
        <f>(((J2626/60)/60)/24)+DATE(1970,1,1)</f>
        <v>41144.42155092593</v>
      </c>
      <c r="R2626" s="15">
        <f>(((I2626/60)/60)/24)+DATE(1970,1,1)</f>
        <v>41165.42155092593</v>
      </c>
      <c r="S2626">
        <f>YEAR(Q2626)</f>
        <v>2012</v>
      </c>
    </row>
    <row r="2627" spans="1:19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>IFERROR(ROUND(E2627/L2627,0),0)</f>
        <v>28</v>
      </c>
      <c r="Q2627" s="15">
        <f>(((J2627/60)/60)/24)+DATE(1970,1,1)</f>
        <v>42658.810277777782</v>
      </c>
      <c r="R2627" s="15">
        <f>(((I2627/60)/60)/24)+DATE(1970,1,1)</f>
        <v>42683.851944444439</v>
      </c>
      <c r="S2627">
        <f>YEAR(Q2627)</f>
        <v>2016</v>
      </c>
    </row>
    <row r="2628" spans="1:19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>IFERROR(ROUND(E2628/L2628,0),0)</f>
        <v>56</v>
      </c>
      <c r="Q2628" s="15">
        <f>(((J2628/60)/60)/24)+DATE(1970,1,1)</f>
        <v>42128.628113425926</v>
      </c>
      <c r="R2628" s="15">
        <f>(((I2628/60)/60)/24)+DATE(1970,1,1)</f>
        <v>42158.628113425926</v>
      </c>
      <c r="S2628">
        <f>YEAR(Q2628)</f>
        <v>2015</v>
      </c>
    </row>
    <row r="2629" spans="1:19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>IFERROR(ROUND(E2629/L2629,0),0)</f>
        <v>22</v>
      </c>
      <c r="Q2629" s="15">
        <f>(((J2629/60)/60)/24)+DATE(1970,1,1)</f>
        <v>42304.829409722224</v>
      </c>
      <c r="R2629" s="15">
        <f>(((I2629/60)/60)/24)+DATE(1970,1,1)</f>
        <v>42334.871076388896</v>
      </c>
      <c r="S2629">
        <f>YEAR(Q2629)</f>
        <v>2015</v>
      </c>
    </row>
    <row r="2630" spans="1:19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>IFERROR(ROUND(E2630/L2630,0),0)</f>
        <v>44</v>
      </c>
      <c r="Q2630" s="15">
        <f>(((J2630/60)/60)/24)+DATE(1970,1,1)</f>
        <v>41953.966053240743</v>
      </c>
      <c r="R2630" s="15">
        <f>(((I2630/60)/60)/24)+DATE(1970,1,1)</f>
        <v>41973.966053240743</v>
      </c>
      <c r="S2630">
        <f>YEAR(Q2630)</f>
        <v>2014</v>
      </c>
    </row>
    <row r="2631" spans="1:19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>IFERROR(ROUND(E2631/L2631,0),0)</f>
        <v>64</v>
      </c>
      <c r="Q2631" s="15">
        <f>(((J2631/60)/60)/24)+DATE(1970,1,1)</f>
        <v>42108.538449074069</v>
      </c>
      <c r="R2631" s="15">
        <f>(((I2631/60)/60)/24)+DATE(1970,1,1)</f>
        <v>42138.538449074069</v>
      </c>
      <c r="S2631">
        <f>YEAR(Q2631)</f>
        <v>2015</v>
      </c>
    </row>
    <row r="2632" spans="1:19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>IFERROR(ROUND(E2632/L2632,0),0)</f>
        <v>39</v>
      </c>
      <c r="Q2632" s="15">
        <f>(((J2632/60)/60)/24)+DATE(1970,1,1)</f>
        <v>42524.105462962965</v>
      </c>
      <c r="R2632" s="15">
        <f>(((I2632/60)/60)/24)+DATE(1970,1,1)</f>
        <v>42551.416666666672</v>
      </c>
      <c r="S2632">
        <f>YEAR(Q2632)</f>
        <v>2016</v>
      </c>
    </row>
    <row r="2633" spans="1:19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>IFERROR(ROUND(E2633/L2633,0),0)</f>
        <v>80</v>
      </c>
      <c r="Q2633" s="15">
        <f>(((J2633/60)/60)/24)+DATE(1970,1,1)</f>
        <v>42218.169293981482</v>
      </c>
      <c r="R2633" s="15">
        <f>(((I2633/60)/60)/24)+DATE(1970,1,1)</f>
        <v>42246.169293981482</v>
      </c>
      <c r="S2633">
        <f>YEAR(Q2633)</f>
        <v>2015</v>
      </c>
    </row>
    <row r="2634" spans="1:19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>IFERROR(ROUND(E2634/L2634,0),0)</f>
        <v>35</v>
      </c>
      <c r="Q2634" s="15">
        <f>(((J2634/60)/60)/24)+DATE(1970,1,1)</f>
        <v>42494.061793981484</v>
      </c>
      <c r="R2634" s="15">
        <f>(((I2634/60)/60)/24)+DATE(1970,1,1)</f>
        <v>42519.061793981484</v>
      </c>
      <c r="S2634">
        <f>YEAR(Q2634)</f>
        <v>2016</v>
      </c>
    </row>
    <row r="2635" spans="1:19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>IFERROR(ROUND(E2635/L2635,0),0)</f>
        <v>89</v>
      </c>
      <c r="Q2635" s="15">
        <f>(((J2635/60)/60)/24)+DATE(1970,1,1)</f>
        <v>41667.823287037041</v>
      </c>
      <c r="R2635" s="15">
        <f>(((I2635/60)/60)/24)+DATE(1970,1,1)</f>
        <v>41697.958333333336</v>
      </c>
      <c r="S2635">
        <f>YEAR(Q2635)</f>
        <v>2014</v>
      </c>
    </row>
    <row r="2636" spans="1:19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>IFERROR(ROUND(E2636/L2636,0),0)</f>
        <v>39</v>
      </c>
      <c r="Q2636" s="15">
        <f>(((J2636/60)/60)/24)+DATE(1970,1,1)</f>
        <v>42612.656493055561</v>
      </c>
      <c r="R2636" s="15">
        <f>(((I2636/60)/60)/24)+DATE(1970,1,1)</f>
        <v>42642.656493055561</v>
      </c>
      <c r="S2636">
        <f>YEAR(Q2636)</f>
        <v>2016</v>
      </c>
    </row>
    <row r="2637" spans="1:19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>IFERROR(ROUND(E2637/L2637,0),0)</f>
        <v>137</v>
      </c>
      <c r="Q2637" s="15">
        <f>(((J2637/60)/60)/24)+DATE(1970,1,1)</f>
        <v>42037.950937500005</v>
      </c>
      <c r="R2637" s="15">
        <f>(((I2637/60)/60)/24)+DATE(1970,1,1)</f>
        <v>42072.909270833334</v>
      </c>
      <c r="S2637">
        <f>YEAR(Q2637)</f>
        <v>2015</v>
      </c>
    </row>
    <row r="2638" spans="1:19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>IFERROR(ROUND(E2638/L2638,0),0)</f>
        <v>37</v>
      </c>
      <c r="Q2638" s="15">
        <f>(((J2638/60)/60)/24)+DATE(1970,1,1)</f>
        <v>42636.614745370374</v>
      </c>
      <c r="R2638" s="15">
        <f>(((I2638/60)/60)/24)+DATE(1970,1,1)</f>
        <v>42659.041666666672</v>
      </c>
      <c r="S2638">
        <f>YEAR(Q2638)</f>
        <v>2016</v>
      </c>
    </row>
    <row r="2639" spans="1:19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>IFERROR(ROUND(E2639/L2639,0),0)</f>
        <v>32</v>
      </c>
      <c r="Q2639" s="15">
        <f>(((J2639/60)/60)/24)+DATE(1970,1,1)</f>
        <v>42639.549479166672</v>
      </c>
      <c r="R2639" s="15">
        <f>(((I2639/60)/60)/24)+DATE(1970,1,1)</f>
        <v>42655.549479166672</v>
      </c>
      <c r="S2639">
        <f>YEAR(Q2639)</f>
        <v>2016</v>
      </c>
    </row>
    <row r="2640" spans="1:19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>IFERROR(ROUND(E2640/L2640,0),0)</f>
        <v>25</v>
      </c>
      <c r="Q2640" s="15">
        <f>(((J2640/60)/60)/24)+DATE(1970,1,1)</f>
        <v>41989.913136574076</v>
      </c>
      <c r="R2640" s="15">
        <f>(((I2640/60)/60)/24)+DATE(1970,1,1)</f>
        <v>42019.913136574076</v>
      </c>
      <c r="S2640">
        <f>YEAR(Q2640)</f>
        <v>2014</v>
      </c>
    </row>
    <row r="2641" spans="1:19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>IFERROR(ROUND(E2641/L2641,0),0)</f>
        <v>10</v>
      </c>
      <c r="Q2641" s="15">
        <f>(((J2641/60)/60)/24)+DATE(1970,1,1)</f>
        <v>42024.86513888889</v>
      </c>
      <c r="R2641" s="15">
        <f>(((I2641/60)/60)/24)+DATE(1970,1,1)</f>
        <v>42054.86513888889</v>
      </c>
      <c r="S2641">
        <f>YEAR(Q2641)</f>
        <v>2015</v>
      </c>
    </row>
    <row r="2642" spans="1:19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>IFERROR(ROUND(E2642/L2642,0),0)</f>
        <v>46</v>
      </c>
      <c r="Q2642" s="15">
        <f>(((J2642/60)/60)/24)+DATE(1970,1,1)</f>
        <v>42103.160578703704</v>
      </c>
      <c r="R2642" s="15">
        <f>(((I2642/60)/60)/24)+DATE(1970,1,1)</f>
        <v>42163.160578703704</v>
      </c>
      <c r="S2642">
        <f>YEAR(Q2642)</f>
        <v>2015</v>
      </c>
    </row>
    <row r="2643" spans="1:19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>IFERROR(ROUND(E2643/L2643,0),0)</f>
        <v>15</v>
      </c>
      <c r="Q2643" s="15">
        <f>(((J2643/60)/60)/24)+DATE(1970,1,1)</f>
        <v>41880.827118055553</v>
      </c>
      <c r="R2643" s="15">
        <f>(((I2643/60)/60)/24)+DATE(1970,1,1)</f>
        <v>41897.839583333334</v>
      </c>
      <c r="S2643">
        <f>YEAR(Q2643)</f>
        <v>2014</v>
      </c>
    </row>
    <row r="2644" spans="1:19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>IFERROR(ROUND(E2644/L2644,0),0)</f>
        <v>0</v>
      </c>
      <c r="Q2644" s="15">
        <f>(((J2644/60)/60)/24)+DATE(1970,1,1)</f>
        <v>42536.246620370366</v>
      </c>
      <c r="R2644" s="15">
        <f>(((I2644/60)/60)/24)+DATE(1970,1,1)</f>
        <v>42566.289583333331</v>
      </c>
      <c r="S2644">
        <f>YEAR(Q2644)</f>
        <v>2016</v>
      </c>
    </row>
    <row r="2645" spans="1:19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>IFERROR(ROUND(E2645/L2645,0),0)</f>
        <v>224</v>
      </c>
      <c r="Q2645" s="15">
        <f>(((J2645/60)/60)/24)+DATE(1970,1,1)</f>
        <v>42689.582349537035</v>
      </c>
      <c r="R2645" s="15">
        <f>(((I2645/60)/60)/24)+DATE(1970,1,1)</f>
        <v>42725.332638888889</v>
      </c>
      <c r="S2645">
        <f>YEAR(Q2645)</f>
        <v>2016</v>
      </c>
    </row>
    <row r="2646" spans="1:19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>IFERROR(ROUND(E2646/L2646,0),0)</f>
        <v>39</v>
      </c>
      <c r="Q2646" s="15">
        <f>(((J2646/60)/60)/24)+DATE(1970,1,1)</f>
        <v>42774.792071759264</v>
      </c>
      <c r="R2646" s="15">
        <f>(((I2646/60)/60)/24)+DATE(1970,1,1)</f>
        <v>42804.792071759264</v>
      </c>
      <c r="S2646">
        <f>YEAR(Q2646)</f>
        <v>2017</v>
      </c>
    </row>
    <row r="2647" spans="1:19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>IFERROR(ROUND(E2647/L2647,0),0)</f>
        <v>91</v>
      </c>
      <c r="Q2647" s="15">
        <f>(((J2647/60)/60)/24)+DATE(1970,1,1)</f>
        <v>41921.842627314814</v>
      </c>
      <c r="R2647" s="15">
        <f>(((I2647/60)/60)/24)+DATE(1970,1,1)</f>
        <v>41951.884293981479</v>
      </c>
      <c r="S2647">
        <f>YEAR(Q2647)</f>
        <v>2014</v>
      </c>
    </row>
    <row r="2648" spans="1:19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>IFERROR(ROUND(E2648/L2648,0),0)</f>
        <v>79</v>
      </c>
      <c r="Q2648" s="15">
        <f>(((J2648/60)/60)/24)+DATE(1970,1,1)</f>
        <v>42226.313298611116</v>
      </c>
      <c r="R2648" s="15">
        <f>(((I2648/60)/60)/24)+DATE(1970,1,1)</f>
        <v>42256.313298611116</v>
      </c>
      <c r="S2648">
        <f>YEAR(Q2648)</f>
        <v>2015</v>
      </c>
    </row>
    <row r="2649" spans="1:19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>IFERROR(ROUND(E2649/L2649,0),0)</f>
        <v>12</v>
      </c>
      <c r="Q2649" s="15">
        <f>(((J2649/60)/60)/24)+DATE(1970,1,1)</f>
        <v>42200.261793981481</v>
      </c>
      <c r="R2649" s="15">
        <f>(((I2649/60)/60)/24)+DATE(1970,1,1)</f>
        <v>42230.261793981481</v>
      </c>
      <c r="S2649">
        <f>YEAR(Q2649)</f>
        <v>2015</v>
      </c>
    </row>
    <row r="2650" spans="1:19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>IFERROR(ROUND(E2650/L2650,0),0)</f>
        <v>18</v>
      </c>
      <c r="Q2650" s="15">
        <f>(((J2650/60)/60)/24)+DATE(1970,1,1)</f>
        <v>42408.714814814812</v>
      </c>
      <c r="R2650" s="15">
        <f>(((I2650/60)/60)/24)+DATE(1970,1,1)</f>
        <v>42438.714814814812</v>
      </c>
      <c r="S2650">
        <f>YEAR(Q2650)</f>
        <v>2016</v>
      </c>
    </row>
    <row r="2651" spans="1:19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>IFERROR(ROUND(E2651/L2651,0),0)</f>
        <v>41</v>
      </c>
      <c r="Q2651" s="15">
        <f>(((J2651/60)/60)/24)+DATE(1970,1,1)</f>
        <v>42341.99700231482</v>
      </c>
      <c r="R2651" s="15">
        <f>(((I2651/60)/60)/24)+DATE(1970,1,1)</f>
        <v>42401.99700231482</v>
      </c>
      <c r="S2651">
        <f>YEAR(Q2651)</f>
        <v>2015</v>
      </c>
    </row>
    <row r="2652" spans="1:19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>IFERROR(ROUND(E2652/L2652,0),0)</f>
        <v>72</v>
      </c>
      <c r="Q2652" s="15">
        <f>(((J2652/60)/60)/24)+DATE(1970,1,1)</f>
        <v>42695.624340277776</v>
      </c>
      <c r="R2652" s="15">
        <f>(((I2652/60)/60)/24)+DATE(1970,1,1)</f>
        <v>42725.624340277776</v>
      </c>
      <c r="S2652">
        <f>YEAR(Q2652)</f>
        <v>2016</v>
      </c>
    </row>
    <row r="2653" spans="1:19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>IFERROR(ROUND(E2653/L2653,0),0)</f>
        <v>308</v>
      </c>
      <c r="Q2653" s="15">
        <f>(((J2653/60)/60)/24)+DATE(1970,1,1)</f>
        <v>42327.805659722217</v>
      </c>
      <c r="R2653" s="15">
        <f>(((I2653/60)/60)/24)+DATE(1970,1,1)</f>
        <v>42355.805659722217</v>
      </c>
      <c r="S2653">
        <f>YEAR(Q2653)</f>
        <v>2015</v>
      </c>
    </row>
    <row r="2654" spans="1:19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>IFERROR(ROUND(E2654/L2654,0),0)</f>
        <v>80</v>
      </c>
      <c r="Q2654" s="15">
        <f>(((J2654/60)/60)/24)+DATE(1970,1,1)</f>
        <v>41953.158854166672</v>
      </c>
      <c r="R2654" s="15">
        <f>(((I2654/60)/60)/24)+DATE(1970,1,1)</f>
        <v>41983.158854166672</v>
      </c>
      <c r="S2654">
        <f>YEAR(Q2654)</f>
        <v>2014</v>
      </c>
    </row>
    <row r="2655" spans="1:19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>IFERROR(ROUND(E2655/L2655,0),0)</f>
        <v>84</v>
      </c>
      <c r="Q2655" s="15">
        <f>(((J2655/60)/60)/24)+DATE(1970,1,1)</f>
        <v>41771.651932870373</v>
      </c>
      <c r="R2655" s="15">
        <f>(((I2655/60)/60)/24)+DATE(1970,1,1)</f>
        <v>41803.166666666664</v>
      </c>
      <c r="S2655">
        <f>YEAR(Q2655)</f>
        <v>2014</v>
      </c>
    </row>
    <row r="2656" spans="1:19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>IFERROR(ROUND(E2656/L2656,0),0)</f>
        <v>9</v>
      </c>
      <c r="Q2656" s="15">
        <f>(((J2656/60)/60)/24)+DATE(1970,1,1)</f>
        <v>42055.600995370376</v>
      </c>
      <c r="R2656" s="15">
        <f>(((I2656/60)/60)/24)+DATE(1970,1,1)</f>
        <v>42115.559328703705</v>
      </c>
      <c r="S2656">
        <f>YEAR(Q2656)</f>
        <v>2015</v>
      </c>
    </row>
    <row r="2657" spans="1:19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>IFERROR(ROUND(E2657/L2657,0),0)</f>
        <v>73</v>
      </c>
      <c r="Q2657" s="15">
        <f>(((J2657/60)/60)/24)+DATE(1970,1,1)</f>
        <v>42381.866284722222</v>
      </c>
      <c r="R2657" s="15">
        <f>(((I2657/60)/60)/24)+DATE(1970,1,1)</f>
        <v>42409.833333333328</v>
      </c>
      <c r="S2657">
        <f>YEAR(Q2657)</f>
        <v>2016</v>
      </c>
    </row>
    <row r="2658" spans="1:19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>IFERROR(ROUND(E2658/L2658,0),0)</f>
        <v>113</v>
      </c>
      <c r="Q2658" s="15">
        <f>(((J2658/60)/60)/24)+DATE(1970,1,1)</f>
        <v>42767.688518518517</v>
      </c>
      <c r="R2658" s="15">
        <f>(((I2658/60)/60)/24)+DATE(1970,1,1)</f>
        <v>42806.791666666672</v>
      </c>
      <c r="S2658">
        <f>YEAR(Q2658)</f>
        <v>2017</v>
      </c>
    </row>
    <row r="2659" spans="1:19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>IFERROR(ROUND(E2659/L2659,0),0)</f>
        <v>95</v>
      </c>
      <c r="Q2659" s="15">
        <f>(((J2659/60)/60)/24)+DATE(1970,1,1)</f>
        <v>42551.928854166668</v>
      </c>
      <c r="R2659" s="15">
        <f>(((I2659/60)/60)/24)+DATE(1970,1,1)</f>
        <v>42585.0625</v>
      </c>
      <c r="S2659">
        <f>YEAR(Q2659)</f>
        <v>2016</v>
      </c>
    </row>
    <row r="2660" spans="1:19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>IFERROR(ROUND(E2660/L2660,0),0)</f>
        <v>23</v>
      </c>
      <c r="Q2660" s="15">
        <f>(((J2660/60)/60)/24)+DATE(1970,1,1)</f>
        <v>42551.884189814817</v>
      </c>
      <c r="R2660" s="15">
        <f>(((I2660/60)/60)/24)+DATE(1970,1,1)</f>
        <v>42581.884189814817</v>
      </c>
      <c r="S2660">
        <f>YEAR(Q2660)</f>
        <v>2016</v>
      </c>
    </row>
    <row r="2661" spans="1:19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>IFERROR(ROUND(E2661/L2661,0),0)</f>
        <v>133</v>
      </c>
      <c r="Q2661" s="15">
        <f>(((J2661/60)/60)/24)+DATE(1970,1,1)</f>
        <v>42082.069560185191</v>
      </c>
      <c r="R2661" s="15">
        <f>(((I2661/60)/60)/24)+DATE(1970,1,1)</f>
        <v>42112.069560185191</v>
      </c>
      <c r="S2661">
        <f>YEAR(Q2661)</f>
        <v>2015</v>
      </c>
    </row>
    <row r="2662" spans="1:19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>IFERROR(ROUND(E2662/L2662,0),0)</f>
        <v>4</v>
      </c>
      <c r="Q2662" s="15">
        <f>(((J2662/60)/60)/24)+DATE(1970,1,1)</f>
        <v>42272.713171296295</v>
      </c>
      <c r="R2662" s="15">
        <f>(((I2662/60)/60)/24)+DATE(1970,1,1)</f>
        <v>42332.754837962959</v>
      </c>
      <c r="S2662">
        <f>YEAR(Q2662)</f>
        <v>2015</v>
      </c>
    </row>
    <row r="2663" spans="1:19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>IFERROR(ROUND(E2663/L2663,0),0)</f>
        <v>86</v>
      </c>
      <c r="Q2663" s="15">
        <f>(((J2663/60)/60)/24)+DATE(1970,1,1)</f>
        <v>41542.958449074074</v>
      </c>
      <c r="R2663" s="15">
        <f>(((I2663/60)/60)/24)+DATE(1970,1,1)</f>
        <v>41572.958449074074</v>
      </c>
      <c r="S2663">
        <f>YEAR(Q2663)</f>
        <v>2013</v>
      </c>
    </row>
    <row r="2664" spans="1:19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>IFERROR(ROUND(E2664/L2664,0),0)</f>
        <v>267</v>
      </c>
      <c r="Q2664" s="15">
        <f>(((J2664/60)/60)/24)+DATE(1970,1,1)</f>
        <v>42207.746678240743</v>
      </c>
      <c r="R2664" s="15">
        <f>(((I2664/60)/60)/24)+DATE(1970,1,1)</f>
        <v>42237.746678240743</v>
      </c>
      <c r="S2664">
        <f>YEAR(Q2664)</f>
        <v>2015</v>
      </c>
    </row>
    <row r="2665" spans="1:19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>IFERROR(ROUND(E2665/L2665,0),0)</f>
        <v>374</v>
      </c>
      <c r="Q2665" s="15">
        <f>(((J2665/60)/60)/24)+DATE(1970,1,1)</f>
        <v>42222.622766203705</v>
      </c>
      <c r="R2665" s="15">
        <f>(((I2665/60)/60)/24)+DATE(1970,1,1)</f>
        <v>42251.625</v>
      </c>
      <c r="S2665">
        <f>YEAR(Q2665)</f>
        <v>2015</v>
      </c>
    </row>
    <row r="2666" spans="1:19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>IFERROR(ROUND(E2666/L2666,0),0)</f>
        <v>174</v>
      </c>
      <c r="Q2666" s="15">
        <f>(((J2666/60)/60)/24)+DATE(1970,1,1)</f>
        <v>42313.02542824074</v>
      </c>
      <c r="R2666" s="15">
        <f>(((I2666/60)/60)/24)+DATE(1970,1,1)</f>
        <v>42347.290972222225</v>
      </c>
      <c r="S2666">
        <f>YEAR(Q2666)</f>
        <v>2015</v>
      </c>
    </row>
    <row r="2667" spans="1:19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>IFERROR(ROUND(E2667/L2667,0),0)</f>
        <v>94</v>
      </c>
      <c r="Q2667" s="15">
        <f>(((J2667/60)/60)/24)+DATE(1970,1,1)</f>
        <v>42083.895532407405</v>
      </c>
      <c r="R2667" s="15">
        <f>(((I2667/60)/60)/24)+DATE(1970,1,1)</f>
        <v>42128.895532407405</v>
      </c>
      <c r="S2667">
        <f>YEAR(Q2667)</f>
        <v>2015</v>
      </c>
    </row>
    <row r="2668" spans="1:19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>IFERROR(ROUND(E2668/L2668,0),0)</f>
        <v>77</v>
      </c>
      <c r="Q2668" s="15">
        <f>(((J2668/60)/60)/24)+DATE(1970,1,1)</f>
        <v>42235.764340277776</v>
      </c>
      <c r="R2668" s="15">
        <f>(((I2668/60)/60)/24)+DATE(1970,1,1)</f>
        <v>42272.875</v>
      </c>
      <c r="S2668">
        <f>YEAR(Q2668)</f>
        <v>2015</v>
      </c>
    </row>
    <row r="2669" spans="1:19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>IFERROR(ROUND(E2669/L2669,0),0)</f>
        <v>92</v>
      </c>
      <c r="Q2669" s="15">
        <f>(((J2669/60)/60)/24)+DATE(1970,1,1)</f>
        <v>42380.926111111112</v>
      </c>
      <c r="R2669" s="15">
        <f>(((I2669/60)/60)/24)+DATE(1970,1,1)</f>
        <v>42410.926111111112</v>
      </c>
      <c r="S2669">
        <f>YEAR(Q2669)</f>
        <v>2016</v>
      </c>
    </row>
    <row r="2670" spans="1:19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>IFERROR(ROUND(E2670/L2670,0),0)</f>
        <v>61</v>
      </c>
      <c r="Q2670" s="15">
        <f>(((J2670/60)/60)/24)+DATE(1970,1,1)</f>
        <v>42275.588715277772</v>
      </c>
      <c r="R2670" s="15">
        <f>(((I2670/60)/60)/24)+DATE(1970,1,1)</f>
        <v>42317.60555555555</v>
      </c>
      <c r="S2670">
        <f>YEAR(Q2670)</f>
        <v>2015</v>
      </c>
    </row>
    <row r="2671" spans="1:19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>IFERROR(ROUND(E2671/L2671,0),0)</f>
        <v>91</v>
      </c>
      <c r="Q2671" s="15">
        <f>(((J2671/60)/60)/24)+DATE(1970,1,1)</f>
        <v>42319.035833333335</v>
      </c>
      <c r="R2671" s="15">
        <f>(((I2671/60)/60)/24)+DATE(1970,1,1)</f>
        <v>42379.035833333335</v>
      </c>
      <c r="S2671">
        <f>YEAR(Q2671)</f>
        <v>2015</v>
      </c>
    </row>
    <row r="2672" spans="1:19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>IFERROR(ROUND(E2672/L2672,0),0)</f>
        <v>42</v>
      </c>
      <c r="Q2672" s="15">
        <f>(((J2672/60)/60)/24)+DATE(1970,1,1)</f>
        <v>41821.020601851851</v>
      </c>
      <c r="R2672" s="15">
        <f>(((I2672/60)/60)/24)+DATE(1970,1,1)</f>
        <v>41849.020601851851</v>
      </c>
      <c r="S2672">
        <f>YEAR(Q2672)</f>
        <v>2014</v>
      </c>
    </row>
    <row r="2673" spans="1:19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>IFERROR(ROUND(E2673/L2673,0),0)</f>
        <v>34</v>
      </c>
      <c r="Q2673" s="15">
        <f>(((J2673/60)/60)/24)+DATE(1970,1,1)</f>
        <v>41962.749027777783</v>
      </c>
      <c r="R2673" s="15">
        <f>(((I2673/60)/60)/24)+DATE(1970,1,1)</f>
        <v>41992.818055555559</v>
      </c>
      <c r="S2673">
        <f>YEAR(Q2673)</f>
        <v>2014</v>
      </c>
    </row>
    <row r="2674" spans="1:19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>IFERROR(ROUND(E2674/L2674,0),0)</f>
        <v>71</v>
      </c>
      <c r="Q2674" s="15">
        <f>(((J2674/60)/60)/24)+DATE(1970,1,1)</f>
        <v>42344.884143518517</v>
      </c>
      <c r="R2674" s="15">
        <f>(((I2674/60)/60)/24)+DATE(1970,1,1)</f>
        <v>42366.25</v>
      </c>
      <c r="S2674">
        <f>YEAR(Q2674)</f>
        <v>2015</v>
      </c>
    </row>
    <row r="2675" spans="1:19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>IFERROR(ROUND(E2675/L2675,0),0)</f>
        <v>167</v>
      </c>
      <c r="Q2675" s="15">
        <f>(((J2675/60)/60)/24)+DATE(1970,1,1)</f>
        <v>41912.541655092595</v>
      </c>
      <c r="R2675" s="15">
        <f>(((I2675/60)/60)/24)+DATE(1970,1,1)</f>
        <v>41941.947916666664</v>
      </c>
      <c r="S2675">
        <f>YEAR(Q2675)</f>
        <v>2014</v>
      </c>
    </row>
    <row r="2676" spans="1:19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>IFERROR(ROUND(E2676/L2676,0),0)</f>
        <v>129</v>
      </c>
      <c r="Q2676" s="15">
        <f>(((J2676/60)/60)/24)+DATE(1970,1,1)</f>
        <v>42529.632754629631</v>
      </c>
      <c r="R2676" s="15">
        <f>(((I2676/60)/60)/24)+DATE(1970,1,1)</f>
        <v>42556.207638888889</v>
      </c>
      <c r="S2676">
        <f>YEAR(Q2676)</f>
        <v>2016</v>
      </c>
    </row>
    <row r="2677" spans="1:19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>IFERROR(ROUND(E2677/L2677,0),0)</f>
        <v>65</v>
      </c>
      <c r="Q2677" s="15">
        <f>(((J2677/60)/60)/24)+DATE(1970,1,1)</f>
        <v>41923.857511574075</v>
      </c>
      <c r="R2677" s="15">
        <f>(((I2677/60)/60)/24)+DATE(1970,1,1)</f>
        <v>41953.899178240739</v>
      </c>
      <c r="S2677">
        <f>YEAR(Q2677)</f>
        <v>2014</v>
      </c>
    </row>
    <row r="2678" spans="1:19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>IFERROR(ROUND(E2678/L2678,0),0)</f>
        <v>118</v>
      </c>
      <c r="Q2678" s="15">
        <f>(((J2678/60)/60)/24)+DATE(1970,1,1)</f>
        <v>42482.624699074076</v>
      </c>
      <c r="R2678" s="15">
        <f>(((I2678/60)/60)/24)+DATE(1970,1,1)</f>
        <v>42512.624699074076</v>
      </c>
      <c r="S2678">
        <f>YEAR(Q2678)</f>
        <v>2016</v>
      </c>
    </row>
    <row r="2679" spans="1:19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>IFERROR(ROUND(E2679/L2679,0),0)</f>
        <v>126</v>
      </c>
      <c r="Q2679" s="15">
        <f>(((J2679/60)/60)/24)+DATE(1970,1,1)</f>
        <v>41793.029432870368</v>
      </c>
      <c r="R2679" s="15">
        <f>(((I2679/60)/60)/24)+DATE(1970,1,1)</f>
        <v>41823.029432870368</v>
      </c>
      <c r="S2679">
        <f>YEAR(Q2679)</f>
        <v>2014</v>
      </c>
    </row>
    <row r="2680" spans="1:19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>IFERROR(ROUND(E2680/L2680,0),0)</f>
        <v>550</v>
      </c>
      <c r="Q2680" s="15">
        <f>(((J2680/60)/60)/24)+DATE(1970,1,1)</f>
        <v>42241.798206018517</v>
      </c>
      <c r="R2680" s="15">
        <f>(((I2680/60)/60)/24)+DATE(1970,1,1)</f>
        <v>42271.798206018517</v>
      </c>
      <c r="S2680">
        <f>YEAR(Q2680)</f>
        <v>2015</v>
      </c>
    </row>
    <row r="2681" spans="1:19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>IFERROR(ROUND(E2681/L2681,0),0)</f>
        <v>44</v>
      </c>
      <c r="Q2681" s="15">
        <f>(((J2681/60)/60)/24)+DATE(1970,1,1)</f>
        <v>42033.001087962963</v>
      </c>
      <c r="R2681" s="15">
        <f>(((I2681/60)/60)/24)+DATE(1970,1,1)</f>
        <v>42063.001087962963</v>
      </c>
      <c r="S2681">
        <f>YEAR(Q2681)</f>
        <v>2015</v>
      </c>
    </row>
    <row r="2682" spans="1:19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>IFERROR(ROUND(E2682/L2682,0),0)</f>
        <v>69</v>
      </c>
      <c r="Q2682" s="15">
        <f>(((J2682/60)/60)/24)+DATE(1970,1,1)</f>
        <v>42436.211701388893</v>
      </c>
      <c r="R2682" s="15">
        <f>(((I2682/60)/60)/24)+DATE(1970,1,1)</f>
        <v>42466.170034722221</v>
      </c>
      <c r="S2682">
        <f>YEAR(Q2682)</f>
        <v>2016</v>
      </c>
    </row>
    <row r="2683" spans="1:19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>IFERROR(ROUND(E2683/L2683,0),0)</f>
        <v>28</v>
      </c>
      <c r="Q2683" s="15">
        <f>(((J2683/60)/60)/24)+DATE(1970,1,1)</f>
        <v>41805.895254629628</v>
      </c>
      <c r="R2683" s="15">
        <f>(((I2683/60)/60)/24)+DATE(1970,1,1)</f>
        <v>41830.895254629628</v>
      </c>
      <c r="S2683">
        <f>YEAR(Q2683)</f>
        <v>2014</v>
      </c>
    </row>
    <row r="2684" spans="1:19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>IFERROR(ROUND(E2684/L2684,0),0)</f>
        <v>85</v>
      </c>
      <c r="Q2684" s="15">
        <f>(((J2684/60)/60)/24)+DATE(1970,1,1)</f>
        <v>41932.871990740743</v>
      </c>
      <c r="R2684" s="15">
        <f>(((I2684/60)/60)/24)+DATE(1970,1,1)</f>
        <v>41965.249305555553</v>
      </c>
      <c r="S2684">
        <f>YEAR(Q2684)</f>
        <v>2014</v>
      </c>
    </row>
    <row r="2685" spans="1:19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>IFERROR(ROUND(E2685/L2685,0),0)</f>
        <v>12</v>
      </c>
      <c r="Q2685" s="15">
        <f>(((J2685/60)/60)/24)+DATE(1970,1,1)</f>
        <v>42034.75509259259</v>
      </c>
      <c r="R2685" s="15">
        <f>(((I2685/60)/60)/24)+DATE(1970,1,1)</f>
        <v>42064.75509259259</v>
      </c>
      <c r="S2685">
        <f>YEAR(Q2685)</f>
        <v>2015</v>
      </c>
    </row>
    <row r="2686" spans="1:19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>IFERROR(ROUND(E2686/L2686,0),0)</f>
        <v>200</v>
      </c>
      <c r="Q2686" s="15">
        <f>(((J2686/60)/60)/24)+DATE(1970,1,1)</f>
        <v>41820.914641203701</v>
      </c>
      <c r="R2686" s="15">
        <f>(((I2686/60)/60)/24)+DATE(1970,1,1)</f>
        <v>41860.914641203701</v>
      </c>
      <c r="S2686">
        <f>YEAR(Q2686)</f>
        <v>2014</v>
      </c>
    </row>
    <row r="2687" spans="1:19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>IFERROR(ROUND(E2687/L2687,0),0)</f>
        <v>10</v>
      </c>
      <c r="Q2687" s="15">
        <f>(((J2687/60)/60)/24)+DATE(1970,1,1)</f>
        <v>42061.69594907407</v>
      </c>
      <c r="R2687" s="15">
        <f>(((I2687/60)/60)/24)+DATE(1970,1,1)</f>
        <v>42121.654282407413</v>
      </c>
      <c r="S2687">
        <f>YEAR(Q2687)</f>
        <v>2015</v>
      </c>
    </row>
    <row r="2688" spans="1:19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>IFERROR(ROUND(E2688/L2688,0),0)</f>
        <v>0</v>
      </c>
      <c r="Q2688" s="15">
        <f>(((J2688/60)/60)/24)+DATE(1970,1,1)</f>
        <v>41892.974803240737</v>
      </c>
      <c r="R2688" s="15">
        <f>(((I2688/60)/60)/24)+DATE(1970,1,1)</f>
        <v>41912.974803240737</v>
      </c>
      <c r="S2688">
        <f>YEAR(Q2688)</f>
        <v>2014</v>
      </c>
    </row>
    <row r="2689" spans="1:19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>IFERROR(ROUND(E2689/L2689,0),0)</f>
        <v>0</v>
      </c>
      <c r="Q2689" s="15">
        <f>(((J2689/60)/60)/24)+DATE(1970,1,1)</f>
        <v>42154.64025462963</v>
      </c>
      <c r="R2689" s="15">
        <f>(((I2689/60)/60)/24)+DATE(1970,1,1)</f>
        <v>42184.64025462963</v>
      </c>
      <c r="S2689">
        <f>YEAR(Q2689)</f>
        <v>2015</v>
      </c>
    </row>
    <row r="2690" spans="1:19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>IFERROR(ROUND(E2690/L2690,0),0)</f>
        <v>5</v>
      </c>
      <c r="Q2690" s="15">
        <f>(((J2690/60)/60)/24)+DATE(1970,1,1)</f>
        <v>42028.118865740747</v>
      </c>
      <c r="R2690" s="15">
        <f>(((I2690/60)/60)/24)+DATE(1970,1,1)</f>
        <v>42059.125</v>
      </c>
      <c r="S2690">
        <f>YEAR(Q2690)</f>
        <v>2015</v>
      </c>
    </row>
    <row r="2691" spans="1:19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>IFERROR(ROUND(E2691/L2691,0),0)</f>
        <v>1</v>
      </c>
      <c r="Q2691" s="15">
        <f>(((J2691/60)/60)/24)+DATE(1970,1,1)</f>
        <v>42551.961689814809</v>
      </c>
      <c r="R2691" s="15">
        <f>(((I2691/60)/60)/24)+DATE(1970,1,1)</f>
        <v>42581.961689814809</v>
      </c>
      <c r="S2691">
        <f>YEAR(Q2691)</f>
        <v>2016</v>
      </c>
    </row>
    <row r="2692" spans="1:19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>IFERROR(ROUND(E2692/L2692,0),0)</f>
        <v>73</v>
      </c>
      <c r="Q2692" s="15">
        <f>(((J2692/60)/60)/24)+DATE(1970,1,1)</f>
        <v>42113.105046296296</v>
      </c>
      <c r="R2692" s="15">
        <f>(((I2692/60)/60)/24)+DATE(1970,1,1)</f>
        <v>42158.105046296296</v>
      </c>
      <c r="S2692">
        <f>YEAR(Q2692)</f>
        <v>2015</v>
      </c>
    </row>
    <row r="2693" spans="1:19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>IFERROR(ROUND(E2693/L2693,0),0)</f>
        <v>18</v>
      </c>
      <c r="Q2693" s="15">
        <f>(((J2693/60)/60)/24)+DATE(1970,1,1)</f>
        <v>42089.724039351851</v>
      </c>
      <c r="R2693" s="15">
        <f>(((I2693/60)/60)/24)+DATE(1970,1,1)</f>
        <v>42134.724039351851</v>
      </c>
      <c r="S2693">
        <f>YEAR(Q2693)</f>
        <v>2015</v>
      </c>
    </row>
    <row r="2694" spans="1:19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>IFERROR(ROUND(E2694/L2694,0),0)</f>
        <v>25</v>
      </c>
      <c r="Q2694" s="15">
        <f>(((J2694/60)/60)/24)+DATE(1970,1,1)</f>
        <v>42058.334027777775</v>
      </c>
      <c r="R2694" s="15">
        <f>(((I2694/60)/60)/24)+DATE(1970,1,1)</f>
        <v>42088.292361111111</v>
      </c>
      <c r="S2694">
        <f>YEAR(Q2694)</f>
        <v>2015</v>
      </c>
    </row>
    <row r="2695" spans="1:19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>IFERROR(ROUND(E2695/L2695,0),0)</f>
        <v>13</v>
      </c>
      <c r="Q2695" s="15">
        <f>(((J2695/60)/60)/24)+DATE(1970,1,1)</f>
        <v>41834.138495370367</v>
      </c>
      <c r="R2695" s="15">
        <f>(((I2695/60)/60)/24)+DATE(1970,1,1)</f>
        <v>41864.138495370367</v>
      </c>
      <c r="S2695">
        <f>YEAR(Q2695)</f>
        <v>2014</v>
      </c>
    </row>
    <row r="2696" spans="1:19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>IFERROR(ROUND(E2696/L2696,0),0)</f>
        <v>1</v>
      </c>
      <c r="Q2696" s="15">
        <f>(((J2696/60)/60)/24)+DATE(1970,1,1)</f>
        <v>41878.140497685185</v>
      </c>
      <c r="R2696" s="15">
        <f>(((I2696/60)/60)/24)+DATE(1970,1,1)</f>
        <v>41908.140497685185</v>
      </c>
      <c r="S2696">
        <f>YEAR(Q2696)</f>
        <v>2014</v>
      </c>
    </row>
    <row r="2697" spans="1:19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>IFERROR(ROUND(E2697/L2697,0),0)</f>
        <v>24</v>
      </c>
      <c r="Q2697" s="15">
        <f>(((J2697/60)/60)/24)+DATE(1970,1,1)</f>
        <v>42048.181921296295</v>
      </c>
      <c r="R2697" s="15">
        <f>(((I2697/60)/60)/24)+DATE(1970,1,1)</f>
        <v>42108.14025462963</v>
      </c>
      <c r="S2697">
        <f>YEAR(Q2697)</f>
        <v>2015</v>
      </c>
    </row>
    <row r="2698" spans="1:19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>IFERROR(ROUND(E2698/L2698,0),0)</f>
        <v>89</v>
      </c>
      <c r="Q2698" s="15">
        <f>(((J2698/60)/60)/24)+DATE(1970,1,1)</f>
        <v>41964.844444444447</v>
      </c>
      <c r="R2698" s="15">
        <f>(((I2698/60)/60)/24)+DATE(1970,1,1)</f>
        <v>41998.844444444447</v>
      </c>
      <c r="S2698">
        <f>YEAR(Q2698)</f>
        <v>2014</v>
      </c>
    </row>
    <row r="2699" spans="1:19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>IFERROR(ROUND(E2699/L2699,0),0)</f>
        <v>117</v>
      </c>
      <c r="Q2699" s="15">
        <f>(((J2699/60)/60)/24)+DATE(1970,1,1)</f>
        <v>42187.940081018518</v>
      </c>
      <c r="R2699" s="15">
        <f>(((I2699/60)/60)/24)+DATE(1970,1,1)</f>
        <v>42218.916666666672</v>
      </c>
      <c r="S2699">
        <f>YEAR(Q2699)</f>
        <v>2015</v>
      </c>
    </row>
    <row r="2700" spans="1:19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>IFERROR(ROUND(E2700/L2700,0),0)</f>
        <v>13</v>
      </c>
      <c r="Q2700" s="15">
        <f>(((J2700/60)/60)/24)+DATE(1970,1,1)</f>
        <v>41787.898240740738</v>
      </c>
      <c r="R2700" s="15">
        <f>(((I2700/60)/60)/24)+DATE(1970,1,1)</f>
        <v>41817.898240740738</v>
      </c>
      <c r="S2700">
        <f>YEAR(Q2700)</f>
        <v>2014</v>
      </c>
    </row>
    <row r="2701" spans="1:19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>IFERROR(ROUND(E2701/L2701,0),0)</f>
        <v>0</v>
      </c>
      <c r="Q2701" s="15">
        <f>(((J2701/60)/60)/24)+DATE(1970,1,1)</f>
        <v>41829.896562499998</v>
      </c>
      <c r="R2701" s="15">
        <f>(((I2701/60)/60)/24)+DATE(1970,1,1)</f>
        <v>41859.896562499998</v>
      </c>
      <c r="S2701">
        <f>YEAR(Q2701)</f>
        <v>2014</v>
      </c>
    </row>
    <row r="2702" spans="1:19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>IFERROR(ROUND(E2702/L2702,0),0)</f>
        <v>18</v>
      </c>
      <c r="Q2702" s="15">
        <f>(((J2702/60)/60)/24)+DATE(1970,1,1)</f>
        <v>41870.87467592593</v>
      </c>
      <c r="R2702" s="15">
        <f>(((I2702/60)/60)/24)+DATE(1970,1,1)</f>
        <v>41900.87467592593</v>
      </c>
      <c r="S2702">
        <f>YEAR(Q2702)</f>
        <v>2014</v>
      </c>
    </row>
    <row r="2703" spans="1:19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>IFERROR(ROUND(E2703/L2703,0),0)</f>
        <v>34</v>
      </c>
      <c r="Q2703" s="15">
        <f>(((J2703/60)/60)/24)+DATE(1970,1,1)</f>
        <v>42801.774699074071</v>
      </c>
      <c r="R2703" s="15">
        <f>(((I2703/60)/60)/24)+DATE(1970,1,1)</f>
        <v>42832.733032407406</v>
      </c>
      <c r="S2703">
        <f>YEAR(Q2703)</f>
        <v>2017</v>
      </c>
    </row>
    <row r="2704" spans="1:19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>IFERROR(ROUND(E2704/L2704,0),0)</f>
        <v>132</v>
      </c>
      <c r="Q2704" s="15">
        <f>(((J2704/60)/60)/24)+DATE(1970,1,1)</f>
        <v>42800.801817129628</v>
      </c>
      <c r="R2704" s="15">
        <f>(((I2704/60)/60)/24)+DATE(1970,1,1)</f>
        <v>42830.760150462964</v>
      </c>
      <c r="S2704">
        <f>YEAR(Q2704)</f>
        <v>2017</v>
      </c>
    </row>
    <row r="2705" spans="1:19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>IFERROR(ROUND(E2705/L2705,0),0)</f>
        <v>922</v>
      </c>
      <c r="Q2705" s="15">
        <f>(((J2705/60)/60)/24)+DATE(1970,1,1)</f>
        <v>42756.690162037034</v>
      </c>
      <c r="R2705" s="15">
        <f>(((I2705/60)/60)/24)+DATE(1970,1,1)</f>
        <v>42816.648495370369</v>
      </c>
      <c r="S2705">
        <f>YEAR(Q2705)</f>
        <v>2017</v>
      </c>
    </row>
    <row r="2706" spans="1:19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>IFERROR(ROUND(E2706/L2706,0),0)</f>
        <v>164</v>
      </c>
      <c r="Q2706" s="15">
        <f>(((J2706/60)/60)/24)+DATE(1970,1,1)</f>
        <v>42787.862430555557</v>
      </c>
      <c r="R2706" s="15">
        <f>(((I2706/60)/60)/24)+DATE(1970,1,1)</f>
        <v>42830.820763888885</v>
      </c>
      <c r="S2706">
        <f>YEAR(Q2706)</f>
        <v>2017</v>
      </c>
    </row>
    <row r="2707" spans="1:19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>IFERROR(ROUND(E2707/L2707,0),0)</f>
        <v>217</v>
      </c>
      <c r="Q2707" s="15">
        <f>(((J2707/60)/60)/24)+DATE(1970,1,1)</f>
        <v>42773.916180555556</v>
      </c>
      <c r="R2707" s="15">
        <f>(((I2707/60)/60)/24)+DATE(1970,1,1)</f>
        <v>42818.874513888892</v>
      </c>
      <c r="S2707">
        <f>YEAR(Q2707)</f>
        <v>2017</v>
      </c>
    </row>
    <row r="2708" spans="1:19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>IFERROR(ROUND(E2708/L2708,0),0)</f>
        <v>149</v>
      </c>
      <c r="Q2708" s="15">
        <f>(((J2708/60)/60)/24)+DATE(1970,1,1)</f>
        <v>41899.294942129629</v>
      </c>
      <c r="R2708" s="15">
        <f>(((I2708/60)/60)/24)+DATE(1970,1,1)</f>
        <v>41928.290972222225</v>
      </c>
      <c r="S2708">
        <f>YEAR(Q2708)</f>
        <v>2014</v>
      </c>
    </row>
    <row r="2709" spans="1:19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>IFERROR(ROUND(E2709/L2709,0),0)</f>
        <v>71</v>
      </c>
      <c r="Q2709" s="15">
        <f>(((J2709/60)/60)/24)+DATE(1970,1,1)</f>
        <v>41391.782905092594</v>
      </c>
      <c r="R2709" s="15">
        <f>(((I2709/60)/60)/24)+DATE(1970,1,1)</f>
        <v>41421.290972222225</v>
      </c>
      <c r="S2709">
        <f>YEAR(Q2709)</f>
        <v>2013</v>
      </c>
    </row>
    <row r="2710" spans="1:19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>IFERROR(ROUND(E2710/L2710,0),0)</f>
        <v>44</v>
      </c>
      <c r="Q2710" s="15">
        <f>(((J2710/60)/60)/24)+DATE(1970,1,1)</f>
        <v>42512.698217592595</v>
      </c>
      <c r="R2710" s="15">
        <f>(((I2710/60)/60)/24)+DATE(1970,1,1)</f>
        <v>42572.698217592595</v>
      </c>
      <c r="S2710">
        <f>YEAR(Q2710)</f>
        <v>2016</v>
      </c>
    </row>
    <row r="2711" spans="1:19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>IFERROR(ROUND(E2711/L2711,0),0)</f>
        <v>165</v>
      </c>
      <c r="Q2711" s="15">
        <f>(((J2711/60)/60)/24)+DATE(1970,1,1)</f>
        <v>42612.149780092594</v>
      </c>
      <c r="R2711" s="15">
        <f>(((I2711/60)/60)/24)+DATE(1970,1,1)</f>
        <v>42647.165972222225</v>
      </c>
      <c r="S2711">
        <f>YEAR(Q2711)</f>
        <v>2016</v>
      </c>
    </row>
    <row r="2712" spans="1:19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>IFERROR(ROUND(E2712/L2712,0),0)</f>
        <v>85</v>
      </c>
      <c r="Q2712" s="15">
        <f>(((J2712/60)/60)/24)+DATE(1970,1,1)</f>
        <v>41828.229490740741</v>
      </c>
      <c r="R2712" s="15">
        <f>(((I2712/60)/60)/24)+DATE(1970,1,1)</f>
        <v>41860.083333333336</v>
      </c>
      <c r="S2712">
        <f>YEAR(Q2712)</f>
        <v>2014</v>
      </c>
    </row>
    <row r="2713" spans="1:19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>IFERROR(ROUND(E2713/L2713,0),0)</f>
        <v>54</v>
      </c>
      <c r="Q2713" s="15">
        <f>(((J2713/60)/60)/24)+DATE(1970,1,1)</f>
        <v>41780.745254629634</v>
      </c>
      <c r="R2713" s="15">
        <f>(((I2713/60)/60)/24)+DATE(1970,1,1)</f>
        <v>41810.917361111111</v>
      </c>
      <c r="S2713">
        <f>YEAR(Q2713)</f>
        <v>2014</v>
      </c>
    </row>
    <row r="2714" spans="1:19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>IFERROR(ROUND(E2714/L2714,0),0)</f>
        <v>51</v>
      </c>
      <c r="Q2714" s="15">
        <f>(((J2714/60)/60)/24)+DATE(1970,1,1)</f>
        <v>41432.062037037038</v>
      </c>
      <c r="R2714" s="15">
        <f>(((I2714/60)/60)/24)+DATE(1970,1,1)</f>
        <v>41468.75</v>
      </c>
      <c r="S2714">
        <f>YEAR(Q2714)</f>
        <v>2013</v>
      </c>
    </row>
    <row r="2715" spans="1:19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>IFERROR(ROUND(E2715/L2715,0),0)</f>
        <v>108</v>
      </c>
      <c r="Q2715" s="15">
        <f>(((J2715/60)/60)/24)+DATE(1970,1,1)</f>
        <v>42322.653749999998</v>
      </c>
      <c r="R2715" s="15">
        <f>(((I2715/60)/60)/24)+DATE(1970,1,1)</f>
        <v>42362.653749999998</v>
      </c>
      <c r="S2715">
        <f>YEAR(Q2715)</f>
        <v>2015</v>
      </c>
    </row>
    <row r="2716" spans="1:19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>IFERROR(ROUND(E2716/L2716,0),0)</f>
        <v>95</v>
      </c>
      <c r="Q2716" s="15">
        <f>(((J2716/60)/60)/24)+DATE(1970,1,1)</f>
        <v>42629.655046296291</v>
      </c>
      <c r="R2716" s="15">
        <f>(((I2716/60)/60)/24)+DATE(1970,1,1)</f>
        <v>42657.958333333328</v>
      </c>
      <c r="S2716">
        <f>YEAR(Q2716)</f>
        <v>2016</v>
      </c>
    </row>
    <row r="2717" spans="1:19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>IFERROR(ROUND(E2717/L2717,0),0)</f>
        <v>58</v>
      </c>
      <c r="Q2717" s="15">
        <f>(((J2717/60)/60)/24)+DATE(1970,1,1)</f>
        <v>42387.398472222223</v>
      </c>
      <c r="R2717" s="15">
        <f>(((I2717/60)/60)/24)+DATE(1970,1,1)</f>
        <v>42421.398472222223</v>
      </c>
      <c r="S2717">
        <f>YEAR(Q2717)</f>
        <v>2016</v>
      </c>
    </row>
    <row r="2718" spans="1:19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>IFERROR(ROUND(E2718/L2718,0),0)</f>
        <v>64</v>
      </c>
      <c r="Q2718" s="15">
        <f>(((J2718/60)/60)/24)+DATE(1970,1,1)</f>
        <v>42255.333252314813</v>
      </c>
      <c r="R2718" s="15">
        <f>(((I2718/60)/60)/24)+DATE(1970,1,1)</f>
        <v>42285.333252314813</v>
      </c>
      <c r="S2718">
        <f>YEAR(Q2718)</f>
        <v>2015</v>
      </c>
    </row>
    <row r="2719" spans="1:19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>IFERROR(ROUND(E2719/L2719,0),0)</f>
        <v>92</v>
      </c>
      <c r="Q2719" s="15">
        <f>(((J2719/60)/60)/24)+DATE(1970,1,1)</f>
        <v>41934.914918981485</v>
      </c>
      <c r="R2719" s="15">
        <f>(((I2719/60)/60)/24)+DATE(1970,1,1)</f>
        <v>41979.956585648149</v>
      </c>
      <c r="S2719">
        <f>YEAR(Q2719)</f>
        <v>2014</v>
      </c>
    </row>
    <row r="2720" spans="1:19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>IFERROR(ROUND(E2720/L2720,0),0)</f>
        <v>126</v>
      </c>
      <c r="Q2720" s="15">
        <f>(((J2720/60)/60)/24)+DATE(1970,1,1)</f>
        <v>42465.596585648149</v>
      </c>
      <c r="R2720" s="15">
        <f>(((I2720/60)/60)/24)+DATE(1970,1,1)</f>
        <v>42493.958333333328</v>
      </c>
      <c r="S2720">
        <f>YEAR(Q2720)</f>
        <v>2016</v>
      </c>
    </row>
    <row r="2721" spans="1:19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>IFERROR(ROUND(E2721/L2721,0),0)</f>
        <v>95</v>
      </c>
      <c r="Q2721" s="15">
        <f>(((J2721/60)/60)/24)+DATE(1970,1,1)</f>
        <v>42418.031180555554</v>
      </c>
      <c r="R2721" s="15">
        <f>(((I2721/60)/60)/24)+DATE(1970,1,1)</f>
        <v>42477.989513888882</v>
      </c>
      <c r="S2721">
        <f>YEAR(Q2721)</f>
        <v>2016</v>
      </c>
    </row>
    <row r="2722" spans="1:19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>IFERROR(ROUND(E2722/L2722,0),0)</f>
        <v>171</v>
      </c>
      <c r="Q2722" s="15">
        <f>(((J2722/60)/60)/24)+DATE(1970,1,1)</f>
        <v>42655.465891203698</v>
      </c>
      <c r="R2722" s="15">
        <f>(((I2722/60)/60)/24)+DATE(1970,1,1)</f>
        <v>42685.507557870369</v>
      </c>
      <c r="S2722">
        <f>YEAR(Q2722)</f>
        <v>2016</v>
      </c>
    </row>
    <row r="2723" spans="1:19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>IFERROR(ROUND(E2723/L2723,0),0)</f>
        <v>41</v>
      </c>
      <c r="Q2723" s="15">
        <f>(((J2723/60)/60)/24)+DATE(1970,1,1)</f>
        <v>41493.543958333335</v>
      </c>
      <c r="R2723" s="15">
        <f>(((I2723/60)/60)/24)+DATE(1970,1,1)</f>
        <v>41523.791666666664</v>
      </c>
      <c r="S2723">
        <f>YEAR(Q2723)</f>
        <v>2013</v>
      </c>
    </row>
    <row r="2724" spans="1:19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>IFERROR(ROUND(E2724/L2724,0),0)</f>
        <v>68</v>
      </c>
      <c r="Q2724" s="15">
        <f>(((J2724/60)/60)/24)+DATE(1970,1,1)</f>
        <v>42704.857094907406</v>
      </c>
      <c r="R2724" s="15">
        <f>(((I2724/60)/60)/24)+DATE(1970,1,1)</f>
        <v>42764.857094907406</v>
      </c>
      <c r="S2724">
        <f>YEAR(Q2724)</f>
        <v>2016</v>
      </c>
    </row>
    <row r="2725" spans="1:19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>IFERROR(ROUND(E2725/L2725,0),0)</f>
        <v>95</v>
      </c>
      <c r="Q2725" s="15">
        <f>(((J2725/60)/60)/24)+DATE(1970,1,1)</f>
        <v>41944.83898148148</v>
      </c>
      <c r="R2725" s="15">
        <f>(((I2725/60)/60)/24)+DATE(1970,1,1)</f>
        <v>42004.880648148144</v>
      </c>
      <c r="S2725">
        <f>YEAR(Q2725)</f>
        <v>2014</v>
      </c>
    </row>
    <row r="2726" spans="1:19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>IFERROR(ROUND(E2726/L2726,0),0)</f>
        <v>7</v>
      </c>
      <c r="Q2726" s="15">
        <f>(((J2726/60)/60)/24)+DATE(1970,1,1)</f>
        <v>42199.32707175926</v>
      </c>
      <c r="R2726" s="15">
        <f>(((I2726/60)/60)/24)+DATE(1970,1,1)</f>
        <v>42231.32707175926</v>
      </c>
      <c r="S2726">
        <f>YEAR(Q2726)</f>
        <v>2015</v>
      </c>
    </row>
    <row r="2727" spans="1:19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>IFERROR(ROUND(E2727/L2727,0),0)</f>
        <v>512</v>
      </c>
      <c r="Q2727" s="15">
        <f>(((J2727/60)/60)/24)+DATE(1970,1,1)</f>
        <v>42745.744618055556</v>
      </c>
      <c r="R2727" s="15">
        <f>(((I2727/60)/60)/24)+DATE(1970,1,1)</f>
        <v>42795.744618055556</v>
      </c>
      <c r="S2727">
        <f>YEAR(Q2727)</f>
        <v>2017</v>
      </c>
    </row>
    <row r="2728" spans="1:19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>IFERROR(ROUND(E2728/L2728,0),0)</f>
        <v>262</v>
      </c>
      <c r="Q2728" s="15">
        <f>(((J2728/60)/60)/24)+DATE(1970,1,1)</f>
        <v>42452.579988425925</v>
      </c>
      <c r="R2728" s="15">
        <f>(((I2728/60)/60)/24)+DATE(1970,1,1)</f>
        <v>42482.579988425925</v>
      </c>
      <c r="S2728">
        <f>YEAR(Q2728)</f>
        <v>2016</v>
      </c>
    </row>
    <row r="2729" spans="1:19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>IFERROR(ROUND(E2729/L2729,0),0)</f>
        <v>70</v>
      </c>
      <c r="Q2729" s="15">
        <f>(((J2729/60)/60)/24)+DATE(1970,1,1)</f>
        <v>42198.676655092597</v>
      </c>
      <c r="R2729" s="15">
        <f>(((I2729/60)/60)/24)+DATE(1970,1,1)</f>
        <v>42223.676655092597</v>
      </c>
      <c r="S2729">
        <f>YEAR(Q2729)</f>
        <v>2015</v>
      </c>
    </row>
    <row r="2730" spans="1:19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>IFERROR(ROUND(E2730/L2730,0),0)</f>
        <v>77</v>
      </c>
      <c r="Q2730" s="15">
        <f>(((J2730/60)/60)/24)+DATE(1970,1,1)</f>
        <v>42333.59993055556</v>
      </c>
      <c r="R2730" s="15">
        <f>(((I2730/60)/60)/24)+DATE(1970,1,1)</f>
        <v>42368.59993055556</v>
      </c>
      <c r="S2730">
        <f>YEAR(Q2730)</f>
        <v>2015</v>
      </c>
    </row>
    <row r="2731" spans="1:19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>IFERROR(ROUND(E2731/L2731,0),0)</f>
        <v>341</v>
      </c>
      <c r="Q2731" s="15">
        <f>(((J2731/60)/60)/24)+DATE(1970,1,1)</f>
        <v>42095.240706018521</v>
      </c>
      <c r="R2731" s="15">
        <f>(((I2731/60)/60)/24)+DATE(1970,1,1)</f>
        <v>42125.240706018521</v>
      </c>
      <c r="S2731">
        <f>YEAR(Q2731)</f>
        <v>2015</v>
      </c>
    </row>
    <row r="2732" spans="1:19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>IFERROR(ROUND(E2732/L2732,0),0)</f>
        <v>67</v>
      </c>
      <c r="Q2732" s="15">
        <f>(((J2732/60)/60)/24)+DATE(1970,1,1)</f>
        <v>41351.541377314818</v>
      </c>
      <c r="R2732" s="15">
        <f>(((I2732/60)/60)/24)+DATE(1970,1,1)</f>
        <v>41386.541377314818</v>
      </c>
      <c r="S2732">
        <f>YEAR(Q2732)</f>
        <v>2013</v>
      </c>
    </row>
    <row r="2733" spans="1:19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>IFERROR(ROUND(E2733/L2733,0),0)</f>
        <v>846</v>
      </c>
      <c r="Q2733" s="15">
        <f>(((J2733/60)/60)/24)+DATE(1970,1,1)</f>
        <v>41872.525717592594</v>
      </c>
      <c r="R2733" s="15">
        <f>(((I2733/60)/60)/24)+DATE(1970,1,1)</f>
        <v>41930.166666666664</v>
      </c>
      <c r="S2733">
        <f>YEAR(Q2733)</f>
        <v>2014</v>
      </c>
    </row>
    <row r="2734" spans="1:19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>IFERROR(ROUND(E2734/L2734,0),0)</f>
        <v>97</v>
      </c>
      <c r="Q2734" s="15">
        <f>(((J2734/60)/60)/24)+DATE(1970,1,1)</f>
        <v>41389.808194444442</v>
      </c>
      <c r="R2734" s="15">
        <f>(((I2734/60)/60)/24)+DATE(1970,1,1)</f>
        <v>41422</v>
      </c>
      <c r="S2734">
        <f>YEAR(Q2734)</f>
        <v>2013</v>
      </c>
    </row>
    <row r="2735" spans="1:19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>IFERROR(ROUND(E2735/L2735,0),0)</f>
        <v>452</v>
      </c>
      <c r="Q2735" s="15">
        <f>(((J2735/60)/60)/24)+DATE(1970,1,1)</f>
        <v>42044.272847222222</v>
      </c>
      <c r="R2735" s="15">
        <f>(((I2735/60)/60)/24)+DATE(1970,1,1)</f>
        <v>42104.231180555551</v>
      </c>
      <c r="S2735">
        <f>YEAR(Q2735)</f>
        <v>2015</v>
      </c>
    </row>
    <row r="2736" spans="1:19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>IFERROR(ROUND(E2736/L2736,0),0)</f>
        <v>139</v>
      </c>
      <c r="Q2736" s="15">
        <f>(((J2736/60)/60)/24)+DATE(1970,1,1)</f>
        <v>42626.668888888889</v>
      </c>
      <c r="R2736" s="15">
        <f>(((I2736/60)/60)/24)+DATE(1970,1,1)</f>
        <v>42656.915972222225</v>
      </c>
      <c r="S2736">
        <f>YEAR(Q2736)</f>
        <v>2016</v>
      </c>
    </row>
    <row r="2737" spans="1:19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>IFERROR(ROUND(E2737/L2737,0),0)</f>
        <v>22</v>
      </c>
      <c r="Q2737" s="15">
        <f>(((J2737/60)/60)/24)+DATE(1970,1,1)</f>
        <v>41316.120949074073</v>
      </c>
      <c r="R2737" s="15">
        <f>(((I2737/60)/60)/24)+DATE(1970,1,1)</f>
        <v>41346.833333333336</v>
      </c>
      <c r="S2737">
        <f>YEAR(Q2737)</f>
        <v>2013</v>
      </c>
    </row>
    <row r="2738" spans="1:19" ht="58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>IFERROR(ROUND(E2738/L2738,0),0)</f>
        <v>170</v>
      </c>
      <c r="Q2738" s="15">
        <f>(((J2738/60)/60)/24)+DATE(1970,1,1)</f>
        <v>41722.666354166664</v>
      </c>
      <c r="R2738" s="15">
        <f>(((I2738/60)/60)/24)+DATE(1970,1,1)</f>
        <v>41752.666354166664</v>
      </c>
      <c r="S2738">
        <f>YEAR(Q2738)</f>
        <v>2014</v>
      </c>
    </row>
    <row r="2739" spans="1:19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>IFERROR(ROUND(E2739/L2739,0),0)</f>
        <v>162</v>
      </c>
      <c r="Q2739" s="15">
        <f>(((J2739/60)/60)/24)+DATE(1970,1,1)</f>
        <v>41611.917673611111</v>
      </c>
      <c r="R2739" s="15">
        <f>(((I2739/60)/60)/24)+DATE(1970,1,1)</f>
        <v>41654.791666666664</v>
      </c>
      <c r="S2739">
        <f>YEAR(Q2739)</f>
        <v>2013</v>
      </c>
    </row>
    <row r="2740" spans="1:19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>IFERROR(ROUND(E2740/L2740,0),0)</f>
        <v>493</v>
      </c>
      <c r="Q2740" s="15">
        <f>(((J2740/60)/60)/24)+DATE(1970,1,1)</f>
        <v>42620.143564814818</v>
      </c>
      <c r="R2740" s="15">
        <f>(((I2740/60)/60)/24)+DATE(1970,1,1)</f>
        <v>42680.143564814818</v>
      </c>
      <c r="S2740">
        <f>YEAR(Q2740)</f>
        <v>2016</v>
      </c>
    </row>
    <row r="2741" spans="1:19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>IFERROR(ROUND(E2741/L2741,0),0)</f>
        <v>22</v>
      </c>
      <c r="Q2741" s="15">
        <f>(((J2741/60)/60)/24)+DATE(1970,1,1)</f>
        <v>41719.887928240743</v>
      </c>
      <c r="R2741" s="15">
        <f>(((I2741/60)/60)/24)+DATE(1970,1,1)</f>
        <v>41764.887928240743</v>
      </c>
      <c r="S2741">
        <f>YEAR(Q2741)</f>
        <v>2014</v>
      </c>
    </row>
    <row r="2742" spans="1:19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>IFERROR(ROUND(E2742/L2742,0),0)</f>
        <v>18</v>
      </c>
      <c r="Q2742" s="15">
        <f>(((J2742/60)/60)/24)+DATE(1970,1,1)</f>
        <v>42045.031851851847</v>
      </c>
      <c r="R2742" s="15">
        <f>(((I2742/60)/60)/24)+DATE(1970,1,1)</f>
        <v>42074.99018518519</v>
      </c>
      <c r="S2742">
        <f>YEAR(Q2742)</f>
        <v>2015</v>
      </c>
    </row>
    <row r="2743" spans="1:19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>IFERROR(ROUND(E2743/L2743,0),0)</f>
        <v>9</v>
      </c>
      <c r="Q2743" s="15">
        <f>(((J2743/60)/60)/24)+DATE(1970,1,1)</f>
        <v>41911.657430555555</v>
      </c>
      <c r="R2743" s="15">
        <f>(((I2743/60)/60)/24)+DATE(1970,1,1)</f>
        <v>41932.088194444441</v>
      </c>
      <c r="S2743">
        <f>YEAR(Q2743)</f>
        <v>2014</v>
      </c>
    </row>
    <row r="2744" spans="1:19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>IFERROR(ROUND(E2744/L2744,0),0)</f>
        <v>41</v>
      </c>
      <c r="Q2744" s="15">
        <f>(((J2744/60)/60)/24)+DATE(1970,1,1)</f>
        <v>41030.719756944447</v>
      </c>
      <c r="R2744" s="15">
        <f>(((I2744/60)/60)/24)+DATE(1970,1,1)</f>
        <v>41044.719756944447</v>
      </c>
      <c r="S2744">
        <f>YEAR(Q2744)</f>
        <v>2012</v>
      </c>
    </row>
    <row r="2745" spans="1:19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>IFERROR(ROUND(E2745/L2745,0),0)</f>
        <v>0</v>
      </c>
      <c r="Q2745" s="15">
        <f>(((J2745/60)/60)/24)+DATE(1970,1,1)</f>
        <v>42632.328784722224</v>
      </c>
      <c r="R2745" s="15">
        <f>(((I2745/60)/60)/24)+DATE(1970,1,1)</f>
        <v>42662.328784722224</v>
      </c>
      <c r="S2745">
        <f>YEAR(Q2745)</f>
        <v>2016</v>
      </c>
    </row>
    <row r="2746" spans="1:19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>IFERROR(ROUND(E2746/L2746,0),0)</f>
        <v>38</v>
      </c>
      <c r="Q2746" s="15">
        <f>(((J2746/60)/60)/24)+DATE(1970,1,1)</f>
        <v>40938.062476851854</v>
      </c>
      <c r="R2746" s="15">
        <f>(((I2746/60)/60)/24)+DATE(1970,1,1)</f>
        <v>40968.062476851854</v>
      </c>
      <c r="S2746">
        <f>YEAR(Q2746)</f>
        <v>2012</v>
      </c>
    </row>
    <row r="2747" spans="1:19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>IFERROR(ROUND(E2747/L2747,0),0)</f>
        <v>36</v>
      </c>
      <c r="Q2747" s="15">
        <f>(((J2747/60)/60)/24)+DATE(1970,1,1)</f>
        <v>41044.988055555557</v>
      </c>
      <c r="R2747" s="15">
        <f>(((I2747/60)/60)/24)+DATE(1970,1,1)</f>
        <v>41104.988055555557</v>
      </c>
      <c r="S2747">
        <f>YEAR(Q2747)</f>
        <v>2012</v>
      </c>
    </row>
    <row r="2748" spans="1:19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>IFERROR(ROUND(E2748/L2748,0),0)</f>
        <v>42</v>
      </c>
      <c r="Q2748" s="15">
        <f>(((J2748/60)/60)/24)+DATE(1970,1,1)</f>
        <v>41850.781377314815</v>
      </c>
      <c r="R2748" s="15">
        <f>(((I2748/60)/60)/24)+DATE(1970,1,1)</f>
        <v>41880.781377314815</v>
      </c>
      <c r="S2748">
        <f>YEAR(Q2748)</f>
        <v>2014</v>
      </c>
    </row>
    <row r="2749" spans="1:19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>IFERROR(ROUND(E2749/L2749,0),0)</f>
        <v>35</v>
      </c>
      <c r="Q2749" s="15">
        <f>(((J2749/60)/60)/24)+DATE(1970,1,1)</f>
        <v>41044.64811342593</v>
      </c>
      <c r="R2749" s="15">
        <f>(((I2749/60)/60)/24)+DATE(1970,1,1)</f>
        <v>41076.131944444445</v>
      </c>
      <c r="S2749">
        <f>YEAR(Q2749)</f>
        <v>2012</v>
      </c>
    </row>
    <row r="2750" spans="1:19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>IFERROR(ROUND(E2750/L2750,0),0)</f>
        <v>13</v>
      </c>
      <c r="Q2750" s="15">
        <f>(((J2750/60)/60)/24)+DATE(1970,1,1)</f>
        <v>42585.7106712963</v>
      </c>
      <c r="R2750" s="15">
        <f>(((I2750/60)/60)/24)+DATE(1970,1,1)</f>
        <v>42615.7106712963</v>
      </c>
      <c r="S2750">
        <f>YEAR(Q2750)</f>
        <v>2016</v>
      </c>
    </row>
    <row r="2751" spans="1:19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>IFERROR(ROUND(E2751/L2751,0),0)</f>
        <v>55</v>
      </c>
      <c r="Q2751" s="15">
        <f>(((J2751/60)/60)/24)+DATE(1970,1,1)</f>
        <v>42068.799039351856</v>
      </c>
      <c r="R2751" s="15">
        <f>(((I2751/60)/60)/24)+DATE(1970,1,1)</f>
        <v>42098.757372685184</v>
      </c>
      <c r="S2751">
        <f>YEAR(Q2751)</f>
        <v>2015</v>
      </c>
    </row>
    <row r="2752" spans="1:19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>IFERROR(ROUND(E2752/L2752,0),0)</f>
        <v>0</v>
      </c>
      <c r="Q2752" s="15">
        <f>(((J2752/60)/60)/24)+DATE(1970,1,1)</f>
        <v>41078.899826388886</v>
      </c>
      <c r="R2752" s="15">
        <f>(((I2752/60)/60)/24)+DATE(1970,1,1)</f>
        <v>41090.833333333336</v>
      </c>
      <c r="S2752">
        <f>YEAR(Q2752)</f>
        <v>2012</v>
      </c>
    </row>
    <row r="2753" spans="1:19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>IFERROR(ROUND(E2753/L2753,0),0)</f>
        <v>0</v>
      </c>
      <c r="Q2753" s="15">
        <f>(((J2753/60)/60)/24)+DATE(1970,1,1)</f>
        <v>41747.887060185189</v>
      </c>
      <c r="R2753" s="15">
        <f>(((I2753/60)/60)/24)+DATE(1970,1,1)</f>
        <v>41807.887060185189</v>
      </c>
      <c r="S2753">
        <f>YEAR(Q2753)</f>
        <v>2014</v>
      </c>
    </row>
    <row r="2754" spans="1:19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>IFERROR(ROUND(E2754/L2754,0),0)</f>
        <v>39</v>
      </c>
      <c r="Q2754" s="15">
        <f>(((J2754/60)/60)/24)+DATE(1970,1,1)</f>
        <v>40855.765092592592</v>
      </c>
      <c r="R2754" s="15">
        <f>(((I2754/60)/60)/24)+DATE(1970,1,1)</f>
        <v>40895.765092592592</v>
      </c>
      <c r="S2754">
        <f>YEAR(Q2754)</f>
        <v>2011</v>
      </c>
    </row>
    <row r="2755" spans="1:19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>IFERROR(ROUND(E2755/L2755,0),0)</f>
        <v>48</v>
      </c>
      <c r="Q2755" s="15">
        <f>(((J2755/60)/60)/24)+DATE(1970,1,1)</f>
        <v>41117.900729166664</v>
      </c>
      <c r="R2755" s="15">
        <f>(((I2755/60)/60)/24)+DATE(1970,1,1)</f>
        <v>41147.900729166664</v>
      </c>
      <c r="S2755">
        <f>YEAR(Q2755)</f>
        <v>2012</v>
      </c>
    </row>
    <row r="2756" spans="1:19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>IFERROR(ROUND(E2756/L2756,0),0)</f>
        <v>0</v>
      </c>
      <c r="Q2756" s="15">
        <f>(((J2756/60)/60)/24)+DATE(1970,1,1)</f>
        <v>41863.636006944449</v>
      </c>
      <c r="R2756" s="15">
        <f>(((I2756/60)/60)/24)+DATE(1970,1,1)</f>
        <v>41893.636006944449</v>
      </c>
      <c r="S2756">
        <f>YEAR(Q2756)</f>
        <v>2014</v>
      </c>
    </row>
    <row r="2757" spans="1:19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>IFERROR(ROUND(E2757/L2757,0),0)</f>
        <v>17</v>
      </c>
      <c r="Q2757" s="15">
        <f>(((J2757/60)/60)/24)+DATE(1970,1,1)</f>
        <v>42072.790821759263</v>
      </c>
      <c r="R2757" s="15">
        <f>(((I2757/60)/60)/24)+DATE(1970,1,1)</f>
        <v>42102.790821759263</v>
      </c>
      <c r="S2757">
        <f>YEAR(Q2757)</f>
        <v>2015</v>
      </c>
    </row>
    <row r="2758" spans="1:19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>IFERROR(ROUND(E2758/L2758,0),0)</f>
        <v>32</v>
      </c>
      <c r="Q2758" s="15">
        <f>(((J2758/60)/60)/24)+DATE(1970,1,1)</f>
        <v>41620.90047453704</v>
      </c>
      <c r="R2758" s="15">
        <f>(((I2758/60)/60)/24)+DATE(1970,1,1)</f>
        <v>41650.90047453704</v>
      </c>
      <c r="S2758">
        <f>YEAR(Q2758)</f>
        <v>2013</v>
      </c>
    </row>
    <row r="2759" spans="1:19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>IFERROR(ROUND(E2759/L2759,0),0)</f>
        <v>5</v>
      </c>
      <c r="Q2759" s="15">
        <f>(((J2759/60)/60)/24)+DATE(1970,1,1)</f>
        <v>42573.65662037037</v>
      </c>
      <c r="R2759" s="15">
        <f>(((I2759/60)/60)/24)+DATE(1970,1,1)</f>
        <v>42588.65662037037</v>
      </c>
      <c r="S2759">
        <f>YEAR(Q2759)</f>
        <v>2016</v>
      </c>
    </row>
    <row r="2760" spans="1:19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>IFERROR(ROUND(E2760/L2760,0),0)</f>
        <v>39</v>
      </c>
      <c r="Q2760" s="15">
        <f>(((J2760/60)/60)/24)+DATE(1970,1,1)</f>
        <v>42639.441932870366</v>
      </c>
      <c r="R2760" s="15">
        <f>(((I2760/60)/60)/24)+DATE(1970,1,1)</f>
        <v>42653.441932870366</v>
      </c>
      <c r="S2760">
        <f>YEAR(Q2760)</f>
        <v>2016</v>
      </c>
    </row>
    <row r="2761" spans="1:19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>IFERROR(ROUND(E2761/L2761,0),0)</f>
        <v>53</v>
      </c>
      <c r="Q2761" s="15">
        <f>(((J2761/60)/60)/24)+DATE(1970,1,1)</f>
        <v>42524.36650462963</v>
      </c>
      <c r="R2761" s="15">
        <f>(((I2761/60)/60)/24)+DATE(1970,1,1)</f>
        <v>42567.36650462963</v>
      </c>
      <c r="S2761">
        <f>YEAR(Q2761)</f>
        <v>2016</v>
      </c>
    </row>
    <row r="2762" spans="1:19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>IFERROR(ROUND(E2762/L2762,0),0)</f>
        <v>0</v>
      </c>
      <c r="Q2762" s="15">
        <f>(((J2762/60)/60)/24)+DATE(1970,1,1)</f>
        <v>41415.461319444446</v>
      </c>
      <c r="R2762" s="15">
        <f>(((I2762/60)/60)/24)+DATE(1970,1,1)</f>
        <v>41445.461319444446</v>
      </c>
      <c r="S2762">
        <f>YEAR(Q2762)</f>
        <v>2013</v>
      </c>
    </row>
    <row r="2763" spans="1:19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>IFERROR(ROUND(E2763/L2763,0),0)</f>
        <v>9</v>
      </c>
      <c r="Q2763" s="15">
        <f>(((J2763/60)/60)/24)+DATE(1970,1,1)</f>
        <v>41247.063576388886</v>
      </c>
      <c r="R2763" s="15">
        <f>(((I2763/60)/60)/24)+DATE(1970,1,1)</f>
        <v>41277.063576388886</v>
      </c>
      <c r="S2763">
        <f>YEAR(Q2763)</f>
        <v>2012</v>
      </c>
    </row>
    <row r="2764" spans="1:19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>IFERROR(ROUND(E2764/L2764,0),0)</f>
        <v>25</v>
      </c>
      <c r="Q2764" s="15">
        <f>(((J2764/60)/60)/24)+DATE(1970,1,1)</f>
        <v>40927.036979166667</v>
      </c>
      <c r="R2764" s="15">
        <f>(((I2764/60)/60)/24)+DATE(1970,1,1)</f>
        <v>40986.995312500003</v>
      </c>
      <c r="S2764">
        <f>YEAR(Q2764)</f>
        <v>2012</v>
      </c>
    </row>
    <row r="2765" spans="1:19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>IFERROR(ROUND(E2765/L2765,0),0)</f>
        <v>30</v>
      </c>
      <c r="Q2765" s="15">
        <f>(((J2765/60)/60)/24)+DATE(1970,1,1)</f>
        <v>41373.579675925925</v>
      </c>
      <c r="R2765" s="15">
        <f>(((I2765/60)/60)/24)+DATE(1970,1,1)</f>
        <v>41418.579675925925</v>
      </c>
      <c r="S2765">
        <f>YEAR(Q2765)</f>
        <v>2013</v>
      </c>
    </row>
    <row r="2766" spans="1:19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>IFERROR(ROUND(E2766/L2766,0),0)</f>
        <v>11</v>
      </c>
      <c r="Q2766" s="15">
        <f>(((J2766/60)/60)/24)+DATE(1970,1,1)</f>
        <v>41030.292025462964</v>
      </c>
      <c r="R2766" s="15">
        <f>(((I2766/60)/60)/24)+DATE(1970,1,1)</f>
        <v>41059.791666666664</v>
      </c>
      <c r="S2766">
        <f>YEAR(Q2766)</f>
        <v>2012</v>
      </c>
    </row>
    <row r="2767" spans="1:19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>IFERROR(ROUND(E2767/L2767,0),0)</f>
        <v>0</v>
      </c>
      <c r="Q2767" s="15">
        <f>(((J2767/60)/60)/24)+DATE(1970,1,1)</f>
        <v>41194.579027777778</v>
      </c>
      <c r="R2767" s="15">
        <f>(((I2767/60)/60)/24)+DATE(1970,1,1)</f>
        <v>41210.579027777778</v>
      </c>
      <c r="S2767">
        <f>YEAR(Q2767)</f>
        <v>2012</v>
      </c>
    </row>
    <row r="2768" spans="1:19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>IFERROR(ROUND(E2768/L2768,0),0)</f>
        <v>25</v>
      </c>
      <c r="Q2768" s="15">
        <f>(((J2768/60)/60)/24)+DATE(1970,1,1)</f>
        <v>40736.668032407404</v>
      </c>
      <c r="R2768" s="15">
        <f>(((I2768/60)/60)/24)+DATE(1970,1,1)</f>
        <v>40766.668032407404</v>
      </c>
      <c r="S2768">
        <f>YEAR(Q2768)</f>
        <v>2011</v>
      </c>
    </row>
    <row r="2769" spans="1:19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>IFERROR(ROUND(E2769/L2769,0),0)</f>
        <v>11</v>
      </c>
      <c r="Q2769" s="15">
        <f>(((J2769/60)/60)/24)+DATE(1970,1,1)</f>
        <v>42172.958912037036</v>
      </c>
      <c r="R2769" s="15">
        <f>(((I2769/60)/60)/24)+DATE(1970,1,1)</f>
        <v>42232.958912037036</v>
      </c>
      <c r="S2769">
        <f>YEAR(Q2769)</f>
        <v>2015</v>
      </c>
    </row>
    <row r="2770" spans="1:19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>IFERROR(ROUND(E2770/L2770,0),0)</f>
        <v>29</v>
      </c>
      <c r="Q2770" s="15">
        <f>(((J2770/60)/60)/24)+DATE(1970,1,1)</f>
        <v>40967.614849537036</v>
      </c>
      <c r="R2770" s="15">
        <f>(((I2770/60)/60)/24)+DATE(1970,1,1)</f>
        <v>40997.573182870372</v>
      </c>
      <c r="S2770">
        <f>YEAR(Q2770)</f>
        <v>2012</v>
      </c>
    </row>
    <row r="2771" spans="1:19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>IFERROR(ROUND(E2771/L2771,0),0)</f>
        <v>1</v>
      </c>
      <c r="Q2771" s="15">
        <f>(((J2771/60)/60)/24)+DATE(1970,1,1)</f>
        <v>41745.826273148145</v>
      </c>
      <c r="R2771" s="15">
        <f>(((I2771/60)/60)/24)+DATE(1970,1,1)</f>
        <v>41795.826273148145</v>
      </c>
      <c r="S2771">
        <f>YEAR(Q2771)</f>
        <v>2014</v>
      </c>
    </row>
    <row r="2772" spans="1:19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>IFERROR(ROUND(E2772/L2772,0),0)</f>
        <v>63</v>
      </c>
      <c r="Q2772" s="15">
        <f>(((J2772/60)/60)/24)+DATE(1970,1,1)</f>
        <v>41686.705208333333</v>
      </c>
      <c r="R2772" s="15">
        <f>(((I2772/60)/60)/24)+DATE(1970,1,1)</f>
        <v>41716.663541666669</v>
      </c>
      <c r="S2772">
        <f>YEAR(Q2772)</f>
        <v>2014</v>
      </c>
    </row>
    <row r="2773" spans="1:19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>IFERROR(ROUND(E2773/L2773,0),0)</f>
        <v>0</v>
      </c>
      <c r="Q2773" s="15">
        <f>(((J2773/60)/60)/24)+DATE(1970,1,1)</f>
        <v>41257.531712962962</v>
      </c>
      <c r="R2773" s="15">
        <f>(((I2773/60)/60)/24)+DATE(1970,1,1)</f>
        <v>41306.708333333336</v>
      </c>
      <c r="S2773">
        <f>YEAR(Q2773)</f>
        <v>2012</v>
      </c>
    </row>
    <row r="2774" spans="1:19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>IFERROR(ROUND(E2774/L2774,0),0)</f>
        <v>0</v>
      </c>
      <c r="Q2774" s="15">
        <f>(((J2774/60)/60)/24)+DATE(1970,1,1)</f>
        <v>41537.869143518517</v>
      </c>
      <c r="R2774" s="15">
        <f>(((I2774/60)/60)/24)+DATE(1970,1,1)</f>
        <v>41552.869143518517</v>
      </c>
      <c r="S2774">
        <f>YEAR(Q2774)</f>
        <v>2013</v>
      </c>
    </row>
    <row r="2775" spans="1:19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>IFERROR(ROUND(E2775/L2775,0),0)</f>
        <v>1</v>
      </c>
      <c r="Q2775" s="15">
        <f>(((J2775/60)/60)/24)+DATE(1970,1,1)</f>
        <v>42474.86482638889</v>
      </c>
      <c r="R2775" s="15">
        <f>(((I2775/60)/60)/24)+DATE(1970,1,1)</f>
        <v>42484.86482638889</v>
      </c>
      <c r="S2775">
        <f>YEAR(Q2775)</f>
        <v>2016</v>
      </c>
    </row>
    <row r="2776" spans="1:19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>IFERROR(ROUND(E2776/L2776,0),0)</f>
        <v>44</v>
      </c>
      <c r="Q2776" s="15">
        <f>(((J2776/60)/60)/24)+DATE(1970,1,1)</f>
        <v>41311.126481481479</v>
      </c>
      <c r="R2776" s="15">
        <f>(((I2776/60)/60)/24)+DATE(1970,1,1)</f>
        <v>41341.126481481479</v>
      </c>
      <c r="S2776">
        <f>YEAR(Q2776)</f>
        <v>2013</v>
      </c>
    </row>
    <row r="2777" spans="1:19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>IFERROR(ROUND(E2777/L2777,0),0)</f>
        <v>75</v>
      </c>
      <c r="Q2777" s="15">
        <f>(((J2777/60)/60)/24)+DATE(1970,1,1)</f>
        <v>40863.013356481482</v>
      </c>
      <c r="R2777" s="15">
        <f>(((I2777/60)/60)/24)+DATE(1970,1,1)</f>
        <v>40893.013356481482</v>
      </c>
      <c r="S2777">
        <f>YEAR(Q2777)</f>
        <v>2011</v>
      </c>
    </row>
    <row r="2778" spans="1:19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>IFERROR(ROUND(E2778/L2778,0),0)</f>
        <v>46</v>
      </c>
      <c r="Q2778" s="15">
        <f>(((J2778/60)/60)/24)+DATE(1970,1,1)</f>
        <v>42136.297175925924</v>
      </c>
      <c r="R2778" s="15">
        <f>(((I2778/60)/60)/24)+DATE(1970,1,1)</f>
        <v>42167.297175925924</v>
      </c>
      <c r="S2778">
        <f>YEAR(Q2778)</f>
        <v>2015</v>
      </c>
    </row>
    <row r="2779" spans="1:19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>IFERROR(ROUND(E2779/L2779,0),0)</f>
        <v>10</v>
      </c>
      <c r="Q2779" s="15">
        <f>(((J2779/60)/60)/24)+DATE(1970,1,1)</f>
        <v>42172.669027777782</v>
      </c>
      <c r="R2779" s="15">
        <f>(((I2779/60)/60)/24)+DATE(1970,1,1)</f>
        <v>42202.669027777782</v>
      </c>
      <c r="S2779">
        <f>YEAR(Q2779)</f>
        <v>2015</v>
      </c>
    </row>
    <row r="2780" spans="1:19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>IFERROR(ROUND(E2780/L2780,0),0)</f>
        <v>94</v>
      </c>
      <c r="Q2780" s="15">
        <f>(((J2780/60)/60)/24)+DATE(1970,1,1)</f>
        <v>41846.978078703702</v>
      </c>
      <c r="R2780" s="15">
        <f>(((I2780/60)/60)/24)+DATE(1970,1,1)</f>
        <v>41876.978078703702</v>
      </c>
      <c r="S2780">
        <f>YEAR(Q2780)</f>
        <v>2014</v>
      </c>
    </row>
    <row r="2781" spans="1:19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>IFERROR(ROUND(E2781/L2781,0),0)</f>
        <v>53</v>
      </c>
      <c r="Q2781" s="15">
        <f>(((J2781/60)/60)/24)+DATE(1970,1,1)</f>
        <v>42300.585891203707</v>
      </c>
      <c r="R2781" s="15">
        <f>(((I2781/60)/60)/24)+DATE(1970,1,1)</f>
        <v>42330.627557870372</v>
      </c>
      <c r="S2781">
        <f>YEAR(Q2781)</f>
        <v>2015</v>
      </c>
    </row>
    <row r="2782" spans="1:19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>IFERROR(ROUND(E2782/L2782,0),0)</f>
        <v>0</v>
      </c>
      <c r="Q2782" s="15">
        <f>(((J2782/60)/60)/24)+DATE(1970,1,1)</f>
        <v>42774.447777777779</v>
      </c>
      <c r="R2782" s="15">
        <f>(((I2782/60)/60)/24)+DATE(1970,1,1)</f>
        <v>42804.447777777779</v>
      </c>
      <c r="S2782">
        <f>YEAR(Q2782)</f>
        <v>2017</v>
      </c>
    </row>
    <row r="2783" spans="1:19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>IFERROR(ROUND(E2783/L2783,0),0)</f>
        <v>47</v>
      </c>
      <c r="Q2783" s="15">
        <f>(((J2783/60)/60)/24)+DATE(1970,1,1)</f>
        <v>42018.94159722222</v>
      </c>
      <c r="R2783" s="15">
        <f>(((I2783/60)/60)/24)+DATE(1970,1,1)</f>
        <v>42047.291666666672</v>
      </c>
      <c r="S2783">
        <f>YEAR(Q2783)</f>
        <v>2015</v>
      </c>
    </row>
    <row r="2784" spans="1:19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>IFERROR(ROUND(E2784/L2784,0),0)</f>
        <v>67</v>
      </c>
      <c r="Q2784" s="15">
        <f>(((J2784/60)/60)/24)+DATE(1970,1,1)</f>
        <v>42026.924976851849</v>
      </c>
      <c r="R2784" s="15">
        <f>(((I2784/60)/60)/24)+DATE(1970,1,1)</f>
        <v>42052.207638888889</v>
      </c>
      <c r="S2784">
        <f>YEAR(Q2784)</f>
        <v>2015</v>
      </c>
    </row>
    <row r="2785" spans="1:19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>IFERROR(ROUND(E2785/L2785,0),0)</f>
        <v>19</v>
      </c>
      <c r="Q2785" s="15">
        <f>(((J2785/60)/60)/24)+DATE(1970,1,1)</f>
        <v>42103.535254629634</v>
      </c>
      <c r="R2785" s="15">
        <f>(((I2785/60)/60)/24)+DATE(1970,1,1)</f>
        <v>42117.535254629634</v>
      </c>
      <c r="S2785">
        <f>YEAR(Q2785)</f>
        <v>2015</v>
      </c>
    </row>
    <row r="2786" spans="1:19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>IFERROR(ROUND(E2786/L2786,0),0)</f>
        <v>66</v>
      </c>
      <c r="Q2786" s="15">
        <f>(((J2786/60)/60)/24)+DATE(1970,1,1)</f>
        <v>41920.787534722222</v>
      </c>
      <c r="R2786" s="15">
        <f>(((I2786/60)/60)/24)+DATE(1970,1,1)</f>
        <v>41941.787534722222</v>
      </c>
      <c r="S2786">
        <f>YEAR(Q2786)</f>
        <v>2014</v>
      </c>
    </row>
    <row r="2787" spans="1:19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>IFERROR(ROUND(E2787/L2787,0),0)</f>
        <v>37</v>
      </c>
      <c r="Q2787" s="15">
        <f>(((J2787/60)/60)/24)+DATE(1970,1,1)</f>
        <v>42558.189432870371</v>
      </c>
      <c r="R2787" s="15">
        <f>(((I2787/60)/60)/24)+DATE(1970,1,1)</f>
        <v>42587.875</v>
      </c>
      <c r="S2787">
        <f>YEAR(Q2787)</f>
        <v>2016</v>
      </c>
    </row>
    <row r="2788" spans="1:19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>IFERROR(ROUND(E2788/L2788,0),0)</f>
        <v>40</v>
      </c>
      <c r="Q2788" s="15">
        <f>(((J2788/60)/60)/24)+DATE(1970,1,1)</f>
        <v>41815.569212962961</v>
      </c>
      <c r="R2788" s="15">
        <f>(((I2788/60)/60)/24)+DATE(1970,1,1)</f>
        <v>41829.569212962961</v>
      </c>
      <c r="S2788">
        <f>YEAR(Q2788)</f>
        <v>2014</v>
      </c>
    </row>
    <row r="2789" spans="1:19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>IFERROR(ROUND(E2789/L2789,0),0)</f>
        <v>32</v>
      </c>
      <c r="Q2789" s="15">
        <f>(((J2789/60)/60)/24)+DATE(1970,1,1)</f>
        <v>41808.198518518519</v>
      </c>
      <c r="R2789" s="15">
        <f>(((I2789/60)/60)/24)+DATE(1970,1,1)</f>
        <v>41838.198518518519</v>
      </c>
      <c r="S2789">
        <f>YEAR(Q2789)</f>
        <v>2014</v>
      </c>
    </row>
    <row r="2790" spans="1:19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>IFERROR(ROUND(E2790/L2790,0),0)</f>
        <v>103</v>
      </c>
      <c r="Q2790" s="15">
        <f>(((J2790/60)/60)/24)+DATE(1970,1,1)</f>
        <v>42550.701886574068</v>
      </c>
      <c r="R2790" s="15">
        <f>(((I2790/60)/60)/24)+DATE(1970,1,1)</f>
        <v>42580.701886574068</v>
      </c>
      <c r="S2790">
        <f>YEAR(Q2790)</f>
        <v>2016</v>
      </c>
    </row>
    <row r="2791" spans="1:19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>IFERROR(ROUND(E2791/L2791,0),0)</f>
        <v>126</v>
      </c>
      <c r="Q2791" s="15">
        <f>(((J2791/60)/60)/24)+DATE(1970,1,1)</f>
        <v>42056.013124999998</v>
      </c>
      <c r="R2791" s="15">
        <f>(((I2791/60)/60)/24)+DATE(1970,1,1)</f>
        <v>42075.166666666672</v>
      </c>
      <c r="S2791">
        <f>YEAR(Q2791)</f>
        <v>2015</v>
      </c>
    </row>
    <row r="2792" spans="1:19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>IFERROR(ROUND(E2792/L2792,0),0)</f>
        <v>48</v>
      </c>
      <c r="Q2792" s="15">
        <f>(((J2792/60)/60)/24)+DATE(1970,1,1)</f>
        <v>42016.938692129625</v>
      </c>
      <c r="R2792" s="15">
        <f>(((I2792/60)/60)/24)+DATE(1970,1,1)</f>
        <v>42046.938692129625</v>
      </c>
      <c r="S2792">
        <f>YEAR(Q2792)</f>
        <v>2015</v>
      </c>
    </row>
    <row r="2793" spans="1:19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>IFERROR(ROUND(E2793/L2793,0),0)</f>
        <v>73</v>
      </c>
      <c r="Q2793" s="15">
        <f>(((J2793/60)/60)/24)+DATE(1970,1,1)</f>
        <v>42591.899988425925</v>
      </c>
      <c r="R2793" s="15">
        <f>(((I2793/60)/60)/24)+DATE(1970,1,1)</f>
        <v>42622.166666666672</v>
      </c>
      <c r="S2793">
        <f>YEAR(Q2793)</f>
        <v>2016</v>
      </c>
    </row>
    <row r="2794" spans="1:19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>IFERROR(ROUND(E2794/L2794,0),0)</f>
        <v>90</v>
      </c>
      <c r="Q2794" s="15">
        <f>(((J2794/60)/60)/24)+DATE(1970,1,1)</f>
        <v>42183.231006944443</v>
      </c>
      <c r="R2794" s="15">
        <f>(((I2794/60)/60)/24)+DATE(1970,1,1)</f>
        <v>42228.231006944443</v>
      </c>
      <c r="S2794">
        <f>YEAR(Q2794)</f>
        <v>2015</v>
      </c>
    </row>
    <row r="2795" spans="1:19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>IFERROR(ROUND(E2795/L2795,0),0)</f>
        <v>151</v>
      </c>
      <c r="Q2795" s="15">
        <f>(((J2795/60)/60)/24)+DATE(1970,1,1)</f>
        <v>42176.419039351851</v>
      </c>
      <c r="R2795" s="15">
        <f>(((I2795/60)/60)/24)+DATE(1970,1,1)</f>
        <v>42206.419039351851</v>
      </c>
      <c r="S2795">
        <f>YEAR(Q2795)</f>
        <v>2015</v>
      </c>
    </row>
    <row r="2796" spans="1:19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>IFERROR(ROUND(E2796/L2796,0),0)</f>
        <v>25</v>
      </c>
      <c r="Q2796" s="15">
        <f>(((J2796/60)/60)/24)+DATE(1970,1,1)</f>
        <v>42416.691655092596</v>
      </c>
      <c r="R2796" s="15">
        <f>(((I2796/60)/60)/24)+DATE(1970,1,1)</f>
        <v>42432.791666666672</v>
      </c>
      <c r="S2796">
        <f>YEAR(Q2796)</f>
        <v>2016</v>
      </c>
    </row>
    <row r="2797" spans="1:19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>IFERROR(ROUND(E2797/L2797,0),0)</f>
        <v>37</v>
      </c>
      <c r="Q2797" s="15">
        <f>(((J2797/60)/60)/24)+DATE(1970,1,1)</f>
        <v>41780.525937500002</v>
      </c>
      <c r="R2797" s="15">
        <f>(((I2797/60)/60)/24)+DATE(1970,1,1)</f>
        <v>41796.958333333336</v>
      </c>
      <c r="S2797">
        <f>YEAR(Q2797)</f>
        <v>2014</v>
      </c>
    </row>
    <row r="2798" spans="1:19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>IFERROR(ROUND(E2798/L2798,0),0)</f>
        <v>44</v>
      </c>
      <c r="Q2798" s="15">
        <f>(((J2798/60)/60)/24)+DATE(1970,1,1)</f>
        <v>41795.528101851851</v>
      </c>
      <c r="R2798" s="15">
        <f>(((I2798/60)/60)/24)+DATE(1970,1,1)</f>
        <v>41825.528101851851</v>
      </c>
      <c r="S2798">
        <f>YEAR(Q2798)</f>
        <v>2014</v>
      </c>
    </row>
    <row r="2799" spans="1:19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>IFERROR(ROUND(E2799/L2799,0),0)</f>
        <v>87</v>
      </c>
      <c r="Q2799" s="15">
        <f>(((J2799/60)/60)/24)+DATE(1970,1,1)</f>
        <v>41798.94027777778</v>
      </c>
      <c r="R2799" s="15">
        <f>(((I2799/60)/60)/24)+DATE(1970,1,1)</f>
        <v>41828.94027777778</v>
      </c>
      <c r="S2799">
        <f>YEAR(Q2799)</f>
        <v>2014</v>
      </c>
    </row>
    <row r="2800" spans="1:19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>IFERROR(ROUND(E2800/L2800,0),0)</f>
        <v>36</v>
      </c>
      <c r="Q2800" s="15">
        <f>(((J2800/60)/60)/24)+DATE(1970,1,1)</f>
        <v>42201.675011574072</v>
      </c>
      <c r="R2800" s="15">
        <f>(((I2800/60)/60)/24)+DATE(1970,1,1)</f>
        <v>42216.666666666672</v>
      </c>
      <c r="S2800">
        <f>YEAR(Q2800)</f>
        <v>2015</v>
      </c>
    </row>
    <row r="2801" spans="1:19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>IFERROR(ROUND(E2801/L2801,0),0)</f>
        <v>45</v>
      </c>
      <c r="Q2801" s="15">
        <f>(((J2801/60)/60)/24)+DATE(1970,1,1)</f>
        <v>42507.264699074076</v>
      </c>
      <c r="R2801" s="15">
        <f>(((I2801/60)/60)/24)+DATE(1970,1,1)</f>
        <v>42538.666666666672</v>
      </c>
      <c r="S2801">
        <f>YEAR(Q2801)</f>
        <v>2016</v>
      </c>
    </row>
    <row r="2802" spans="1:19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>IFERROR(ROUND(E2802/L2802,0),0)</f>
        <v>43</v>
      </c>
      <c r="Q2802" s="15">
        <f>(((J2802/60)/60)/24)+DATE(1970,1,1)</f>
        <v>41948.552847222221</v>
      </c>
      <c r="R2802" s="15">
        <f>(((I2802/60)/60)/24)+DATE(1970,1,1)</f>
        <v>42008.552847222221</v>
      </c>
      <c r="S2802">
        <f>YEAR(Q2802)</f>
        <v>2014</v>
      </c>
    </row>
    <row r="2803" spans="1:19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>IFERROR(ROUND(E2803/L2803,0),0)</f>
        <v>51</v>
      </c>
      <c r="Q2803" s="15">
        <f>(((J2803/60)/60)/24)+DATE(1970,1,1)</f>
        <v>41900.243159722224</v>
      </c>
      <c r="R2803" s="15">
        <f>(((I2803/60)/60)/24)+DATE(1970,1,1)</f>
        <v>41922.458333333336</v>
      </c>
      <c r="S2803">
        <f>YEAR(Q2803)</f>
        <v>2014</v>
      </c>
    </row>
    <row r="2804" spans="1:19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>IFERROR(ROUND(E2804/L2804,0),0)</f>
        <v>34</v>
      </c>
      <c r="Q2804" s="15">
        <f>(((J2804/60)/60)/24)+DATE(1970,1,1)</f>
        <v>42192.64707175926</v>
      </c>
      <c r="R2804" s="15">
        <f>(((I2804/60)/60)/24)+DATE(1970,1,1)</f>
        <v>42222.64707175926</v>
      </c>
      <c r="S2804">
        <f>YEAR(Q2804)</f>
        <v>2015</v>
      </c>
    </row>
    <row r="2805" spans="1:19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>IFERROR(ROUND(E2805/L2805,0),0)</f>
        <v>91</v>
      </c>
      <c r="Q2805" s="15">
        <f>(((J2805/60)/60)/24)+DATE(1970,1,1)</f>
        <v>42158.065694444449</v>
      </c>
      <c r="R2805" s="15">
        <f>(((I2805/60)/60)/24)+DATE(1970,1,1)</f>
        <v>42201</v>
      </c>
      <c r="S2805">
        <f>YEAR(Q2805)</f>
        <v>2015</v>
      </c>
    </row>
    <row r="2806" spans="1:19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>IFERROR(ROUND(E2806/L2806,0),0)</f>
        <v>50</v>
      </c>
      <c r="Q2806" s="15">
        <f>(((J2806/60)/60)/24)+DATE(1970,1,1)</f>
        <v>41881.453587962962</v>
      </c>
      <c r="R2806" s="15">
        <f>(((I2806/60)/60)/24)+DATE(1970,1,1)</f>
        <v>41911.453587962962</v>
      </c>
      <c r="S2806">
        <f>YEAR(Q2806)</f>
        <v>2014</v>
      </c>
    </row>
    <row r="2807" spans="1:19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>IFERROR(ROUND(E2807/L2807,0),0)</f>
        <v>24</v>
      </c>
      <c r="Q2807" s="15">
        <f>(((J2807/60)/60)/24)+DATE(1970,1,1)</f>
        <v>42213.505474537036</v>
      </c>
      <c r="R2807" s="15">
        <f>(((I2807/60)/60)/24)+DATE(1970,1,1)</f>
        <v>42238.505474537036</v>
      </c>
      <c r="S2807">
        <f>YEAR(Q2807)</f>
        <v>2015</v>
      </c>
    </row>
    <row r="2808" spans="1:19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>IFERROR(ROUND(E2808/L2808,0),0)</f>
        <v>44</v>
      </c>
      <c r="Q2808" s="15">
        <f>(((J2808/60)/60)/24)+DATE(1970,1,1)</f>
        <v>42185.267245370371</v>
      </c>
      <c r="R2808" s="15">
        <f>(((I2808/60)/60)/24)+DATE(1970,1,1)</f>
        <v>42221.458333333328</v>
      </c>
      <c r="S2808">
        <f>YEAR(Q2808)</f>
        <v>2015</v>
      </c>
    </row>
    <row r="2809" spans="1:19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>IFERROR(ROUND(E2809/L2809,0),0)</f>
        <v>68</v>
      </c>
      <c r="Q2809" s="15">
        <f>(((J2809/60)/60)/24)+DATE(1970,1,1)</f>
        <v>42154.873124999998</v>
      </c>
      <c r="R2809" s="15">
        <f>(((I2809/60)/60)/24)+DATE(1970,1,1)</f>
        <v>42184.873124999998</v>
      </c>
      <c r="S2809">
        <f>YEAR(Q2809)</f>
        <v>2015</v>
      </c>
    </row>
    <row r="2810" spans="1:19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>IFERROR(ROUND(E2810/L2810,0),0)</f>
        <v>65</v>
      </c>
      <c r="Q2810" s="15">
        <f>(((J2810/60)/60)/24)+DATE(1970,1,1)</f>
        <v>42208.84646990741</v>
      </c>
      <c r="R2810" s="15">
        <f>(((I2810/60)/60)/24)+DATE(1970,1,1)</f>
        <v>42238.84646990741</v>
      </c>
      <c r="S2810">
        <f>YEAR(Q2810)</f>
        <v>2015</v>
      </c>
    </row>
    <row r="2811" spans="1:19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>IFERROR(ROUND(E2811/L2811,0),0)</f>
        <v>122</v>
      </c>
      <c r="Q2811" s="15">
        <f>(((J2811/60)/60)/24)+DATE(1970,1,1)</f>
        <v>42451.496817129635</v>
      </c>
      <c r="R2811" s="15">
        <f>(((I2811/60)/60)/24)+DATE(1970,1,1)</f>
        <v>42459.610416666663</v>
      </c>
      <c r="S2811">
        <f>YEAR(Q2811)</f>
        <v>2016</v>
      </c>
    </row>
    <row r="2812" spans="1:19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>IFERROR(ROUND(E2812/L2812,0),0)</f>
        <v>47</v>
      </c>
      <c r="Q2812" s="15">
        <f>(((J2812/60)/60)/24)+DATE(1970,1,1)</f>
        <v>41759.13962962963</v>
      </c>
      <c r="R2812" s="15">
        <f>(((I2812/60)/60)/24)+DATE(1970,1,1)</f>
        <v>41791.165972222225</v>
      </c>
      <c r="S2812">
        <f>YEAR(Q2812)</f>
        <v>2014</v>
      </c>
    </row>
    <row r="2813" spans="1:19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>IFERROR(ROUND(E2813/L2813,0),0)</f>
        <v>93</v>
      </c>
      <c r="Q2813" s="15">
        <f>(((J2813/60)/60)/24)+DATE(1970,1,1)</f>
        <v>42028.496562500004</v>
      </c>
      <c r="R2813" s="15">
        <f>(((I2813/60)/60)/24)+DATE(1970,1,1)</f>
        <v>42058.496562500004</v>
      </c>
      <c r="S2813">
        <f>YEAR(Q2813)</f>
        <v>2015</v>
      </c>
    </row>
    <row r="2814" spans="1:19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>IFERROR(ROUND(E2814/L2814,0),0)</f>
        <v>68</v>
      </c>
      <c r="Q2814" s="15">
        <f>(((J2814/60)/60)/24)+DATE(1970,1,1)</f>
        <v>42054.74418981481</v>
      </c>
      <c r="R2814" s="15">
        <f>(((I2814/60)/60)/24)+DATE(1970,1,1)</f>
        <v>42100.166666666672</v>
      </c>
      <c r="S2814">
        <f>YEAR(Q2814)</f>
        <v>2015</v>
      </c>
    </row>
    <row r="2815" spans="1:19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>IFERROR(ROUND(E2815/L2815,0),0)</f>
        <v>37</v>
      </c>
      <c r="Q2815" s="15">
        <f>(((J2815/60)/60)/24)+DATE(1970,1,1)</f>
        <v>42693.742604166662</v>
      </c>
      <c r="R2815" s="15">
        <f>(((I2815/60)/60)/24)+DATE(1970,1,1)</f>
        <v>42718.742604166662</v>
      </c>
      <c r="S2815">
        <f>YEAR(Q2815)</f>
        <v>2016</v>
      </c>
    </row>
    <row r="2816" spans="1:19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>IFERROR(ROUND(E2816/L2816,0),0)</f>
        <v>25</v>
      </c>
      <c r="Q2816" s="15">
        <f>(((J2816/60)/60)/24)+DATE(1970,1,1)</f>
        <v>42103.399479166663</v>
      </c>
      <c r="R2816" s="15">
        <f>(((I2816/60)/60)/24)+DATE(1970,1,1)</f>
        <v>42133.399479166663</v>
      </c>
      <c r="S2816">
        <f>YEAR(Q2816)</f>
        <v>2015</v>
      </c>
    </row>
    <row r="2817" spans="1:19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>IFERROR(ROUND(E2817/L2817,0),0)</f>
        <v>43</v>
      </c>
      <c r="Q2817" s="15">
        <f>(((J2817/60)/60)/24)+DATE(1970,1,1)</f>
        <v>42559.776724537034</v>
      </c>
      <c r="R2817" s="15">
        <f>(((I2817/60)/60)/24)+DATE(1970,1,1)</f>
        <v>42589.776724537034</v>
      </c>
      <c r="S2817">
        <f>YEAR(Q2817)</f>
        <v>2016</v>
      </c>
    </row>
    <row r="2818" spans="1:19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>IFERROR(ROUND(E2818/L2818,0),0)</f>
        <v>25</v>
      </c>
      <c r="Q2818" s="15">
        <f>(((J2818/60)/60)/24)+DATE(1970,1,1)</f>
        <v>42188.467499999999</v>
      </c>
      <c r="R2818" s="15">
        <f>(((I2818/60)/60)/24)+DATE(1970,1,1)</f>
        <v>42218.666666666672</v>
      </c>
      <c r="S2818">
        <f>YEAR(Q2818)</f>
        <v>2015</v>
      </c>
    </row>
    <row r="2819" spans="1:19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>IFERROR(ROUND(E2819/L2819,0),0)</f>
        <v>24</v>
      </c>
      <c r="Q2819" s="15">
        <f>(((J2819/60)/60)/24)+DATE(1970,1,1)</f>
        <v>42023.634976851856</v>
      </c>
      <c r="R2819" s="15">
        <f>(((I2819/60)/60)/24)+DATE(1970,1,1)</f>
        <v>42063.634976851856</v>
      </c>
      <c r="S2819">
        <f>YEAR(Q2819)</f>
        <v>2015</v>
      </c>
    </row>
    <row r="2820" spans="1:19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>IFERROR(ROUND(E2820/L2820,0),0)</f>
        <v>104</v>
      </c>
      <c r="Q2820" s="15">
        <f>(((J2820/60)/60)/24)+DATE(1970,1,1)</f>
        <v>42250.598217592589</v>
      </c>
      <c r="R2820" s="15">
        <f>(((I2820/60)/60)/24)+DATE(1970,1,1)</f>
        <v>42270.598217592589</v>
      </c>
      <c r="S2820">
        <f>YEAR(Q2820)</f>
        <v>2015</v>
      </c>
    </row>
    <row r="2821" spans="1:19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>IFERROR(ROUND(E2821/L2821,0),0)</f>
        <v>50</v>
      </c>
      <c r="Q2821" s="15">
        <f>(((J2821/60)/60)/24)+DATE(1970,1,1)</f>
        <v>42139.525567129633</v>
      </c>
      <c r="R2821" s="15">
        <f>(((I2821/60)/60)/24)+DATE(1970,1,1)</f>
        <v>42169.525567129633</v>
      </c>
      <c r="S2821">
        <f>YEAR(Q2821)</f>
        <v>2015</v>
      </c>
    </row>
    <row r="2822" spans="1:19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>IFERROR(ROUND(E2822/L2822,0),0)</f>
        <v>14</v>
      </c>
      <c r="Q2822" s="15">
        <f>(((J2822/60)/60)/24)+DATE(1970,1,1)</f>
        <v>42401.610983796301</v>
      </c>
      <c r="R2822" s="15">
        <f>(((I2822/60)/60)/24)+DATE(1970,1,1)</f>
        <v>42426</v>
      </c>
      <c r="S2822">
        <f>YEAR(Q2822)</f>
        <v>2016</v>
      </c>
    </row>
    <row r="2823" spans="1:19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>IFERROR(ROUND(E2823/L2823,0),0)</f>
        <v>29</v>
      </c>
      <c r="Q2823" s="15">
        <f>(((J2823/60)/60)/24)+DATE(1970,1,1)</f>
        <v>41875.922858796301</v>
      </c>
      <c r="R2823" s="15">
        <f>(((I2823/60)/60)/24)+DATE(1970,1,1)</f>
        <v>41905.922858796301</v>
      </c>
      <c r="S2823">
        <f>YEAR(Q2823)</f>
        <v>2014</v>
      </c>
    </row>
    <row r="2824" spans="1:19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>IFERROR(ROUND(E2824/L2824,0),0)</f>
        <v>64</v>
      </c>
      <c r="Q2824" s="15">
        <f>(((J2824/60)/60)/24)+DATE(1970,1,1)</f>
        <v>42060.683935185181</v>
      </c>
      <c r="R2824" s="15">
        <f>(((I2824/60)/60)/24)+DATE(1970,1,1)</f>
        <v>42090.642268518524</v>
      </c>
      <c r="S2824">
        <f>YEAR(Q2824)</f>
        <v>2015</v>
      </c>
    </row>
    <row r="2825" spans="1:19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>IFERROR(ROUND(E2825/L2825,0),0)</f>
        <v>9</v>
      </c>
      <c r="Q2825" s="15">
        <f>(((J2825/60)/60)/24)+DATE(1970,1,1)</f>
        <v>42067.011643518519</v>
      </c>
      <c r="R2825" s="15">
        <f>(((I2825/60)/60)/24)+DATE(1970,1,1)</f>
        <v>42094.957638888889</v>
      </c>
      <c r="S2825">
        <f>YEAR(Q2825)</f>
        <v>2015</v>
      </c>
    </row>
    <row r="2826" spans="1:19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>IFERROR(ROUND(E2826/L2826,0),0)</f>
        <v>51</v>
      </c>
      <c r="Q2826" s="15">
        <f>(((J2826/60)/60)/24)+DATE(1970,1,1)</f>
        <v>42136.270787037036</v>
      </c>
      <c r="R2826" s="15">
        <f>(((I2826/60)/60)/24)+DATE(1970,1,1)</f>
        <v>42168.071527777778</v>
      </c>
      <c r="S2826">
        <f>YEAR(Q2826)</f>
        <v>2015</v>
      </c>
    </row>
    <row r="2827" spans="1:19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>IFERROR(ROUND(E2827/L2827,0),0)</f>
        <v>61</v>
      </c>
      <c r="Q2827" s="15">
        <f>(((J2827/60)/60)/24)+DATE(1970,1,1)</f>
        <v>42312.792662037042</v>
      </c>
      <c r="R2827" s="15">
        <f>(((I2827/60)/60)/24)+DATE(1970,1,1)</f>
        <v>42342.792662037042</v>
      </c>
      <c r="S2827">
        <f>YEAR(Q2827)</f>
        <v>2015</v>
      </c>
    </row>
    <row r="2828" spans="1:19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>IFERROR(ROUND(E2828/L2828,0),0)</f>
        <v>113</v>
      </c>
      <c r="Q2828" s="15">
        <f>(((J2828/60)/60)/24)+DATE(1970,1,1)</f>
        <v>42171.034861111111</v>
      </c>
      <c r="R2828" s="15">
        <f>(((I2828/60)/60)/24)+DATE(1970,1,1)</f>
        <v>42195.291666666672</v>
      </c>
      <c r="S2828">
        <f>YEAR(Q2828)</f>
        <v>2015</v>
      </c>
    </row>
    <row r="2829" spans="1:19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>IFERROR(ROUND(E2829/L2829,0),0)</f>
        <v>105</v>
      </c>
      <c r="Q2829" s="15">
        <f>(((J2829/60)/60)/24)+DATE(1970,1,1)</f>
        <v>42494.683634259258</v>
      </c>
      <c r="R2829" s="15">
        <f>(((I2829/60)/60)/24)+DATE(1970,1,1)</f>
        <v>42524.6875</v>
      </c>
      <c r="S2829">
        <f>YEAR(Q2829)</f>
        <v>2016</v>
      </c>
    </row>
    <row r="2830" spans="1:19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>IFERROR(ROUND(E2830/L2830,0),0)</f>
        <v>98</v>
      </c>
      <c r="Q2830" s="15">
        <f>(((J2830/60)/60)/24)+DATE(1970,1,1)</f>
        <v>42254.264687499999</v>
      </c>
      <c r="R2830" s="15">
        <f>(((I2830/60)/60)/24)+DATE(1970,1,1)</f>
        <v>42279.958333333328</v>
      </c>
      <c r="S2830">
        <f>YEAR(Q2830)</f>
        <v>2015</v>
      </c>
    </row>
    <row r="2831" spans="1:19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>IFERROR(ROUND(E2831/L2831,0),0)</f>
        <v>35</v>
      </c>
      <c r="Q2831" s="15">
        <f>(((J2831/60)/60)/24)+DATE(1970,1,1)</f>
        <v>42495.434236111112</v>
      </c>
      <c r="R2831" s="15">
        <f>(((I2831/60)/60)/24)+DATE(1970,1,1)</f>
        <v>42523.434236111112</v>
      </c>
      <c r="S2831">
        <f>YEAR(Q2831)</f>
        <v>2016</v>
      </c>
    </row>
    <row r="2832" spans="1:19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>IFERROR(ROUND(E2832/L2832,0),0)</f>
        <v>273</v>
      </c>
      <c r="Q2832" s="15">
        <f>(((J2832/60)/60)/24)+DATE(1970,1,1)</f>
        <v>41758.839675925927</v>
      </c>
      <c r="R2832" s="15">
        <f>(((I2832/60)/60)/24)+DATE(1970,1,1)</f>
        <v>41771.165972222225</v>
      </c>
      <c r="S2832">
        <f>YEAR(Q2832)</f>
        <v>2014</v>
      </c>
    </row>
    <row r="2833" spans="1:19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>IFERROR(ROUND(E2833/L2833,0),0)</f>
        <v>64</v>
      </c>
      <c r="Q2833" s="15">
        <f>(((J2833/60)/60)/24)+DATE(1970,1,1)</f>
        <v>42171.824884259258</v>
      </c>
      <c r="R2833" s="15">
        <f>(((I2833/60)/60)/24)+DATE(1970,1,1)</f>
        <v>42201.824884259258</v>
      </c>
      <c r="S2833">
        <f>YEAR(Q2833)</f>
        <v>2015</v>
      </c>
    </row>
    <row r="2834" spans="1:19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>IFERROR(ROUND(E2834/L2834,0),0)</f>
        <v>30</v>
      </c>
      <c r="Q2834" s="15">
        <f>(((J2834/60)/60)/24)+DATE(1970,1,1)</f>
        <v>41938.709421296298</v>
      </c>
      <c r="R2834" s="15">
        <f>(((I2834/60)/60)/24)+DATE(1970,1,1)</f>
        <v>41966.916666666672</v>
      </c>
      <c r="S2834">
        <f>YEAR(Q2834)</f>
        <v>2014</v>
      </c>
    </row>
    <row r="2835" spans="1:19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>IFERROR(ROUND(E2835/L2835,0),0)</f>
        <v>84</v>
      </c>
      <c r="Q2835" s="15">
        <f>(((J2835/60)/60)/24)+DATE(1970,1,1)</f>
        <v>42268.127696759257</v>
      </c>
      <c r="R2835" s="15">
        <f>(((I2835/60)/60)/24)+DATE(1970,1,1)</f>
        <v>42288.083333333328</v>
      </c>
      <c r="S2835">
        <f>YEAR(Q2835)</f>
        <v>2015</v>
      </c>
    </row>
    <row r="2836" spans="1:19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>IFERROR(ROUND(E2836/L2836,0),0)</f>
        <v>65</v>
      </c>
      <c r="Q2836" s="15">
        <f>(((J2836/60)/60)/24)+DATE(1970,1,1)</f>
        <v>42019.959837962961</v>
      </c>
      <c r="R2836" s="15">
        <f>(((I2836/60)/60)/24)+DATE(1970,1,1)</f>
        <v>42034.959837962961</v>
      </c>
      <c r="S2836">
        <f>YEAR(Q2836)</f>
        <v>2015</v>
      </c>
    </row>
    <row r="2837" spans="1:19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>IFERROR(ROUND(E2837/L2837,0),0)</f>
        <v>20</v>
      </c>
      <c r="Q2837" s="15">
        <f>(((J2837/60)/60)/24)+DATE(1970,1,1)</f>
        <v>42313.703900462962</v>
      </c>
      <c r="R2837" s="15">
        <f>(((I2837/60)/60)/24)+DATE(1970,1,1)</f>
        <v>42343</v>
      </c>
      <c r="S2837">
        <f>YEAR(Q2837)</f>
        <v>2015</v>
      </c>
    </row>
    <row r="2838" spans="1:19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>IFERROR(ROUND(E2838/L2838,0),0)</f>
        <v>44</v>
      </c>
      <c r="Q2838" s="15">
        <f>(((J2838/60)/60)/24)+DATE(1970,1,1)</f>
        <v>42746.261782407411</v>
      </c>
      <c r="R2838" s="15">
        <f>(((I2838/60)/60)/24)+DATE(1970,1,1)</f>
        <v>42784.207638888889</v>
      </c>
      <c r="S2838">
        <f>YEAR(Q2838)</f>
        <v>2017</v>
      </c>
    </row>
    <row r="2839" spans="1:19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>IFERROR(ROUND(E2839/L2839,0),0)</f>
        <v>40</v>
      </c>
      <c r="Q2839" s="15">
        <f>(((J2839/60)/60)/24)+DATE(1970,1,1)</f>
        <v>42307.908379629633</v>
      </c>
      <c r="R2839" s="15">
        <f>(((I2839/60)/60)/24)+DATE(1970,1,1)</f>
        <v>42347.950046296297</v>
      </c>
      <c r="S2839">
        <f>YEAR(Q2839)</f>
        <v>2015</v>
      </c>
    </row>
    <row r="2840" spans="1:19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>IFERROR(ROUND(E2840/L2840,0),0)</f>
        <v>45</v>
      </c>
      <c r="Q2840" s="15">
        <f>(((J2840/60)/60)/24)+DATE(1970,1,1)</f>
        <v>41842.607592592591</v>
      </c>
      <c r="R2840" s="15">
        <f>(((I2840/60)/60)/24)+DATE(1970,1,1)</f>
        <v>41864.916666666664</v>
      </c>
      <c r="S2840">
        <f>YEAR(Q2840)</f>
        <v>2014</v>
      </c>
    </row>
    <row r="2841" spans="1:19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>IFERROR(ROUND(E2841/L2841,0),0)</f>
        <v>126</v>
      </c>
      <c r="Q2841" s="15">
        <f>(((J2841/60)/60)/24)+DATE(1970,1,1)</f>
        <v>41853.240208333329</v>
      </c>
      <c r="R2841" s="15">
        <f>(((I2841/60)/60)/24)+DATE(1970,1,1)</f>
        <v>41876.207638888889</v>
      </c>
      <c r="S2841">
        <f>YEAR(Q2841)</f>
        <v>2014</v>
      </c>
    </row>
    <row r="2842" spans="1:19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>IFERROR(ROUND(E2842/L2842,0),0)</f>
        <v>20</v>
      </c>
      <c r="Q2842" s="15">
        <f>(((J2842/60)/60)/24)+DATE(1970,1,1)</f>
        <v>42060.035636574074</v>
      </c>
      <c r="R2842" s="15">
        <f>(((I2842/60)/60)/24)+DATE(1970,1,1)</f>
        <v>42081.708333333328</v>
      </c>
      <c r="S2842">
        <f>YEAR(Q2842)</f>
        <v>2015</v>
      </c>
    </row>
    <row r="2843" spans="1:19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>IFERROR(ROUND(E2843/L2843,0),0)</f>
        <v>10</v>
      </c>
      <c r="Q2843" s="15">
        <f>(((J2843/60)/60)/24)+DATE(1970,1,1)</f>
        <v>42291.739548611105</v>
      </c>
      <c r="R2843" s="15">
        <f>(((I2843/60)/60)/24)+DATE(1970,1,1)</f>
        <v>42351.781215277777</v>
      </c>
      <c r="S2843">
        <f>YEAR(Q2843)</f>
        <v>2015</v>
      </c>
    </row>
    <row r="2844" spans="1:19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>IFERROR(ROUND(E2844/L2844,0),0)</f>
        <v>0</v>
      </c>
      <c r="Q2844" s="15">
        <f>(((J2844/60)/60)/24)+DATE(1970,1,1)</f>
        <v>41784.952488425923</v>
      </c>
      <c r="R2844" s="15">
        <f>(((I2844/60)/60)/24)+DATE(1970,1,1)</f>
        <v>41811.458333333336</v>
      </c>
      <c r="S2844">
        <f>YEAR(Q2844)</f>
        <v>2014</v>
      </c>
    </row>
    <row r="2845" spans="1:19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>IFERROR(ROUND(E2845/L2845,0),0)</f>
        <v>0</v>
      </c>
      <c r="Q2845" s="15">
        <f>(((J2845/60)/60)/24)+DATE(1970,1,1)</f>
        <v>42492.737847222219</v>
      </c>
      <c r="R2845" s="15">
        <f>(((I2845/60)/60)/24)+DATE(1970,1,1)</f>
        <v>42534.166666666672</v>
      </c>
      <c r="S2845">
        <f>YEAR(Q2845)</f>
        <v>2016</v>
      </c>
    </row>
    <row r="2846" spans="1:19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>IFERROR(ROUND(E2846/L2846,0),0)</f>
        <v>30</v>
      </c>
      <c r="Q2846" s="15">
        <f>(((J2846/60)/60)/24)+DATE(1970,1,1)</f>
        <v>42709.546064814815</v>
      </c>
      <c r="R2846" s="15">
        <f>(((I2846/60)/60)/24)+DATE(1970,1,1)</f>
        <v>42739.546064814815</v>
      </c>
      <c r="S2846">
        <f>YEAR(Q2846)</f>
        <v>2016</v>
      </c>
    </row>
    <row r="2847" spans="1:19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>IFERROR(ROUND(E2847/L2847,0),0)</f>
        <v>61</v>
      </c>
      <c r="Q2847" s="15">
        <f>(((J2847/60)/60)/24)+DATE(1970,1,1)</f>
        <v>42103.016585648147</v>
      </c>
      <c r="R2847" s="15">
        <f>(((I2847/60)/60)/24)+DATE(1970,1,1)</f>
        <v>42163.016585648147</v>
      </c>
      <c r="S2847">
        <f>YEAR(Q2847)</f>
        <v>2015</v>
      </c>
    </row>
    <row r="2848" spans="1:19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>IFERROR(ROUND(E2848/L2848,0),0)</f>
        <v>0</v>
      </c>
      <c r="Q2848" s="15">
        <f>(((J2848/60)/60)/24)+DATE(1970,1,1)</f>
        <v>42108.692060185189</v>
      </c>
      <c r="R2848" s="15">
        <f>(((I2848/60)/60)/24)+DATE(1970,1,1)</f>
        <v>42153.692060185189</v>
      </c>
      <c r="S2848">
        <f>YEAR(Q2848)</f>
        <v>2015</v>
      </c>
    </row>
    <row r="2849" spans="1:19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>IFERROR(ROUND(E2849/L2849,0),0)</f>
        <v>0</v>
      </c>
      <c r="Q2849" s="15">
        <f>(((J2849/60)/60)/24)+DATE(1970,1,1)</f>
        <v>42453.806307870371</v>
      </c>
      <c r="R2849" s="15">
        <f>(((I2849/60)/60)/24)+DATE(1970,1,1)</f>
        <v>42513.806307870371</v>
      </c>
      <c r="S2849">
        <f>YEAR(Q2849)</f>
        <v>2016</v>
      </c>
    </row>
    <row r="2850" spans="1:19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>IFERROR(ROUND(E2850/L2850,0),0)</f>
        <v>23</v>
      </c>
      <c r="Q2850" s="15">
        <f>(((J2850/60)/60)/24)+DATE(1970,1,1)</f>
        <v>42123.648831018523</v>
      </c>
      <c r="R2850" s="15">
        <f>(((I2850/60)/60)/24)+DATE(1970,1,1)</f>
        <v>42153.648831018523</v>
      </c>
      <c r="S2850">
        <f>YEAR(Q2850)</f>
        <v>2015</v>
      </c>
    </row>
    <row r="2851" spans="1:19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>IFERROR(ROUND(E2851/L2851,0),0)</f>
        <v>5</v>
      </c>
      <c r="Q2851" s="15">
        <f>(((J2851/60)/60)/24)+DATE(1970,1,1)</f>
        <v>42453.428240740745</v>
      </c>
      <c r="R2851" s="15">
        <f>(((I2851/60)/60)/24)+DATE(1970,1,1)</f>
        <v>42483.428240740745</v>
      </c>
      <c r="S2851">
        <f>YEAR(Q2851)</f>
        <v>2016</v>
      </c>
    </row>
    <row r="2852" spans="1:19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>IFERROR(ROUND(E2852/L2852,0),0)</f>
        <v>24</v>
      </c>
      <c r="Q2852" s="15">
        <f>(((J2852/60)/60)/24)+DATE(1970,1,1)</f>
        <v>41858.007071759261</v>
      </c>
      <c r="R2852" s="15">
        <f>(((I2852/60)/60)/24)+DATE(1970,1,1)</f>
        <v>41888.007071759261</v>
      </c>
      <c r="S2852">
        <f>YEAR(Q2852)</f>
        <v>2014</v>
      </c>
    </row>
    <row r="2853" spans="1:19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>IFERROR(ROUND(E2853/L2853,0),0)</f>
        <v>0</v>
      </c>
      <c r="Q2853" s="15">
        <f>(((J2853/60)/60)/24)+DATE(1970,1,1)</f>
        <v>42390.002650462964</v>
      </c>
      <c r="R2853" s="15">
        <f>(((I2853/60)/60)/24)+DATE(1970,1,1)</f>
        <v>42398.970138888893</v>
      </c>
      <c r="S2853">
        <f>YEAR(Q2853)</f>
        <v>2016</v>
      </c>
    </row>
    <row r="2854" spans="1:19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>IFERROR(ROUND(E2854/L2854,0),0)</f>
        <v>16</v>
      </c>
      <c r="Q2854" s="15">
        <f>(((J2854/60)/60)/24)+DATE(1970,1,1)</f>
        <v>41781.045173611114</v>
      </c>
      <c r="R2854" s="15">
        <f>(((I2854/60)/60)/24)+DATE(1970,1,1)</f>
        <v>41811.045173611114</v>
      </c>
      <c r="S2854">
        <f>YEAR(Q2854)</f>
        <v>2014</v>
      </c>
    </row>
    <row r="2855" spans="1:19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>IFERROR(ROUND(E2855/L2855,0),0)</f>
        <v>0</v>
      </c>
      <c r="Q2855" s="15">
        <f>(((J2855/60)/60)/24)+DATE(1970,1,1)</f>
        <v>41836.190937499996</v>
      </c>
      <c r="R2855" s="15">
        <f>(((I2855/60)/60)/24)+DATE(1970,1,1)</f>
        <v>41896.190937499996</v>
      </c>
      <c r="S2855">
        <f>YEAR(Q2855)</f>
        <v>2014</v>
      </c>
    </row>
    <row r="2856" spans="1:19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>IFERROR(ROUND(E2856/L2856,0),0)</f>
        <v>30</v>
      </c>
      <c r="Q2856" s="15">
        <f>(((J2856/60)/60)/24)+DATE(1970,1,1)</f>
        <v>42111.71665509259</v>
      </c>
      <c r="R2856" s="15">
        <f>(((I2856/60)/60)/24)+DATE(1970,1,1)</f>
        <v>42131.71665509259</v>
      </c>
      <c r="S2856">
        <f>YEAR(Q2856)</f>
        <v>2015</v>
      </c>
    </row>
    <row r="2857" spans="1:19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>IFERROR(ROUND(E2857/L2857,0),0)</f>
        <v>60</v>
      </c>
      <c r="Q2857" s="15">
        <f>(((J2857/60)/60)/24)+DATE(1970,1,1)</f>
        <v>42370.007766203707</v>
      </c>
      <c r="R2857" s="15">
        <f>(((I2857/60)/60)/24)+DATE(1970,1,1)</f>
        <v>42398.981944444444</v>
      </c>
      <c r="S2857">
        <f>YEAR(Q2857)</f>
        <v>2016</v>
      </c>
    </row>
    <row r="2858" spans="1:19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>IFERROR(ROUND(E2858/L2858,0),0)</f>
        <v>24</v>
      </c>
      <c r="Q2858" s="15">
        <f>(((J2858/60)/60)/24)+DATE(1970,1,1)</f>
        <v>42165.037581018521</v>
      </c>
      <c r="R2858" s="15">
        <f>(((I2858/60)/60)/24)+DATE(1970,1,1)</f>
        <v>42224.898611111115</v>
      </c>
      <c r="S2858">
        <f>YEAR(Q2858)</f>
        <v>2015</v>
      </c>
    </row>
    <row r="2859" spans="1:19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>IFERROR(ROUND(E2859/L2859,0),0)</f>
        <v>500</v>
      </c>
      <c r="Q2859" s="15">
        <f>(((J2859/60)/60)/24)+DATE(1970,1,1)</f>
        <v>42726.920081018514</v>
      </c>
      <c r="R2859" s="15">
        <f>(((I2859/60)/60)/24)+DATE(1970,1,1)</f>
        <v>42786.75</v>
      </c>
      <c r="S2859">
        <f>YEAR(Q2859)</f>
        <v>2016</v>
      </c>
    </row>
    <row r="2860" spans="1:19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>IFERROR(ROUND(E2860/L2860,0),0)</f>
        <v>0</v>
      </c>
      <c r="Q2860" s="15">
        <f>(((J2860/60)/60)/24)+DATE(1970,1,1)</f>
        <v>41954.545081018514</v>
      </c>
      <c r="R2860" s="15">
        <f>(((I2860/60)/60)/24)+DATE(1970,1,1)</f>
        <v>41978.477777777778</v>
      </c>
      <c r="S2860">
        <f>YEAR(Q2860)</f>
        <v>2014</v>
      </c>
    </row>
    <row r="2861" spans="1:19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>IFERROR(ROUND(E2861/L2861,0),0)</f>
        <v>35</v>
      </c>
      <c r="Q2861" s="15">
        <f>(((J2861/60)/60)/24)+DATE(1970,1,1)</f>
        <v>42233.362314814818</v>
      </c>
      <c r="R2861" s="15">
        <f>(((I2861/60)/60)/24)+DATE(1970,1,1)</f>
        <v>42293.362314814818</v>
      </c>
      <c r="S2861">
        <f>YEAR(Q2861)</f>
        <v>2015</v>
      </c>
    </row>
    <row r="2862" spans="1:19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>IFERROR(ROUND(E2862/L2862,0),0)</f>
        <v>30</v>
      </c>
      <c r="Q2862" s="15">
        <f>(((J2862/60)/60)/24)+DATE(1970,1,1)</f>
        <v>42480.800648148142</v>
      </c>
      <c r="R2862" s="15">
        <f>(((I2862/60)/60)/24)+DATE(1970,1,1)</f>
        <v>42540.800648148142</v>
      </c>
      <c r="S2862">
        <f>YEAR(Q2862)</f>
        <v>2016</v>
      </c>
    </row>
    <row r="2863" spans="1:19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>IFERROR(ROUND(E2863/L2863,0),0)</f>
        <v>27</v>
      </c>
      <c r="Q2863" s="15">
        <f>(((J2863/60)/60)/24)+DATE(1970,1,1)</f>
        <v>42257.590833333335</v>
      </c>
      <c r="R2863" s="15">
        <f>(((I2863/60)/60)/24)+DATE(1970,1,1)</f>
        <v>42271.590833333335</v>
      </c>
      <c r="S2863">
        <f>YEAR(Q2863)</f>
        <v>2015</v>
      </c>
    </row>
    <row r="2864" spans="1:19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>IFERROR(ROUND(E2864/L2864,0),0)</f>
        <v>18</v>
      </c>
      <c r="Q2864" s="15">
        <f>(((J2864/60)/60)/24)+DATE(1970,1,1)</f>
        <v>41784.789687500001</v>
      </c>
      <c r="R2864" s="15">
        <f>(((I2864/60)/60)/24)+DATE(1970,1,1)</f>
        <v>41814.789687500001</v>
      </c>
      <c r="S2864">
        <f>YEAR(Q2864)</f>
        <v>2014</v>
      </c>
    </row>
    <row r="2865" spans="1:19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>IFERROR(ROUND(E2865/L2865,0),0)</f>
        <v>20</v>
      </c>
      <c r="Q2865" s="15">
        <f>(((J2865/60)/60)/24)+DATE(1970,1,1)</f>
        <v>41831.675034722226</v>
      </c>
      <c r="R2865" s="15">
        <f>(((I2865/60)/60)/24)+DATE(1970,1,1)</f>
        <v>41891.675034722226</v>
      </c>
      <c r="S2865">
        <f>YEAR(Q2865)</f>
        <v>2014</v>
      </c>
    </row>
    <row r="2866" spans="1:19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>IFERROR(ROUND(E2866/L2866,0),0)</f>
        <v>13</v>
      </c>
      <c r="Q2866" s="15">
        <f>(((J2866/60)/60)/24)+DATE(1970,1,1)</f>
        <v>42172.613506944443</v>
      </c>
      <c r="R2866" s="15">
        <f>(((I2866/60)/60)/24)+DATE(1970,1,1)</f>
        <v>42202.554166666669</v>
      </c>
      <c r="S2866">
        <f>YEAR(Q2866)</f>
        <v>2015</v>
      </c>
    </row>
    <row r="2867" spans="1:19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>IFERROR(ROUND(E2867/L2867,0),0)</f>
        <v>0</v>
      </c>
      <c r="Q2867" s="15">
        <f>(((J2867/60)/60)/24)+DATE(1970,1,1)</f>
        <v>41950.114108796297</v>
      </c>
      <c r="R2867" s="15">
        <f>(((I2867/60)/60)/24)+DATE(1970,1,1)</f>
        <v>42010.114108796297</v>
      </c>
      <c r="S2867">
        <f>YEAR(Q2867)</f>
        <v>2014</v>
      </c>
    </row>
    <row r="2868" spans="1:19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>IFERROR(ROUND(E2868/L2868,0),0)</f>
        <v>23</v>
      </c>
      <c r="Q2868" s="15">
        <f>(((J2868/60)/60)/24)+DATE(1970,1,1)</f>
        <v>42627.955104166671</v>
      </c>
      <c r="R2868" s="15">
        <f>(((I2868/60)/60)/24)+DATE(1970,1,1)</f>
        <v>42657.916666666672</v>
      </c>
      <c r="S2868">
        <f>YEAR(Q2868)</f>
        <v>2016</v>
      </c>
    </row>
    <row r="2869" spans="1:19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>IFERROR(ROUND(E2869/L2869,0),0)</f>
        <v>50</v>
      </c>
      <c r="Q2869" s="15">
        <f>(((J2869/60)/60)/24)+DATE(1970,1,1)</f>
        <v>42531.195277777777</v>
      </c>
      <c r="R2869" s="15">
        <f>(((I2869/60)/60)/24)+DATE(1970,1,1)</f>
        <v>42555.166666666672</v>
      </c>
      <c r="S2869">
        <f>YEAR(Q2869)</f>
        <v>2016</v>
      </c>
    </row>
    <row r="2870" spans="1:19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>IFERROR(ROUND(E2870/L2870,0),0)</f>
        <v>105</v>
      </c>
      <c r="Q2870" s="15">
        <f>(((J2870/60)/60)/24)+DATE(1970,1,1)</f>
        <v>42618.827013888891</v>
      </c>
      <c r="R2870" s="15">
        <f>(((I2870/60)/60)/24)+DATE(1970,1,1)</f>
        <v>42648.827013888891</v>
      </c>
      <c r="S2870">
        <f>YEAR(Q2870)</f>
        <v>2016</v>
      </c>
    </row>
    <row r="2871" spans="1:19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>IFERROR(ROUND(E2871/L2871,0),0)</f>
        <v>35</v>
      </c>
      <c r="Q2871" s="15">
        <f>(((J2871/60)/60)/24)+DATE(1970,1,1)</f>
        <v>42540.593530092592</v>
      </c>
      <c r="R2871" s="15">
        <f>(((I2871/60)/60)/24)+DATE(1970,1,1)</f>
        <v>42570.593530092592</v>
      </c>
      <c r="S2871">
        <f>YEAR(Q2871)</f>
        <v>2016</v>
      </c>
    </row>
    <row r="2872" spans="1:19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>IFERROR(ROUND(E2872/L2872,0),0)</f>
        <v>83</v>
      </c>
      <c r="Q2872" s="15">
        <f>(((J2872/60)/60)/24)+DATE(1970,1,1)</f>
        <v>41746.189409722225</v>
      </c>
      <c r="R2872" s="15">
        <f>(((I2872/60)/60)/24)+DATE(1970,1,1)</f>
        <v>41776.189409722225</v>
      </c>
      <c r="S2872">
        <f>YEAR(Q2872)</f>
        <v>2014</v>
      </c>
    </row>
    <row r="2873" spans="1:19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>IFERROR(ROUND(E2873/L2873,0),0)</f>
        <v>36</v>
      </c>
      <c r="Q2873" s="15">
        <f>(((J2873/60)/60)/24)+DATE(1970,1,1)</f>
        <v>41974.738576388889</v>
      </c>
      <c r="R2873" s="15">
        <f>(((I2873/60)/60)/24)+DATE(1970,1,1)</f>
        <v>41994.738576388889</v>
      </c>
      <c r="S2873">
        <f>YEAR(Q2873)</f>
        <v>2014</v>
      </c>
    </row>
    <row r="2874" spans="1:19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>IFERROR(ROUND(E2874/L2874,0),0)</f>
        <v>0</v>
      </c>
      <c r="Q2874" s="15">
        <f>(((J2874/60)/60)/24)+DATE(1970,1,1)</f>
        <v>42115.11618055556</v>
      </c>
      <c r="R2874" s="15">
        <f>(((I2874/60)/60)/24)+DATE(1970,1,1)</f>
        <v>42175.11618055556</v>
      </c>
      <c r="S2874">
        <f>YEAR(Q2874)</f>
        <v>2015</v>
      </c>
    </row>
    <row r="2875" spans="1:19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>IFERROR(ROUND(E2875/L2875,0),0)</f>
        <v>119</v>
      </c>
      <c r="Q2875" s="15">
        <f>(((J2875/60)/60)/24)+DATE(1970,1,1)</f>
        <v>42002.817488425921</v>
      </c>
      <c r="R2875" s="15">
        <f>(((I2875/60)/60)/24)+DATE(1970,1,1)</f>
        <v>42032.817488425921</v>
      </c>
      <c r="S2875">
        <f>YEAR(Q2875)</f>
        <v>2014</v>
      </c>
    </row>
    <row r="2876" spans="1:19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>IFERROR(ROUND(E2876/L2876,0),0)</f>
        <v>90</v>
      </c>
      <c r="Q2876" s="15">
        <f>(((J2876/60)/60)/24)+DATE(1970,1,1)</f>
        <v>42722.84474537037</v>
      </c>
      <c r="R2876" s="15">
        <f>(((I2876/60)/60)/24)+DATE(1970,1,1)</f>
        <v>42752.84474537037</v>
      </c>
      <c r="S2876">
        <f>YEAR(Q2876)</f>
        <v>2016</v>
      </c>
    </row>
    <row r="2877" spans="1:19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>IFERROR(ROUND(E2877/L2877,0),0)</f>
        <v>2</v>
      </c>
      <c r="Q2877" s="15">
        <f>(((J2877/60)/60)/24)+DATE(1970,1,1)</f>
        <v>42465.128391203703</v>
      </c>
      <c r="R2877" s="15">
        <f>(((I2877/60)/60)/24)+DATE(1970,1,1)</f>
        <v>42495.128391203703</v>
      </c>
      <c r="S2877">
        <f>YEAR(Q2877)</f>
        <v>2016</v>
      </c>
    </row>
    <row r="2878" spans="1:19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>IFERROR(ROUND(E2878/L2878,0),0)</f>
        <v>0</v>
      </c>
      <c r="Q2878" s="15">
        <f>(((J2878/60)/60)/24)+DATE(1970,1,1)</f>
        <v>42171.743969907402</v>
      </c>
      <c r="R2878" s="15">
        <f>(((I2878/60)/60)/24)+DATE(1970,1,1)</f>
        <v>42201.743969907402</v>
      </c>
      <c r="S2878">
        <f>YEAR(Q2878)</f>
        <v>2015</v>
      </c>
    </row>
    <row r="2879" spans="1:19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>IFERROR(ROUND(E2879/L2879,0),0)</f>
        <v>108</v>
      </c>
      <c r="Q2879" s="15">
        <f>(((J2879/60)/60)/24)+DATE(1970,1,1)</f>
        <v>42672.955138888887</v>
      </c>
      <c r="R2879" s="15">
        <f>(((I2879/60)/60)/24)+DATE(1970,1,1)</f>
        <v>42704.708333333328</v>
      </c>
      <c r="S2879">
        <f>YEAR(Q2879)</f>
        <v>2016</v>
      </c>
    </row>
    <row r="2880" spans="1:19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>IFERROR(ROUND(E2880/L2880,0),0)</f>
        <v>16</v>
      </c>
      <c r="Q2880" s="15">
        <f>(((J2880/60)/60)/24)+DATE(1970,1,1)</f>
        <v>42128.615682870368</v>
      </c>
      <c r="R2880" s="15">
        <f>(((I2880/60)/60)/24)+DATE(1970,1,1)</f>
        <v>42188.615682870368</v>
      </c>
      <c r="S2880">
        <f>YEAR(Q2880)</f>
        <v>2015</v>
      </c>
    </row>
    <row r="2881" spans="1:19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>IFERROR(ROUND(E2881/L2881,0),0)</f>
        <v>29</v>
      </c>
      <c r="Q2881" s="15">
        <f>(((J2881/60)/60)/24)+DATE(1970,1,1)</f>
        <v>42359.725243055553</v>
      </c>
      <c r="R2881" s="15">
        <f>(((I2881/60)/60)/24)+DATE(1970,1,1)</f>
        <v>42389.725243055553</v>
      </c>
      <c r="S2881">
        <f>YEAR(Q2881)</f>
        <v>2015</v>
      </c>
    </row>
    <row r="2882" spans="1:19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>IFERROR(ROUND(E2882/L2882,0),0)</f>
        <v>97</v>
      </c>
      <c r="Q2882" s="15">
        <f>(((J2882/60)/60)/24)+DATE(1970,1,1)</f>
        <v>42192.905694444446</v>
      </c>
      <c r="R2882" s="15">
        <f>(((I2882/60)/60)/24)+DATE(1970,1,1)</f>
        <v>42236.711805555555</v>
      </c>
      <c r="S2882">
        <f>YEAR(Q2882)</f>
        <v>2015</v>
      </c>
    </row>
    <row r="2883" spans="1:19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>IFERROR(ROUND(E2883/L2883,0),0)</f>
        <v>0</v>
      </c>
      <c r="Q2883" s="15">
        <f>(((J2883/60)/60)/24)+DATE(1970,1,1)</f>
        <v>41916.597638888888</v>
      </c>
      <c r="R2883" s="15">
        <f>(((I2883/60)/60)/24)+DATE(1970,1,1)</f>
        <v>41976.639305555553</v>
      </c>
      <c r="S2883">
        <f>YEAR(Q2883)</f>
        <v>2014</v>
      </c>
    </row>
    <row r="2884" spans="1:19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>IFERROR(ROUND(E2884/L2884,0),0)</f>
        <v>63</v>
      </c>
      <c r="Q2884" s="15">
        <f>(((J2884/60)/60)/24)+DATE(1970,1,1)</f>
        <v>42461.596273148149</v>
      </c>
      <c r="R2884" s="15">
        <f>(((I2884/60)/60)/24)+DATE(1970,1,1)</f>
        <v>42491.596273148149</v>
      </c>
      <c r="S2884">
        <f>YEAR(Q2884)</f>
        <v>2016</v>
      </c>
    </row>
    <row r="2885" spans="1:19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>IFERROR(ROUND(E2885/L2885,0),0)</f>
        <v>382</v>
      </c>
      <c r="Q2885" s="15">
        <f>(((J2885/60)/60)/24)+DATE(1970,1,1)</f>
        <v>42370.90320601852</v>
      </c>
      <c r="R2885" s="15">
        <f>(((I2885/60)/60)/24)+DATE(1970,1,1)</f>
        <v>42406.207638888889</v>
      </c>
      <c r="S2885">
        <f>YEAR(Q2885)</f>
        <v>2016</v>
      </c>
    </row>
    <row r="2886" spans="1:19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>IFERROR(ROUND(E2886/L2886,0),0)</f>
        <v>46</v>
      </c>
      <c r="Q2886" s="15">
        <f>(((J2886/60)/60)/24)+DATE(1970,1,1)</f>
        <v>41948.727256944447</v>
      </c>
      <c r="R2886" s="15">
        <f>(((I2886/60)/60)/24)+DATE(1970,1,1)</f>
        <v>41978.727256944447</v>
      </c>
      <c r="S2886">
        <f>YEAR(Q2886)</f>
        <v>2014</v>
      </c>
    </row>
    <row r="2887" spans="1:19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>IFERROR(ROUND(E2887/L2887,0),0)</f>
        <v>26</v>
      </c>
      <c r="Q2887" s="15">
        <f>(((J2887/60)/60)/24)+DATE(1970,1,1)</f>
        <v>42047.07640046296</v>
      </c>
      <c r="R2887" s="15">
        <f>(((I2887/60)/60)/24)+DATE(1970,1,1)</f>
        <v>42077.034733796296</v>
      </c>
      <c r="S2887">
        <f>YEAR(Q2887)</f>
        <v>2015</v>
      </c>
    </row>
    <row r="2888" spans="1:19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>IFERROR(ROUND(E2888/L2888,0),0)</f>
        <v>10</v>
      </c>
      <c r="Q2888" s="15">
        <f>(((J2888/60)/60)/24)+DATE(1970,1,1)</f>
        <v>42261.632916666669</v>
      </c>
      <c r="R2888" s="15">
        <f>(((I2888/60)/60)/24)+DATE(1970,1,1)</f>
        <v>42266.165972222225</v>
      </c>
      <c r="S2888">
        <f>YEAR(Q2888)</f>
        <v>2015</v>
      </c>
    </row>
    <row r="2889" spans="1:19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>IFERROR(ROUND(E2889/L2889,0),0)</f>
        <v>5</v>
      </c>
      <c r="Q2889" s="15">
        <f>(((J2889/60)/60)/24)+DATE(1970,1,1)</f>
        <v>41985.427361111113</v>
      </c>
      <c r="R2889" s="15">
        <f>(((I2889/60)/60)/24)+DATE(1970,1,1)</f>
        <v>42015.427361111113</v>
      </c>
      <c r="S2889">
        <f>YEAR(Q2889)</f>
        <v>2014</v>
      </c>
    </row>
    <row r="2890" spans="1:19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>IFERROR(ROUND(E2890/L2890,0),0)</f>
        <v>0</v>
      </c>
      <c r="Q2890" s="15">
        <f>(((J2890/60)/60)/24)+DATE(1970,1,1)</f>
        <v>41922.535185185188</v>
      </c>
      <c r="R2890" s="15">
        <f>(((I2890/60)/60)/24)+DATE(1970,1,1)</f>
        <v>41930.207638888889</v>
      </c>
      <c r="S2890">
        <f>YEAR(Q2890)</f>
        <v>2014</v>
      </c>
    </row>
    <row r="2891" spans="1:19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>IFERROR(ROUND(E2891/L2891,0),0)</f>
        <v>82</v>
      </c>
      <c r="Q2891" s="15">
        <f>(((J2891/60)/60)/24)+DATE(1970,1,1)</f>
        <v>41850.863252314812</v>
      </c>
      <c r="R2891" s="15">
        <f>(((I2891/60)/60)/24)+DATE(1970,1,1)</f>
        <v>41880.863252314812</v>
      </c>
      <c r="S2891">
        <f>YEAR(Q2891)</f>
        <v>2014</v>
      </c>
    </row>
    <row r="2892" spans="1:19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>IFERROR(ROUND(E2892/L2892,0),0)</f>
        <v>7</v>
      </c>
      <c r="Q2892" s="15">
        <f>(((J2892/60)/60)/24)+DATE(1970,1,1)</f>
        <v>41831.742962962962</v>
      </c>
      <c r="R2892" s="15">
        <f>(((I2892/60)/60)/24)+DATE(1970,1,1)</f>
        <v>41860.125</v>
      </c>
      <c r="S2892">
        <f>YEAR(Q2892)</f>
        <v>2014</v>
      </c>
    </row>
    <row r="2893" spans="1:19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>IFERROR(ROUND(E2893/L2893,0),0)</f>
        <v>27</v>
      </c>
      <c r="Q2893" s="15">
        <f>(((J2893/60)/60)/24)+DATE(1970,1,1)</f>
        <v>42415.883425925931</v>
      </c>
      <c r="R2893" s="15">
        <f>(((I2893/60)/60)/24)+DATE(1970,1,1)</f>
        <v>42475.84175925926</v>
      </c>
      <c r="S2893">
        <f>YEAR(Q2893)</f>
        <v>2016</v>
      </c>
    </row>
    <row r="2894" spans="1:19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>IFERROR(ROUND(E2894/L2894,0),0)</f>
        <v>29</v>
      </c>
      <c r="Q2894" s="15">
        <f>(((J2894/60)/60)/24)+DATE(1970,1,1)</f>
        <v>41869.714166666665</v>
      </c>
      <c r="R2894" s="15">
        <f>(((I2894/60)/60)/24)+DATE(1970,1,1)</f>
        <v>41876.875</v>
      </c>
      <c r="S2894">
        <f>YEAR(Q2894)</f>
        <v>2014</v>
      </c>
    </row>
    <row r="2895" spans="1:19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>IFERROR(ROUND(E2895/L2895,0),0)</f>
        <v>13</v>
      </c>
      <c r="Q2895" s="15">
        <f>(((J2895/60)/60)/24)+DATE(1970,1,1)</f>
        <v>41953.773090277777</v>
      </c>
      <c r="R2895" s="15">
        <f>(((I2895/60)/60)/24)+DATE(1970,1,1)</f>
        <v>42013.083333333328</v>
      </c>
      <c r="S2895">
        <f>YEAR(Q2895)</f>
        <v>2014</v>
      </c>
    </row>
    <row r="2896" spans="1:19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>IFERROR(ROUND(E2896/L2896,0),0)</f>
        <v>0</v>
      </c>
      <c r="Q2896" s="15">
        <f>(((J2896/60)/60)/24)+DATE(1970,1,1)</f>
        <v>42037.986284722225</v>
      </c>
      <c r="R2896" s="15">
        <f>(((I2896/60)/60)/24)+DATE(1970,1,1)</f>
        <v>42097.944618055553</v>
      </c>
      <c r="S2896">
        <f>YEAR(Q2896)</f>
        <v>2015</v>
      </c>
    </row>
    <row r="2897" spans="1:19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>IFERROR(ROUND(E2897/L2897,0),0)</f>
        <v>6</v>
      </c>
      <c r="Q2897" s="15">
        <f>(((J2897/60)/60)/24)+DATE(1970,1,1)</f>
        <v>41811.555462962962</v>
      </c>
      <c r="R2897" s="15">
        <f>(((I2897/60)/60)/24)+DATE(1970,1,1)</f>
        <v>41812.875</v>
      </c>
      <c r="S2897">
        <f>YEAR(Q2897)</f>
        <v>2014</v>
      </c>
    </row>
    <row r="2898" spans="1:19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>IFERROR(ROUND(E2898/L2898,0),0)</f>
        <v>52</v>
      </c>
      <c r="Q2898" s="15">
        <f>(((J2898/60)/60)/24)+DATE(1970,1,1)</f>
        <v>42701.908807870372</v>
      </c>
      <c r="R2898" s="15">
        <f>(((I2898/60)/60)/24)+DATE(1970,1,1)</f>
        <v>42716.25</v>
      </c>
      <c r="S2898">
        <f>YEAR(Q2898)</f>
        <v>2016</v>
      </c>
    </row>
    <row r="2899" spans="1:19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>IFERROR(ROUND(E2899/L2899,0),0)</f>
        <v>183</v>
      </c>
      <c r="Q2899" s="15">
        <f>(((J2899/60)/60)/24)+DATE(1970,1,1)</f>
        <v>42258.646504629629</v>
      </c>
      <c r="R2899" s="15">
        <f>(((I2899/60)/60)/24)+DATE(1970,1,1)</f>
        <v>42288.645196759258</v>
      </c>
      <c r="S2899">
        <f>YEAR(Q2899)</f>
        <v>2015</v>
      </c>
    </row>
    <row r="2900" spans="1:19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>IFERROR(ROUND(E2900/L2900,0),0)</f>
        <v>26</v>
      </c>
      <c r="Q2900" s="15">
        <f>(((J2900/60)/60)/24)+DATE(1970,1,1)</f>
        <v>42278.664965277778</v>
      </c>
      <c r="R2900" s="15">
        <f>(((I2900/60)/60)/24)+DATE(1970,1,1)</f>
        <v>42308.664965277778</v>
      </c>
      <c r="S2900">
        <f>YEAR(Q2900)</f>
        <v>2015</v>
      </c>
    </row>
    <row r="2901" spans="1:19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>IFERROR(ROUND(E2901/L2901,0),0)</f>
        <v>0</v>
      </c>
      <c r="Q2901" s="15">
        <f>(((J2901/60)/60)/24)+DATE(1970,1,1)</f>
        <v>42515.078217592592</v>
      </c>
      <c r="R2901" s="15">
        <f>(((I2901/60)/60)/24)+DATE(1970,1,1)</f>
        <v>42575.078217592592</v>
      </c>
      <c r="S2901">
        <f>YEAR(Q2901)</f>
        <v>2016</v>
      </c>
    </row>
    <row r="2902" spans="1:19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>IFERROR(ROUND(E2902/L2902,0),0)</f>
        <v>486</v>
      </c>
      <c r="Q2902" s="15">
        <f>(((J2902/60)/60)/24)+DATE(1970,1,1)</f>
        <v>41830.234166666669</v>
      </c>
      <c r="R2902" s="15">
        <f>(((I2902/60)/60)/24)+DATE(1970,1,1)</f>
        <v>41860.234166666669</v>
      </c>
      <c r="S2902">
        <f>YEAR(Q2902)</f>
        <v>2014</v>
      </c>
    </row>
    <row r="2903" spans="1:19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>IFERROR(ROUND(E2903/L2903,0),0)</f>
        <v>3</v>
      </c>
      <c r="Q2903" s="15">
        <f>(((J2903/60)/60)/24)+DATE(1970,1,1)</f>
        <v>41982.904386574075</v>
      </c>
      <c r="R2903" s="15">
        <f>(((I2903/60)/60)/24)+DATE(1970,1,1)</f>
        <v>42042.904386574075</v>
      </c>
      <c r="S2903">
        <f>YEAR(Q2903)</f>
        <v>2014</v>
      </c>
    </row>
    <row r="2904" spans="1:19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>IFERROR(ROUND(E2904/L2904,0),0)</f>
        <v>25</v>
      </c>
      <c r="Q2904" s="15">
        <f>(((J2904/60)/60)/24)+DATE(1970,1,1)</f>
        <v>42210.439768518518</v>
      </c>
      <c r="R2904" s="15">
        <f>(((I2904/60)/60)/24)+DATE(1970,1,1)</f>
        <v>42240.439768518518</v>
      </c>
      <c r="S2904">
        <f>YEAR(Q2904)</f>
        <v>2015</v>
      </c>
    </row>
    <row r="2905" spans="1:19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>IFERROR(ROUND(E2905/L2905,0),0)</f>
        <v>10</v>
      </c>
      <c r="Q2905" s="15">
        <f>(((J2905/60)/60)/24)+DATE(1970,1,1)</f>
        <v>42196.166874999995</v>
      </c>
      <c r="R2905" s="15">
        <f>(((I2905/60)/60)/24)+DATE(1970,1,1)</f>
        <v>42256.166874999995</v>
      </c>
      <c r="S2905">
        <f>YEAR(Q2905)</f>
        <v>2015</v>
      </c>
    </row>
    <row r="2906" spans="1:19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>IFERROR(ROUND(E2906/L2906,0),0)</f>
        <v>19</v>
      </c>
      <c r="Q2906" s="15">
        <f>(((J2906/60)/60)/24)+DATE(1970,1,1)</f>
        <v>41940.967951388891</v>
      </c>
      <c r="R2906" s="15">
        <f>(((I2906/60)/60)/24)+DATE(1970,1,1)</f>
        <v>41952.5</v>
      </c>
      <c r="S2906">
        <f>YEAR(Q2906)</f>
        <v>2014</v>
      </c>
    </row>
    <row r="2907" spans="1:19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>IFERROR(ROUND(E2907/L2907,0),0)</f>
        <v>37</v>
      </c>
      <c r="Q2907" s="15">
        <f>(((J2907/60)/60)/24)+DATE(1970,1,1)</f>
        <v>42606.056863425925</v>
      </c>
      <c r="R2907" s="15">
        <f>(((I2907/60)/60)/24)+DATE(1970,1,1)</f>
        <v>42620.056863425925</v>
      </c>
      <c r="S2907">
        <f>YEAR(Q2907)</f>
        <v>2016</v>
      </c>
    </row>
    <row r="2908" spans="1:19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>IFERROR(ROUND(E2908/L2908,0),0)</f>
        <v>81</v>
      </c>
      <c r="Q2908" s="15">
        <f>(((J2908/60)/60)/24)+DATE(1970,1,1)</f>
        <v>42199.648912037039</v>
      </c>
      <c r="R2908" s="15">
        <f>(((I2908/60)/60)/24)+DATE(1970,1,1)</f>
        <v>42217.041666666672</v>
      </c>
      <c r="S2908">
        <f>YEAR(Q2908)</f>
        <v>2015</v>
      </c>
    </row>
    <row r="2909" spans="1:19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>IFERROR(ROUND(E2909/L2909,0),0)</f>
        <v>1</v>
      </c>
      <c r="Q2909" s="15">
        <f>(((J2909/60)/60)/24)+DATE(1970,1,1)</f>
        <v>42444.877743055549</v>
      </c>
      <c r="R2909" s="15">
        <f>(((I2909/60)/60)/24)+DATE(1970,1,1)</f>
        <v>42504.877743055549</v>
      </c>
      <c r="S2909">
        <f>YEAR(Q2909)</f>
        <v>2016</v>
      </c>
    </row>
    <row r="2910" spans="1:19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>IFERROR(ROUND(E2910/L2910,0),0)</f>
        <v>53</v>
      </c>
      <c r="Q2910" s="15">
        <f>(((J2910/60)/60)/24)+DATE(1970,1,1)</f>
        <v>42499.731701388882</v>
      </c>
      <c r="R2910" s="15">
        <f>(((I2910/60)/60)/24)+DATE(1970,1,1)</f>
        <v>42529.731701388882</v>
      </c>
      <c r="S2910">
        <f>YEAR(Q2910)</f>
        <v>2016</v>
      </c>
    </row>
    <row r="2911" spans="1:19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>IFERROR(ROUND(E2911/L2911,0),0)</f>
        <v>20</v>
      </c>
      <c r="Q2911" s="15">
        <f>(((J2911/60)/60)/24)+DATE(1970,1,1)</f>
        <v>41929.266215277778</v>
      </c>
      <c r="R2911" s="15">
        <f>(((I2911/60)/60)/24)+DATE(1970,1,1)</f>
        <v>41968.823611111111</v>
      </c>
      <c r="S2911">
        <f>YEAR(Q2911)</f>
        <v>2014</v>
      </c>
    </row>
    <row r="2912" spans="1:19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>IFERROR(ROUND(E2912/L2912,0),0)</f>
        <v>1</v>
      </c>
      <c r="Q2912" s="15">
        <f>(((J2912/60)/60)/24)+DATE(1970,1,1)</f>
        <v>42107.841284722221</v>
      </c>
      <c r="R2912" s="15">
        <f>(((I2912/60)/60)/24)+DATE(1970,1,1)</f>
        <v>42167.841284722221</v>
      </c>
      <c r="S2912">
        <f>YEAR(Q2912)</f>
        <v>2015</v>
      </c>
    </row>
    <row r="2913" spans="1:19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>IFERROR(ROUND(E2913/L2913,0),0)</f>
        <v>47</v>
      </c>
      <c r="Q2913" s="15">
        <f>(((J2913/60)/60)/24)+DATE(1970,1,1)</f>
        <v>42142.768819444449</v>
      </c>
      <c r="R2913" s="15">
        <f>(((I2913/60)/60)/24)+DATE(1970,1,1)</f>
        <v>42182.768819444449</v>
      </c>
      <c r="S2913">
        <f>YEAR(Q2913)</f>
        <v>2015</v>
      </c>
    </row>
    <row r="2914" spans="1:19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>IFERROR(ROUND(E2914/L2914,0),0)</f>
        <v>78</v>
      </c>
      <c r="Q2914" s="15">
        <f>(((J2914/60)/60)/24)+DATE(1970,1,1)</f>
        <v>42354.131643518514</v>
      </c>
      <c r="R2914" s="15">
        <f>(((I2914/60)/60)/24)+DATE(1970,1,1)</f>
        <v>42384.131643518514</v>
      </c>
      <c r="S2914">
        <f>YEAR(Q2914)</f>
        <v>2015</v>
      </c>
    </row>
    <row r="2915" spans="1:19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>IFERROR(ROUND(E2915/L2915,0),0)</f>
        <v>1</v>
      </c>
      <c r="Q2915" s="15">
        <f>(((J2915/60)/60)/24)+DATE(1970,1,1)</f>
        <v>41828.922905092593</v>
      </c>
      <c r="R2915" s="15">
        <f>(((I2915/60)/60)/24)+DATE(1970,1,1)</f>
        <v>41888.922905092593</v>
      </c>
      <c r="S2915">
        <f>YEAR(Q2915)</f>
        <v>2014</v>
      </c>
    </row>
    <row r="2916" spans="1:19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>IFERROR(ROUND(E2916/L2916,0),0)</f>
        <v>1</v>
      </c>
      <c r="Q2916" s="15">
        <f>(((J2916/60)/60)/24)+DATE(1970,1,1)</f>
        <v>42017.907337962963</v>
      </c>
      <c r="R2916" s="15">
        <f>(((I2916/60)/60)/24)+DATE(1970,1,1)</f>
        <v>42077.865671296298</v>
      </c>
      <c r="S2916">
        <f>YEAR(Q2916)</f>
        <v>2015</v>
      </c>
    </row>
    <row r="2917" spans="1:19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>IFERROR(ROUND(E2917/L2917,0),0)</f>
        <v>204</v>
      </c>
      <c r="Q2917" s="15">
        <f>(((J2917/60)/60)/24)+DATE(1970,1,1)</f>
        <v>42415.398032407407</v>
      </c>
      <c r="R2917" s="15">
        <f>(((I2917/60)/60)/24)+DATE(1970,1,1)</f>
        <v>42445.356365740736</v>
      </c>
      <c r="S2917">
        <f>YEAR(Q2917)</f>
        <v>2016</v>
      </c>
    </row>
    <row r="2918" spans="1:19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>IFERROR(ROUND(E2918/L2918,0),0)</f>
        <v>21</v>
      </c>
      <c r="Q2918" s="15">
        <f>(((J2918/60)/60)/24)+DATE(1970,1,1)</f>
        <v>41755.476724537039</v>
      </c>
      <c r="R2918" s="15">
        <f>(((I2918/60)/60)/24)+DATE(1970,1,1)</f>
        <v>41778.476724537039</v>
      </c>
      <c r="S2918">
        <f>YEAR(Q2918)</f>
        <v>2014</v>
      </c>
    </row>
    <row r="2919" spans="1:19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>IFERROR(ROUND(E2919/L2919,0),0)</f>
        <v>49</v>
      </c>
      <c r="Q2919" s="15">
        <f>(((J2919/60)/60)/24)+DATE(1970,1,1)</f>
        <v>42245.234340277777</v>
      </c>
      <c r="R2919" s="15">
        <f>(((I2919/60)/60)/24)+DATE(1970,1,1)</f>
        <v>42263.234340277777</v>
      </c>
      <c r="S2919">
        <f>YEAR(Q2919)</f>
        <v>2015</v>
      </c>
    </row>
    <row r="2920" spans="1:19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>IFERROR(ROUND(E2920/L2920,0),0)</f>
        <v>68</v>
      </c>
      <c r="Q2920" s="15">
        <f>(((J2920/60)/60)/24)+DATE(1970,1,1)</f>
        <v>42278.629710648151</v>
      </c>
      <c r="R2920" s="15">
        <f>(((I2920/60)/60)/24)+DATE(1970,1,1)</f>
        <v>42306.629710648151</v>
      </c>
      <c r="S2920">
        <f>YEAR(Q2920)</f>
        <v>2015</v>
      </c>
    </row>
    <row r="2921" spans="1:19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>IFERROR(ROUND(E2921/L2921,0),0)</f>
        <v>9</v>
      </c>
      <c r="Q2921" s="15">
        <f>(((J2921/60)/60)/24)+DATE(1970,1,1)</f>
        <v>41826.61954861111</v>
      </c>
      <c r="R2921" s="15">
        <f>(((I2921/60)/60)/24)+DATE(1970,1,1)</f>
        <v>41856.61954861111</v>
      </c>
      <c r="S2921">
        <f>YEAR(Q2921)</f>
        <v>2014</v>
      </c>
    </row>
    <row r="2922" spans="1:19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>IFERROR(ROUND(E2922/L2922,0),0)</f>
        <v>52</v>
      </c>
      <c r="Q2922" s="15">
        <f>(((J2922/60)/60)/24)+DATE(1970,1,1)</f>
        <v>42058.792476851857</v>
      </c>
      <c r="R2922" s="15">
        <f>(((I2922/60)/60)/24)+DATE(1970,1,1)</f>
        <v>42088.750810185185</v>
      </c>
      <c r="S2922">
        <f>YEAR(Q2922)</f>
        <v>2015</v>
      </c>
    </row>
    <row r="2923" spans="1:19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>IFERROR(ROUND(E2923/L2923,0),0)</f>
        <v>43</v>
      </c>
      <c r="Q2923" s="15">
        <f>(((J2923/60)/60)/24)+DATE(1970,1,1)</f>
        <v>41877.886620370373</v>
      </c>
      <c r="R2923" s="15">
        <f>(((I2923/60)/60)/24)+DATE(1970,1,1)</f>
        <v>41907.886620370373</v>
      </c>
      <c r="S2923">
        <f>YEAR(Q2923)</f>
        <v>2014</v>
      </c>
    </row>
    <row r="2924" spans="1:19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>IFERROR(ROUND(E2924/L2924,0),0)</f>
        <v>83</v>
      </c>
      <c r="Q2924" s="15">
        <f>(((J2924/60)/60)/24)+DATE(1970,1,1)</f>
        <v>42097.874155092592</v>
      </c>
      <c r="R2924" s="15">
        <f>(((I2924/60)/60)/24)+DATE(1970,1,1)</f>
        <v>42142.874155092592</v>
      </c>
      <c r="S2924">
        <f>YEAR(Q2924)</f>
        <v>2015</v>
      </c>
    </row>
    <row r="2925" spans="1:19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>IFERROR(ROUND(E2925/L2925,0),0)</f>
        <v>30</v>
      </c>
      <c r="Q2925" s="15">
        <f>(((J2925/60)/60)/24)+DATE(1970,1,1)</f>
        <v>42013.15253472222</v>
      </c>
      <c r="R2925" s="15">
        <f>(((I2925/60)/60)/24)+DATE(1970,1,1)</f>
        <v>42028.125</v>
      </c>
      <c r="S2925">
        <f>YEAR(Q2925)</f>
        <v>2015</v>
      </c>
    </row>
    <row r="2926" spans="1:19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>IFERROR(ROUND(E2926/L2926,0),0)</f>
        <v>176</v>
      </c>
      <c r="Q2926" s="15">
        <f>(((J2926/60)/60)/24)+DATE(1970,1,1)</f>
        <v>42103.556828703702</v>
      </c>
      <c r="R2926" s="15">
        <f>(((I2926/60)/60)/24)+DATE(1970,1,1)</f>
        <v>42133.165972222225</v>
      </c>
      <c r="S2926">
        <f>YEAR(Q2926)</f>
        <v>2015</v>
      </c>
    </row>
    <row r="2927" spans="1:19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>IFERROR(ROUND(E2927/L2927,0),0)</f>
        <v>232</v>
      </c>
      <c r="Q2927" s="15">
        <f>(((J2927/60)/60)/24)+DATE(1970,1,1)</f>
        <v>41863.584120370368</v>
      </c>
      <c r="R2927" s="15">
        <f>(((I2927/60)/60)/24)+DATE(1970,1,1)</f>
        <v>41893.584120370368</v>
      </c>
      <c r="S2927">
        <f>YEAR(Q2927)</f>
        <v>2014</v>
      </c>
    </row>
    <row r="2928" spans="1:19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>IFERROR(ROUND(E2928/L2928,0),0)</f>
        <v>75</v>
      </c>
      <c r="Q2928" s="15">
        <f>(((J2928/60)/60)/24)+DATE(1970,1,1)</f>
        <v>42044.765960648147</v>
      </c>
      <c r="R2928" s="15">
        <f>(((I2928/60)/60)/24)+DATE(1970,1,1)</f>
        <v>42058.765960648147</v>
      </c>
      <c r="S2928">
        <f>YEAR(Q2928)</f>
        <v>2015</v>
      </c>
    </row>
    <row r="2929" spans="1:19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>IFERROR(ROUND(E2929/L2929,0),0)</f>
        <v>112</v>
      </c>
      <c r="Q2929" s="15">
        <f>(((J2929/60)/60)/24)+DATE(1970,1,1)</f>
        <v>41806.669317129628</v>
      </c>
      <c r="R2929" s="15">
        <f>(((I2929/60)/60)/24)+DATE(1970,1,1)</f>
        <v>41835.208333333336</v>
      </c>
      <c r="S2929">
        <f>YEAR(Q2929)</f>
        <v>2014</v>
      </c>
    </row>
    <row r="2930" spans="1:19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>IFERROR(ROUND(E2930/L2930,0),0)</f>
        <v>42</v>
      </c>
      <c r="Q2930" s="15">
        <f>(((J2930/60)/60)/24)+DATE(1970,1,1)</f>
        <v>42403.998217592598</v>
      </c>
      <c r="R2930" s="15">
        <f>(((I2930/60)/60)/24)+DATE(1970,1,1)</f>
        <v>42433.998217592598</v>
      </c>
      <c r="S2930">
        <f>YEAR(Q2930)</f>
        <v>2016</v>
      </c>
    </row>
    <row r="2931" spans="1:19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>IFERROR(ROUND(E2931/L2931,0),0)</f>
        <v>255</v>
      </c>
      <c r="Q2931" s="15">
        <f>(((J2931/60)/60)/24)+DATE(1970,1,1)</f>
        <v>41754.564328703702</v>
      </c>
      <c r="R2931" s="15">
        <f>(((I2931/60)/60)/24)+DATE(1970,1,1)</f>
        <v>41784.564328703702</v>
      </c>
      <c r="S2931">
        <f>YEAR(Q2931)</f>
        <v>2014</v>
      </c>
    </row>
    <row r="2932" spans="1:19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>IFERROR(ROUND(E2932/L2932,0),0)</f>
        <v>163</v>
      </c>
      <c r="Q2932" s="15">
        <f>(((J2932/60)/60)/24)+DATE(1970,1,1)</f>
        <v>42101.584074074075</v>
      </c>
      <c r="R2932" s="15">
        <f>(((I2932/60)/60)/24)+DATE(1970,1,1)</f>
        <v>42131.584074074075</v>
      </c>
      <c r="S2932">
        <f>YEAR(Q2932)</f>
        <v>2015</v>
      </c>
    </row>
    <row r="2933" spans="1:19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>IFERROR(ROUND(E2933/L2933,0),0)</f>
        <v>88</v>
      </c>
      <c r="Q2933" s="15">
        <f>(((J2933/60)/60)/24)+DATE(1970,1,1)</f>
        <v>41872.291238425925</v>
      </c>
      <c r="R2933" s="15">
        <f>(((I2933/60)/60)/24)+DATE(1970,1,1)</f>
        <v>41897.255555555559</v>
      </c>
      <c r="S2933">
        <f>YEAR(Q2933)</f>
        <v>2014</v>
      </c>
    </row>
    <row r="2934" spans="1:19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>IFERROR(ROUND(E2934/L2934,0),0)</f>
        <v>86</v>
      </c>
      <c r="Q2934" s="15">
        <f>(((J2934/60)/60)/24)+DATE(1970,1,1)</f>
        <v>42025.164780092593</v>
      </c>
      <c r="R2934" s="15">
        <f>(((I2934/60)/60)/24)+DATE(1970,1,1)</f>
        <v>42056.458333333328</v>
      </c>
      <c r="S2934">
        <f>YEAR(Q2934)</f>
        <v>2015</v>
      </c>
    </row>
    <row r="2935" spans="1:19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>IFERROR(ROUND(E2935/L2935,0),0)</f>
        <v>48</v>
      </c>
      <c r="Q2935" s="15">
        <f>(((J2935/60)/60)/24)+DATE(1970,1,1)</f>
        <v>42495.956631944442</v>
      </c>
      <c r="R2935" s="15">
        <f>(((I2935/60)/60)/24)+DATE(1970,1,1)</f>
        <v>42525.956631944442</v>
      </c>
      <c r="S2935">
        <f>YEAR(Q2935)</f>
        <v>2016</v>
      </c>
    </row>
    <row r="2936" spans="1:19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>IFERROR(ROUND(E2936/L2936,0),0)</f>
        <v>73</v>
      </c>
      <c r="Q2936" s="15">
        <f>(((J2936/60)/60)/24)+DATE(1970,1,1)</f>
        <v>41775.636157407411</v>
      </c>
      <c r="R2936" s="15">
        <f>(((I2936/60)/60)/24)+DATE(1970,1,1)</f>
        <v>41805.636157407411</v>
      </c>
      <c r="S2936">
        <f>YEAR(Q2936)</f>
        <v>2014</v>
      </c>
    </row>
    <row r="2937" spans="1:19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>IFERROR(ROUND(E2937/L2937,0),0)</f>
        <v>91</v>
      </c>
      <c r="Q2937" s="15">
        <f>(((J2937/60)/60)/24)+DATE(1970,1,1)</f>
        <v>42553.583425925928</v>
      </c>
      <c r="R2937" s="15">
        <f>(((I2937/60)/60)/24)+DATE(1970,1,1)</f>
        <v>42611.708333333328</v>
      </c>
      <c r="S2937">
        <f>YEAR(Q2937)</f>
        <v>2016</v>
      </c>
    </row>
    <row r="2938" spans="1:19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>IFERROR(ROUND(E2938/L2938,0),0)</f>
        <v>38</v>
      </c>
      <c r="Q2938" s="15">
        <f>(((J2938/60)/60)/24)+DATE(1970,1,1)</f>
        <v>41912.650729166664</v>
      </c>
      <c r="R2938" s="15">
        <f>(((I2938/60)/60)/24)+DATE(1970,1,1)</f>
        <v>41925.207638888889</v>
      </c>
      <c r="S2938">
        <f>YEAR(Q2938)</f>
        <v>2014</v>
      </c>
    </row>
    <row r="2939" spans="1:19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>IFERROR(ROUND(E2939/L2939,0),0)</f>
        <v>36</v>
      </c>
      <c r="Q2939" s="15">
        <f>(((J2939/60)/60)/24)+DATE(1970,1,1)</f>
        <v>41803.457326388889</v>
      </c>
      <c r="R2939" s="15">
        <f>(((I2939/60)/60)/24)+DATE(1970,1,1)</f>
        <v>41833.457326388889</v>
      </c>
      <c r="S2939">
        <f>YEAR(Q2939)</f>
        <v>2014</v>
      </c>
    </row>
    <row r="2940" spans="1:19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>IFERROR(ROUND(E2940/L2940,0),0)</f>
        <v>127</v>
      </c>
      <c r="Q2940" s="15">
        <f>(((J2940/60)/60)/24)+DATE(1970,1,1)</f>
        <v>42004.703865740739</v>
      </c>
      <c r="R2940" s="15">
        <f>(((I2940/60)/60)/24)+DATE(1970,1,1)</f>
        <v>42034.703865740739</v>
      </c>
      <c r="S2940">
        <f>YEAR(Q2940)</f>
        <v>2014</v>
      </c>
    </row>
    <row r="2941" spans="1:19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>IFERROR(ROUND(E2941/L2941,0),0)</f>
        <v>329</v>
      </c>
      <c r="Q2941" s="15">
        <f>(((J2941/60)/60)/24)+DATE(1970,1,1)</f>
        <v>41845.809166666666</v>
      </c>
      <c r="R2941" s="15">
        <f>(((I2941/60)/60)/24)+DATE(1970,1,1)</f>
        <v>41879.041666666664</v>
      </c>
      <c r="S2941">
        <f>YEAR(Q2941)</f>
        <v>2014</v>
      </c>
    </row>
    <row r="2942" spans="1:19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>IFERROR(ROUND(E2942/L2942,0),0)</f>
        <v>81</v>
      </c>
      <c r="Q2942" s="15">
        <f>(((J2942/60)/60)/24)+DATE(1970,1,1)</f>
        <v>41982.773356481484</v>
      </c>
      <c r="R2942" s="15">
        <f>(((I2942/60)/60)/24)+DATE(1970,1,1)</f>
        <v>42022.773356481484</v>
      </c>
      <c r="S2942">
        <f>YEAR(Q2942)</f>
        <v>2014</v>
      </c>
    </row>
    <row r="2943" spans="1:19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>IFERROR(ROUND(E2943/L2943,0),0)</f>
        <v>1</v>
      </c>
      <c r="Q2943" s="15">
        <f>(((J2943/60)/60)/24)+DATE(1970,1,1)</f>
        <v>42034.960127314815</v>
      </c>
      <c r="R2943" s="15">
        <f>(((I2943/60)/60)/24)+DATE(1970,1,1)</f>
        <v>42064.960127314815</v>
      </c>
      <c r="S2943">
        <f>YEAR(Q2943)</f>
        <v>2015</v>
      </c>
    </row>
    <row r="2944" spans="1:19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>IFERROR(ROUND(E2944/L2944,0),0)</f>
        <v>202</v>
      </c>
      <c r="Q2944" s="15">
        <f>(((J2944/60)/60)/24)+DATE(1970,1,1)</f>
        <v>42334.803923611107</v>
      </c>
      <c r="R2944" s="15">
        <f>(((I2944/60)/60)/24)+DATE(1970,1,1)</f>
        <v>42354.845833333333</v>
      </c>
      <c r="S2944">
        <f>YEAR(Q2944)</f>
        <v>2015</v>
      </c>
    </row>
    <row r="2945" spans="1:19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>IFERROR(ROUND(E2945/L2945,0),0)</f>
        <v>0</v>
      </c>
      <c r="Q2945" s="15">
        <f>(((J2945/60)/60)/24)+DATE(1970,1,1)</f>
        <v>42077.129398148143</v>
      </c>
      <c r="R2945" s="15">
        <f>(((I2945/60)/60)/24)+DATE(1970,1,1)</f>
        <v>42107.129398148143</v>
      </c>
      <c r="S2945">
        <f>YEAR(Q2945)</f>
        <v>2015</v>
      </c>
    </row>
    <row r="2946" spans="1:19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>IFERROR(ROUND(E2946/L2946,0),0)</f>
        <v>100</v>
      </c>
      <c r="Q2946" s="15">
        <f>(((J2946/60)/60)/24)+DATE(1970,1,1)</f>
        <v>42132.9143287037</v>
      </c>
      <c r="R2946" s="15">
        <f>(((I2946/60)/60)/24)+DATE(1970,1,1)</f>
        <v>42162.9143287037</v>
      </c>
      <c r="S2946">
        <f>YEAR(Q2946)</f>
        <v>2015</v>
      </c>
    </row>
    <row r="2947" spans="1:19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>IFERROR(ROUND(E2947/L2947,0),0)</f>
        <v>0</v>
      </c>
      <c r="Q2947" s="15">
        <f>(((J2947/60)/60)/24)+DATE(1970,1,1)</f>
        <v>42118.139583333337</v>
      </c>
      <c r="R2947" s="15">
        <f>(((I2947/60)/60)/24)+DATE(1970,1,1)</f>
        <v>42148.139583333337</v>
      </c>
      <c r="S2947">
        <f>YEAR(Q2947)</f>
        <v>2015</v>
      </c>
    </row>
    <row r="2948" spans="1:19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>IFERROR(ROUND(E2948/L2948,0),0)</f>
        <v>1</v>
      </c>
      <c r="Q2948" s="15">
        <f>(((J2948/60)/60)/24)+DATE(1970,1,1)</f>
        <v>42567.531157407408</v>
      </c>
      <c r="R2948" s="15">
        <f>(((I2948/60)/60)/24)+DATE(1970,1,1)</f>
        <v>42597.531157407408</v>
      </c>
      <c r="S2948">
        <f>YEAR(Q2948)</f>
        <v>2016</v>
      </c>
    </row>
    <row r="2949" spans="1:19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>IFERROR(ROUND(E2949/L2949,0),0)</f>
        <v>82</v>
      </c>
      <c r="Q2949" s="15">
        <f>(((J2949/60)/60)/24)+DATE(1970,1,1)</f>
        <v>42649.562118055561</v>
      </c>
      <c r="R2949" s="15">
        <f>(((I2949/60)/60)/24)+DATE(1970,1,1)</f>
        <v>42698.715972222228</v>
      </c>
      <c r="S2949">
        <f>YEAR(Q2949)</f>
        <v>2016</v>
      </c>
    </row>
    <row r="2950" spans="1:19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>IFERROR(ROUND(E2950/L2950,0),0)</f>
        <v>3</v>
      </c>
      <c r="Q2950" s="15">
        <f>(((J2950/60)/60)/24)+DATE(1970,1,1)</f>
        <v>42097.649224537032</v>
      </c>
      <c r="R2950" s="15">
        <f>(((I2950/60)/60)/24)+DATE(1970,1,1)</f>
        <v>42157.649224537032</v>
      </c>
      <c r="S2950">
        <f>YEAR(Q2950)</f>
        <v>2015</v>
      </c>
    </row>
    <row r="2951" spans="1:19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>IFERROR(ROUND(E2951/L2951,0),0)</f>
        <v>13</v>
      </c>
      <c r="Q2951" s="15">
        <f>(((J2951/60)/60)/24)+DATE(1970,1,1)</f>
        <v>42297.823113425926</v>
      </c>
      <c r="R2951" s="15">
        <f>(((I2951/60)/60)/24)+DATE(1970,1,1)</f>
        <v>42327.864780092597</v>
      </c>
      <c r="S2951">
        <f>YEAR(Q2951)</f>
        <v>2015</v>
      </c>
    </row>
    <row r="2952" spans="1:19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>IFERROR(ROUND(E2952/L2952,0),0)</f>
        <v>0</v>
      </c>
      <c r="Q2952" s="15">
        <f>(((J2952/60)/60)/24)+DATE(1970,1,1)</f>
        <v>42362.36518518519</v>
      </c>
      <c r="R2952" s="15">
        <f>(((I2952/60)/60)/24)+DATE(1970,1,1)</f>
        <v>42392.36518518519</v>
      </c>
      <c r="S2952">
        <f>YEAR(Q2952)</f>
        <v>2015</v>
      </c>
    </row>
    <row r="2953" spans="1:19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>IFERROR(ROUND(E2953/L2953,0),0)</f>
        <v>19</v>
      </c>
      <c r="Q2953" s="15">
        <f>(((J2953/60)/60)/24)+DATE(1970,1,1)</f>
        <v>41872.802928240737</v>
      </c>
      <c r="R2953" s="15">
        <f>(((I2953/60)/60)/24)+DATE(1970,1,1)</f>
        <v>41917.802928240737</v>
      </c>
      <c r="S2953">
        <f>YEAR(Q2953)</f>
        <v>2014</v>
      </c>
    </row>
    <row r="2954" spans="1:19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>IFERROR(ROUND(E2954/L2954,0),0)</f>
        <v>201</v>
      </c>
      <c r="Q2954" s="15">
        <f>(((J2954/60)/60)/24)+DATE(1970,1,1)</f>
        <v>42628.690266203703</v>
      </c>
      <c r="R2954" s="15">
        <f>(((I2954/60)/60)/24)+DATE(1970,1,1)</f>
        <v>42660.166666666672</v>
      </c>
      <c r="S2954">
        <f>YEAR(Q2954)</f>
        <v>2016</v>
      </c>
    </row>
    <row r="2955" spans="1:19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>IFERROR(ROUND(E2955/L2955,0),0)</f>
        <v>202</v>
      </c>
      <c r="Q2955" s="15">
        <f>(((J2955/60)/60)/24)+DATE(1970,1,1)</f>
        <v>42255.791909722218</v>
      </c>
      <c r="R2955" s="15">
        <f>(((I2955/60)/60)/24)+DATE(1970,1,1)</f>
        <v>42285.791909722218</v>
      </c>
      <c r="S2955">
        <f>YEAR(Q2955)</f>
        <v>2015</v>
      </c>
    </row>
    <row r="2956" spans="1:19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>IFERROR(ROUND(E2956/L2956,0),0)</f>
        <v>0</v>
      </c>
      <c r="Q2956" s="15">
        <f>(((J2956/60)/60)/24)+DATE(1970,1,1)</f>
        <v>42790.583368055552</v>
      </c>
      <c r="R2956" s="15">
        <f>(((I2956/60)/60)/24)+DATE(1970,1,1)</f>
        <v>42810.541701388895</v>
      </c>
      <c r="S2956">
        <f>YEAR(Q2956)</f>
        <v>2017</v>
      </c>
    </row>
    <row r="2957" spans="1:19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>IFERROR(ROUND(E2957/L2957,0),0)</f>
        <v>65</v>
      </c>
      <c r="Q2957" s="15">
        <f>(((J2957/60)/60)/24)+DATE(1970,1,1)</f>
        <v>42141.741307870368</v>
      </c>
      <c r="R2957" s="15">
        <f>(((I2957/60)/60)/24)+DATE(1970,1,1)</f>
        <v>42171.741307870368</v>
      </c>
      <c r="S2957">
        <f>YEAR(Q2957)</f>
        <v>2015</v>
      </c>
    </row>
    <row r="2958" spans="1:19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>IFERROR(ROUND(E2958/L2958,0),0)</f>
        <v>66</v>
      </c>
      <c r="Q2958" s="15">
        <f>(((J2958/60)/60)/24)+DATE(1970,1,1)</f>
        <v>42464.958912037036</v>
      </c>
      <c r="R2958" s="15">
        <f>(((I2958/60)/60)/24)+DATE(1970,1,1)</f>
        <v>42494.958912037036</v>
      </c>
      <c r="S2958">
        <f>YEAR(Q2958)</f>
        <v>2016</v>
      </c>
    </row>
    <row r="2959" spans="1:19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>IFERROR(ROUND(E2959/L2959,0),0)</f>
        <v>93</v>
      </c>
      <c r="Q2959" s="15">
        <f>(((J2959/60)/60)/24)+DATE(1970,1,1)</f>
        <v>42031.011249999996</v>
      </c>
      <c r="R2959" s="15">
        <f>(((I2959/60)/60)/24)+DATE(1970,1,1)</f>
        <v>42090.969583333332</v>
      </c>
      <c r="S2959">
        <f>YEAR(Q2959)</f>
        <v>2015</v>
      </c>
    </row>
    <row r="2960" spans="1:19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>IFERROR(ROUND(E2960/L2960,0),0)</f>
        <v>0</v>
      </c>
      <c r="Q2960" s="15">
        <f>(((J2960/60)/60)/24)+DATE(1970,1,1)</f>
        <v>42438.779131944444</v>
      </c>
      <c r="R2960" s="15">
        <f>(((I2960/60)/60)/24)+DATE(1970,1,1)</f>
        <v>42498.73746527778</v>
      </c>
      <c r="S2960">
        <f>YEAR(Q2960)</f>
        <v>2016</v>
      </c>
    </row>
    <row r="2961" spans="1:19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>IFERROR(ROUND(E2961/L2961,0),0)</f>
        <v>0</v>
      </c>
      <c r="Q2961" s="15">
        <f>(((J2961/60)/60)/24)+DATE(1970,1,1)</f>
        <v>42498.008391203708</v>
      </c>
      <c r="R2961" s="15">
        <f>(((I2961/60)/60)/24)+DATE(1970,1,1)</f>
        <v>42528.008391203708</v>
      </c>
      <c r="S2961">
        <f>YEAR(Q2961)</f>
        <v>2016</v>
      </c>
    </row>
    <row r="2962" spans="1:19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>IFERROR(ROUND(E2962/L2962,0),0)</f>
        <v>0</v>
      </c>
      <c r="Q2962" s="15">
        <f>(((J2962/60)/60)/24)+DATE(1970,1,1)</f>
        <v>41863.757210648146</v>
      </c>
      <c r="R2962" s="15">
        <f>(((I2962/60)/60)/24)+DATE(1970,1,1)</f>
        <v>41893.757210648146</v>
      </c>
      <c r="S2962">
        <f>YEAR(Q2962)</f>
        <v>2014</v>
      </c>
    </row>
    <row r="2963" spans="1:19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>IFERROR(ROUND(E2963/L2963,0),0)</f>
        <v>51</v>
      </c>
      <c r="Q2963" s="15">
        <f>(((J2963/60)/60)/24)+DATE(1970,1,1)</f>
        <v>42061.212488425925</v>
      </c>
      <c r="R2963" s="15">
        <f>(((I2963/60)/60)/24)+DATE(1970,1,1)</f>
        <v>42089.166666666672</v>
      </c>
      <c r="S2963">
        <f>YEAR(Q2963)</f>
        <v>2015</v>
      </c>
    </row>
    <row r="2964" spans="1:19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>IFERROR(ROUND(E2964/L2964,0),0)</f>
        <v>61</v>
      </c>
      <c r="Q2964" s="15">
        <f>(((J2964/60)/60)/24)+DATE(1970,1,1)</f>
        <v>42036.24428240741</v>
      </c>
      <c r="R2964" s="15">
        <f>(((I2964/60)/60)/24)+DATE(1970,1,1)</f>
        <v>42064.290972222225</v>
      </c>
      <c r="S2964">
        <f>YEAR(Q2964)</f>
        <v>2015</v>
      </c>
    </row>
    <row r="2965" spans="1:19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>IFERROR(ROUND(E2965/L2965,0),0)</f>
        <v>109</v>
      </c>
      <c r="Q2965" s="15">
        <f>(((J2965/60)/60)/24)+DATE(1970,1,1)</f>
        <v>42157.470185185186</v>
      </c>
      <c r="R2965" s="15">
        <f>(((I2965/60)/60)/24)+DATE(1970,1,1)</f>
        <v>42187.470185185186</v>
      </c>
      <c r="S2965">
        <f>YEAR(Q2965)</f>
        <v>2015</v>
      </c>
    </row>
    <row r="2966" spans="1:19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>IFERROR(ROUND(E2966/L2966,0),0)</f>
        <v>26</v>
      </c>
      <c r="Q2966" s="15">
        <f>(((J2966/60)/60)/24)+DATE(1970,1,1)</f>
        <v>41827.909942129627</v>
      </c>
      <c r="R2966" s="15">
        <f>(((I2966/60)/60)/24)+DATE(1970,1,1)</f>
        <v>41857.897222222222</v>
      </c>
      <c r="S2966">
        <f>YEAR(Q2966)</f>
        <v>2014</v>
      </c>
    </row>
    <row r="2967" spans="1:19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>IFERROR(ROUND(E2967/L2967,0),0)</f>
        <v>42</v>
      </c>
      <c r="Q2967" s="15">
        <f>(((J2967/60)/60)/24)+DATE(1970,1,1)</f>
        <v>42162.729548611111</v>
      </c>
      <c r="R2967" s="15">
        <f>(((I2967/60)/60)/24)+DATE(1970,1,1)</f>
        <v>42192.729548611111</v>
      </c>
      <c r="S2967">
        <f>YEAR(Q2967)</f>
        <v>2015</v>
      </c>
    </row>
    <row r="2968" spans="1:19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>IFERROR(ROUND(E2968/L2968,0),0)</f>
        <v>89</v>
      </c>
      <c r="Q2968" s="15">
        <f>(((J2968/60)/60)/24)+DATE(1970,1,1)</f>
        <v>42233.738564814819</v>
      </c>
      <c r="R2968" s="15">
        <f>(((I2968/60)/60)/24)+DATE(1970,1,1)</f>
        <v>42263.738564814819</v>
      </c>
      <c r="S2968">
        <f>YEAR(Q2968)</f>
        <v>2015</v>
      </c>
    </row>
    <row r="2969" spans="1:19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>IFERROR(ROUND(E2969/L2969,0),0)</f>
        <v>80</v>
      </c>
      <c r="Q2969" s="15">
        <f>(((J2969/60)/60)/24)+DATE(1970,1,1)</f>
        <v>42042.197824074072</v>
      </c>
      <c r="R2969" s="15">
        <f>(((I2969/60)/60)/24)+DATE(1970,1,1)</f>
        <v>42072.156157407408</v>
      </c>
      <c r="S2969">
        <f>YEAR(Q2969)</f>
        <v>2015</v>
      </c>
    </row>
    <row r="2970" spans="1:19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>IFERROR(ROUND(E2970/L2970,0),0)</f>
        <v>79</v>
      </c>
      <c r="Q2970" s="15">
        <f>(((J2970/60)/60)/24)+DATE(1970,1,1)</f>
        <v>42585.523842592593</v>
      </c>
      <c r="R2970" s="15">
        <f>(((I2970/60)/60)/24)+DATE(1970,1,1)</f>
        <v>42599.165972222225</v>
      </c>
      <c r="S2970">
        <f>YEAR(Q2970)</f>
        <v>2016</v>
      </c>
    </row>
    <row r="2971" spans="1:19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>IFERROR(ROUND(E2971/L2971,0),0)</f>
        <v>96</v>
      </c>
      <c r="Q2971" s="15">
        <f>(((J2971/60)/60)/24)+DATE(1970,1,1)</f>
        <v>42097.786493055552</v>
      </c>
      <c r="R2971" s="15">
        <f>(((I2971/60)/60)/24)+DATE(1970,1,1)</f>
        <v>42127.952083333337</v>
      </c>
      <c r="S2971">
        <f>YEAR(Q2971)</f>
        <v>2015</v>
      </c>
    </row>
    <row r="2972" spans="1:19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>IFERROR(ROUND(E2972/L2972,0),0)</f>
        <v>70</v>
      </c>
      <c r="Q2972" s="15">
        <f>(((J2972/60)/60)/24)+DATE(1970,1,1)</f>
        <v>41808.669571759259</v>
      </c>
      <c r="R2972" s="15">
        <f>(((I2972/60)/60)/24)+DATE(1970,1,1)</f>
        <v>41838.669571759259</v>
      </c>
      <c r="S2972">
        <f>YEAR(Q2972)</f>
        <v>2014</v>
      </c>
    </row>
    <row r="2973" spans="1:19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>IFERROR(ROUND(E2973/L2973,0),0)</f>
        <v>75</v>
      </c>
      <c r="Q2973" s="15">
        <f>(((J2973/60)/60)/24)+DATE(1970,1,1)</f>
        <v>41852.658310185187</v>
      </c>
      <c r="R2973" s="15">
        <f>(((I2973/60)/60)/24)+DATE(1970,1,1)</f>
        <v>41882.658310185187</v>
      </c>
      <c r="S2973">
        <f>YEAR(Q2973)</f>
        <v>2014</v>
      </c>
    </row>
    <row r="2974" spans="1:19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>IFERROR(ROUND(E2974/L2974,0),0)</f>
        <v>124</v>
      </c>
      <c r="Q2974" s="15">
        <f>(((J2974/60)/60)/24)+DATE(1970,1,1)</f>
        <v>42694.110185185185</v>
      </c>
      <c r="R2974" s="15">
        <f>(((I2974/60)/60)/24)+DATE(1970,1,1)</f>
        <v>42709.041666666672</v>
      </c>
      <c r="S2974">
        <f>YEAR(Q2974)</f>
        <v>2016</v>
      </c>
    </row>
    <row r="2975" spans="1:19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>IFERROR(ROUND(E2975/L2975,0),0)</f>
        <v>265</v>
      </c>
      <c r="Q2975" s="15">
        <f>(((J2975/60)/60)/24)+DATE(1970,1,1)</f>
        <v>42341.818379629629</v>
      </c>
      <c r="R2975" s="15">
        <f>(((I2975/60)/60)/24)+DATE(1970,1,1)</f>
        <v>42370.166666666672</v>
      </c>
      <c r="S2975">
        <f>YEAR(Q2975)</f>
        <v>2015</v>
      </c>
    </row>
    <row r="2976" spans="1:19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>IFERROR(ROUND(E2976/L2976,0),0)</f>
        <v>59</v>
      </c>
      <c r="Q2976" s="15">
        <f>(((J2976/60)/60)/24)+DATE(1970,1,1)</f>
        <v>41880.061006944445</v>
      </c>
      <c r="R2976" s="15">
        <f>(((I2976/60)/60)/24)+DATE(1970,1,1)</f>
        <v>41908.065972222219</v>
      </c>
      <c r="S2976">
        <f>YEAR(Q2976)</f>
        <v>2014</v>
      </c>
    </row>
    <row r="2977" spans="1:19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>IFERROR(ROUND(E2977/L2977,0),0)</f>
        <v>71</v>
      </c>
      <c r="Q2977" s="15">
        <f>(((J2977/60)/60)/24)+DATE(1970,1,1)</f>
        <v>41941.683865740742</v>
      </c>
      <c r="R2977" s="15">
        <f>(((I2977/60)/60)/24)+DATE(1970,1,1)</f>
        <v>41970.125</v>
      </c>
      <c r="S2977">
        <f>YEAR(Q2977)</f>
        <v>2014</v>
      </c>
    </row>
    <row r="2978" spans="1:19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>IFERROR(ROUND(E2978/L2978,0),0)</f>
        <v>9</v>
      </c>
      <c r="Q2978" s="15">
        <f>(((J2978/60)/60)/24)+DATE(1970,1,1)</f>
        <v>42425.730671296296</v>
      </c>
      <c r="R2978" s="15">
        <f>(((I2978/60)/60)/24)+DATE(1970,1,1)</f>
        <v>42442.5</v>
      </c>
      <c r="S2978">
        <f>YEAR(Q2978)</f>
        <v>2016</v>
      </c>
    </row>
    <row r="2979" spans="1:19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>IFERROR(ROUND(E2979/L2979,0),0)</f>
        <v>114</v>
      </c>
      <c r="Q2979" s="15">
        <f>(((J2979/60)/60)/24)+DATE(1970,1,1)</f>
        <v>42026.88118055556</v>
      </c>
      <c r="R2979" s="15">
        <f>(((I2979/60)/60)/24)+DATE(1970,1,1)</f>
        <v>42086.093055555553</v>
      </c>
      <c r="S2979">
        <f>YEAR(Q2979)</f>
        <v>2015</v>
      </c>
    </row>
    <row r="2980" spans="1:19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>IFERROR(ROUND(E2980/L2980,0),0)</f>
        <v>61</v>
      </c>
      <c r="Q2980" s="15">
        <f>(((J2980/60)/60)/24)+DATE(1970,1,1)</f>
        <v>41922.640590277777</v>
      </c>
      <c r="R2980" s="15">
        <f>(((I2980/60)/60)/24)+DATE(1970,1,1)</f>
        <v>41932.249305555553</v>
      </c>
      <c r="S2980">
        <f>YEAR(Q2980)</f>
        <v>2014</v>
      </c>
    </row>
    <row r="2981" spans="1:19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>IFERROR(ROUND(E2981/L2981,0),0)</f>
        <v>110</v>
      </c>
      <c r="Q2981" s="15">
        <f>(((J2981/60)/60)/24)+DATE(1970,1,1)</f>
        <v>41993.824340277773</v>
      </c>
      <c r="R2981" s="15">
        <f>(((I2981/60)/60)/24)+DATE(1970,1,1)</f>
        <v>42010.25</v>
      </c>
      <c r="S2981">
        <f>YEAR(Q2981)</f>
        <v>2014</v>
      </c>
    </row>
    <row r="2982" spans="1:19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>IFERROR(ROUND(E2982/L2982,0),0)</f>
        <v>136</v>
      </c>
      <c r="Q2982" s="15">
        <f>(((J2982/60)/60)/24)+DATE(1970,1,1)</f>
        <v>42219.915856481486</v>
      </c>
      <c r="R2982" s="15">
        <f>(((I2982/60)/60)/24)+DATE(1970,1,1)</f>
        <v>42240.083333333328</v>
      </c>
      <c r="S2982">
        <f>YEAR(Q2982)</f>
        <v>2015</v>
      </c>
    </row>
    <row r="2983" spans="1:19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>IFERROR(ROUND(E2983/L2983,0),0)</f>
        <v>53</v>
      </c>
      <c r="Q2983" s="15">
        <f>(((J2983/60)/60)/24)+DATE(1970,1,1)</f>
        <v>42225.559675925921</v>
      </c>
      <c r="R2983" s="15">
        <f>(((I2983/60)/60)/24)+DATE(1970,1,1)</f>
        <v>42270.559675925921</v>
      </c>
      <c r="S2983">
        <f>YEAR(Q2983)</f>
        <v>2015</v>
      </c>
    </row>
    <row r="2984" spans="1:19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>IFERROR(ROUND(E2984/L2984,0),0)</f>
        <v>86</v>
      </c>
      <c r="Q2984" s="15">
        <f>(((J2984/60)/60)/24)+DATE(1970,1,1)</f>
        <v>42381.686840277776</v>
      </c>
      <c r="R2984" s="15">
        <f>(((I2984/60)/60)/24)+DATE(1970,1,1)</f>
        <v>42411.686840277776</v>
      </c>
      <c r="S2984">
        <f>YEAR(Q2984)</f>
        <v>2016</v>
      </c>
    </row>
    <row r="2985" spans="1:19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>IFERROR(ROUND(E2985/L2985,0),0)</f>
        <v>155</v>
      </c>
      <c r="Q2985" s="15">
        <f>(((J2985/60)/60)/24)+DATE(1970,1,1)</f>
        <v>41894.632361111115</v>
      </c>
      <c r="R2985" s="15">
        <f>(((I2985/60)/60)/24)+DATE(1970,1,1)</f>
        <v>41954.674027777779</v>
      </c>
      <c r="S2985">
        <f>YEAR(Q2985)</f>
        <v>2014</v>
      </c>
    </row>
    <row r="2986" spans="1:19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>IFERROR(ROUND(E2986/L2986,0),0)</f>
        <v>115</v>
      </c>
      <c r="Q2986" s="15">
        <f>(((J2986/60)/60)/24)+DATE(1970,1,1)</f>
        <v>42576.278715277775</v>
      </c>
      <c r="R2986" s="15">
        <f>(((I2986/60)/60)/24)+DATE(1970,1,1)</f>
        <v>42606.278715277775</v>
      </c>
      <c r="S2986">
        <f>YEAR(Q2986)</f>
        <v>2016</v>
      </c>
    </row>
    <row r="2987" spans="1:19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>IFERROR(ROUND(E2987/L2987,0),0)</f>
        <v>110</v>
      </c>
      <c r="Q2987" s="15">
        <f>(((J2987/60)/60)/24)+DATE(1970,1,1)</f>
        <v>42654.973703703698</v>
      </c>
      <c r="R2987" s="15">
        <f>(((I2987/60)/60)/24)+DATE(1970,1,1)</f>
        <v>42674.166666666672</v>
      </c>
      <c r="S2987">
        <f>YEAR(Q2987)</f>
        <v>2016</v>
      </c>
    </row>
    <row r="2988" spans="1:19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>IFERROR(ROUND(E2988/L2988,0),0)</f>
        <v>45</v>
      </c>
      <c r="Q2988" s="15">
        <f>(((J2988/60)/60)/24)+DATE(1970,1,1)</f>
        <v>42431.500069444446</v>
      </c>
      <c r="R2988" s="15">
        <f>(((I2988/60)/60)/24)+DATE(1970,1,1)</f>
        <v>42491.458402777775</v>
      </c>
      <c r="S2988">
        <f>YEAR(Q2988)</f>
        <v>2016</v>
      </c>
    </row>
    <row r="2989" spans="1:19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>IFERROR(ROUND(E2989/L2989,0),0)</f>
        <v>104</v>
      </c>
      <c r="Q2989" s="15">
        <f>(((J2989/60)/60)/24)+DATE(1970,1,1)</f>
        <v>42627.307303240741</v>
      </c>
      <c r="R2989" s="15">
        <f>(((I2989/60)/60)/24)+DATE(1970,1,1)</f>
        <v>42656</v>
      </c>
      <c r="S2989">
        <f>YEAR(Q2989)</f>
        <v>2016</v>
      </c>
    </row>
    <row r="2990" spans="1:19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>IFERROR(ROUND(E2990/L2990,0),0)</f>
        <v>36</v>
      </c>
      <c r="Q2990" s="15">
        <f>(((J2990/60)/60)/24)+DATE(1970,1,1)</f>
        <v>42511.362048611118</v>
      </c>
      <c r="R2990" s="15">
        <f>(((I2990/60)/60)/24)+DATE(1970,1,1)</f>
        <v>42541.362048611118</v>
      </c>
      <c r="S2990">
        <f>YEAR(Q2990)</f>
        <v>2016</v>
      </c>
    </row>
    <row r="2991" spans="1:19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>IFERROR(ROUND(E2991/L2991,0),0)</f>
        <v>97</v>
      </c>
      <c r="Q2991" s="15">
        <f>(((J2991/60)/60)/24)+DATE(1970,1,1)</f>
        <v>42337.02039351852</v>
      </c>
      <c r="R2991" s="15">
        <f>(((I2991/60)/60)/24)+DATE(1970,1,1)</f>
        <v>42359.207638888889</v>
      </c>
      <c r="S2991">
        <f>YEAR(Q2991)</f>
        <v>2015</v>
      </c>
    </row>
    <row r="2992" spans="1:19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>IFERROR(ROUND(E2992/L2992,0),0)</f>
        <v>370</v>
      </c>
      <c r="Q2992" s="15">
        <f>(((J2992/60)/60)/24)+DATE(1970,1,1)</f>
        <v>42341.57430555555</v>
      </c>
      <c r="R2992" s="15">
        <f>(((I2992/60)/60)/24)+DATE(1970,1,1)</f>
        <v>42376.57430555555</v>
      </c>
      <c r="S2992">
        <f>YEAR(Q2992)</f>
        <v>2015</v>
      </c>
    </row>
    <row r="2993" spans="1:19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>IFERROR(ROUND(E2993/L2993,0),0)</f>
        <v>94</v>
      </c>
      <c r="Q2993" s="15">
        <f>(((J2993/60)/60)/24)+DATE(1970,1,1)</f>
        <v>42740.837152777778</v>
      </c>
      <c r="R2993" s="15">
        <f>(((I2993/60)/60)/24)+DATE(1970,1,1)</f>
        <v>42762.837152777778</v>
      </c>
      <c r="S2993">
        <f>YEAR(Q2993)</f>
        <v>2017</v>
      </c>
    </row>
    <row r="2994" spans="1:19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>IFERROR(ROUND(E2994/L2994,0),0)</f>
        <v>49</v>
      </c>
      <c r="Q2994" s="15">
        <f>(((J2994/60)/60)/24)+DATE(1970,1,1)</f>
        <v>42622.767476851848</v>
      </c>
      <c r="R2994" s="15">
        <f>(((I2994/60)/60)/24)+DATE(1970,1,1)</f>
        <v>42652.767476851848</v>
      </c>
      <c r="S2994">
        <f>YEAR(Q2994)</f>
        <v>2016</v>
      </c>
    </row>
    <row r="2995" spans="1:19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>IFERROR(ROUND(E2995/L2995,0),0)</f>
        <v>46</v>
      </c>
      <c r="Q2995" s="15">
        <f>(((J2995/60)/60)/24)+DATE(1970,1,1)</f>
        <v>42390.838738425926</v>
      </c>
      <c r="R2995" s="15">
        <f>(((I2995/60)/60)/24)+DATE(1970,1,1)</f>
        <v>42420.838738425926</v>
      </c>
      <c r="S2995">
        <f>YEAR(Q2995)</f>
        <v>2016</v>
      </c>
    </row>
    <row r="2996" spans="1:19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>IFERROR(ROUND(E2996/L2996,0),0)</f>
        <v>23</v>
      </c>
      <c r="Q2996" s="15">
        <f>(((J2996/60)/60)/24)+DATE(1970,1,1)</f>
        <v>41885.478842592594</v>
      </c>
      <c r="R2996" s="15">
        <f>(((I2996/60)/60)/24)+DATE(1970,1,1)</f>
        <v>41915.478842592594</v>
      </c>
      <c r="S2996">
        <f>YEAR(Q2996)</f>
        <v>2014</v>
      </c>
    </row>
    <row r="2997" spans="1:19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>IFERROR(ROUND(E2997/L2997,0),0)</f>
        <v>63</v>
      </c>
      <c r="Q2997" s="15">
        <f>(((J2997/60)/60)/24)+DATE(1970,1,1)</f>
        <v>42724.665173611109</v>
      </c>
      <c r="R2997" s="15">
        <f>(((I2997/60)/60)/24)+DATE(1970,1,1)</f>
        <v>42754.665173611109</v>
      </c>
      <c r="S2997">
        <f>YEAR(Q2997)</f>
        <v>2016</v>
      </c>
    </row>
    <row r="2998" spans="1:19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>IFERROR(ROUND(E2998/L2998,0),0)</f>
        <v>154</v>
      </c>
      <c r="Q2998" s="15">
        <f>(((J2998/60)/60)/24)+DATE(1970,1,1)</f>
        <v>42090.912500000006</v>
      </c>
      <c r="R2998" s="15">
        <f>(((I2998/60)/60)/24)+DATE(1970,1,1)</f>
        <v>42150.912500000006</v>
      </c>
      <c r="S2998">
        <f>YEAR(Q2998)</f>
        <v>2015</v>
      </c>
    </row>
    <row r="2999" spans="1:19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>IFERROR(ROUND(E2999/L2999,0),0)</f>
        <v>90</v>
      </c>
      <c r="Q2999" s="15">
        <f>(((J2999/60)/60)/24)+DATE(1970,1,1)</f>
        <v>42775.733715277776</v>
      </c>
      <c r="R2999" s="15">
        <f>(((I2999/60)/60)/24)+DATE(1970,1,1)</f>
        <v>42793.207638888889</v>
      </c>
      <c r="S2999">
        <f>YEAR(Q2999)</f>
        <v>2017</v>
      </c>
    </row>
    <row r="3000" spans="1:19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>IFERROR(ROUND(E3000/L3000,0),0)</f>
        <v>119</v>
      </c>
      <c r="Q3000" s="15">
        <f>(((J3000/60)/60)/24)+DATE(1970,1,1)</f>
        <v>41778.193622685183</v>
      </c>
      <c r="R3000" s="15">
        <f>(((I3000/60)/60)/24)+DATE(1970,1,1)</f>
        <v>41806.184027777781</v>
      </c>
      <c r="S3000">
        <f>YEAR(Q3000)</f>
        <v>2014</v>
      </c>
    </row>
    <row r="3001" spans="1:19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>IFERROR(ROUND(E3001/L3001,0),0)</f>
        <v>80</v>
      </c>
      <c r="Q3001" s="15">
        <f>(((J3001/60)/60)/24)+DATE(1970,1,1)</f>
        <v>42780.740277777775</v>
      </c>
      <c r="R3001" s="15">
        <f>(((I3001/60)/60)/24)+DATE(1970,1,1)</f>
        <v>42795.083333333328</v>
      </c>
      <c r="S3001">
        <f>YEAR(Q3001)</f>
        <v>2017</v>
      </c>
    </row>
    <row r="3002" spans="1:19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>IFERROR(ROUND(E3002/L3002,0),0)</f>
        <v>63</v>
      </c>
      <c r="Q3002" s="15">
        <f>(((J3002/60)/60)/24)+DATE(1970,1,1)</f>
        <v>42752.827199074076</v>
      </c>
      <c r="R3002" s="15">
        <f>(((I3002/60)/60)/24)+DATE(1970,1,1)</f>
        <v>42766.75</v>
      </c>
      <c r="S3002">
        <f>YEAR(Q3002)</f>
        <v>2017</v>
      </c>
    </row>
    <row r="3003" spans="1:19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>IFERROR(ROUND(E3003/L3003,0),0)</f>
        <v>131</v>
      </c>
      <c r="Q3003" s="15">
        <f>(((J3003/60)/60)/24)+DATE(1970,1,1)</f>
        <v>42534.895625000005</v>
      </c>
      <c r="R3003" s="15">
        <f>(((I3003/60)/60)/24)+DATE(1970,1,1)</f>
        <v>42564.895625000005</v>
      </c>
      <c r="S3003">
        <f>YEAR(Q3003)</f>
        <v>2016</v>
      </c>
    </row>
    <row r="3004" spans="1:19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>IFERROR(ROUND(E3004/L3004,0),0)</f>
        <v>73</v>
      </c>
      <c r="Q3004" s="15">
        <f>(((J3004/60)/60)/24)+DATE(1970,1,1)</f>
        <v>41239.83625</v>
      </c>
      <c r="R3004" s="15">
        <f>(((I3004/60)/60)/24)+DATE(1970,1,1)</f>
        <v>41269.83625</v>
      </c>
      <c r="S3004">
        <f>YEAR(Q3004)</f>
        <v>2012</v>
      </c>
    </row>
    <row r="3005" spans="1:19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>IFERROR(ROUND(E3005/L3005,0),0)</f>
        <v>179</v>
      </c>
      <c r="Q3005" s="15">
        <f>(((J3005/60)/60)/24)+DATE(1970,1,1)</f>
        <v>42398.849259259259</v>
      </c>
      <c r="R3005" s="15">
        <f>(((I3005/60)/60)/24)+DATE(1970,1,1)</f>
        <v>42430.249305555553</v>
      </c>
      <c r="S3005">
        <f>YEAR(Q3005)</f>
        <v>2016</v>
      </c>
    </row>
    <row r="3006" spans="1:19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>IFERROR(ROUND(E3006/L3006,0),0)</f>
        <v>163</v>
      </c>
      <c r="Q3006" s="15">
        <f>(((J3006/60)/60)/24)+DATE(1970,1,1)</f>
        <v>41928.881064814814</v>
      </c>
      <c r="R3006" s="15">
        <f>(((I3006/60)/60)/24)+DATE(1970,1,1)</f>
        <v>41958.922731481478</v>
      </c>
      <c r="S3006">
        <f>YEAR(Q3006)</f>
        <v>2014</v>
      </c>
    </row>
    <row r="3007" spans="1:19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>IFERROR(ROUND(E3007/L3007,0),0)</f>
        <v>108</v>
      </c>
      <c r="Q3007" s="15">
        <f>(((J3007/60)/60)/24)+DATE(1970,1,1)</f>
        <v>41888.674826388888</v>
      </c>
      <c r="R3007" s="15">
        <f>(((I3007/60)/60)/24)+DATE(1970,1,1)</f>
        <v>41918.674826388888</v>
      </c>
      <c r="S3007">
        <f>YEAR(Q3007)</f>
        <v>2014</v>
      </c>
    </row>
    <row r="3008" spans="1:19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>IFERROR(ROUND(E3008/L3008,0),0)</f>
        <v>89</v>
      </c>
      <c r="Q3008" s="15">
        <f>(((J3008/60)/60)/24)+DATE(1970,1,1)</f>
        <v>41957.756840277783</v>
      </c>
      <c r="R3008" s="15">
        <f>(((I3008/60)/60)/24)+DATE(1970,1,1)</f>
        <v>41987.756840277783</v>
      </c>
      <c r="S3008">
        <f>YEAR(Q3008)</f>
        <v>2014</v>
      </c>
    </row>
    <row r="3009" spans="1:19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>IFERROR(ROUND(E3009/L3009,0),0)</f>
        <v>54</v>
      </c>
      <c r="Q3009" s="15">
        <f>(((J3009/60)/60)/24)+DATE(1970,1,1)</f>
        <v>42098.216238425928</v>
      </c>
      <c r="R3009" s="15">
        <f>(((I3009/60)/60)/24)+DATE(1970,1,1)</f>
        <v>42119.216238425928</v>
      </c>
      <c r="S3009">
        <f>YEAR(Q3009)</f>
        <v>2015</v>
      </c>
    </row>
    <row r="3010" spans="1:19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>IFERROR(ROUND(E3010/L3010,0),0)</f>
        <v>117</v>
      </c>
      <c r="Q3010" s="15">
        <f>(((J3010/60)/60)/24)+DATE(1970,1,1)</f>
        <v>42360.212025462963</v>
      </c>
      <c r="R3010" s="15">
        <f>(((I3010/60)/60)/24)+DATE(1970,1,1)</f>
        <v>42390.212025462963</v>
      </c>
      <c r="S3010">
        <f>YEAR(Q3010)</f>
        <v>2015</v>
      </c>
    </row>
    <row r="3011" spans="1:19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>IFERROR(ROUND(E3011/L3011,0),0)</f>
        <v>234</v>
      </c>
      <c r="Q3011" s="15">
        <f>(((J3011/60)/60)/24)+DATE(1970,1,1)</f>
        <v>41939.569907407407</v>
      </c>
      <c r="R3011" s="15">
        <f>(((I3011/60)/60)/24)+DATE(1970,1,1)</f>
        <v>41969.611574074079</v>
      </c>
      <c r="S3011">
        <f>YEAR(Q3011)</f>
        <v>2014</v>
      </c>
    </row>
    <row r="3012" spans="1:19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>IFERROR(ROUND(E3012/L3012,0),0)</f>
        <v>158</v>
      </c>
      <c r="Q3012" s="15">
        <f>(((J3012/60)/60)/24)+DATE(1970,1,1)</f>
        <v>41996.832395833335</v>
      </c>
      <c r="R3012" s="15">
        <f>(((I3012/60)/60)/24)+DATE(1970,1,1)</f>
        <v>42056.832395833335</v>
      </c>
      <c r="S3012">
        <f>YEAR(Q3012)</f>
        <v>2014</v>
      </c>
    </row>
    <row r="3013" spans="1:19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>IFERROR(ROUND(E3013/L3013,0),0)</f>
        <v>15</v>
      </c>
      <c r="Q3013" s="15">
        <f>(((J3013/60)/60)/24)+DATE(1970,1,1)</f>
        <v>42334.468935185185</v>
      </c>
      <c r="R3013" s="15">
        <f>(((I3013/60)/60)/24)+DATE(1970,1,1)</f>
        <v>42361.957638888889</v>
      </c>
      <c r="S3013">
        <f>YEAR(Q3013)</f>
        <v>2015</v>
      </c>
    </row>
    <row r="3014" spans="1:19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>IFERROR(ROUND(E3014/L3014,0),0)</f>
        <v>85</v>
      </c>
      <c r="Q3014" s="15">
        <f>(((J3014/60)/60)/24)+DATE(1970,1,1)</f>
        <v>42024.702893518523</v>
      </c>
      <c r="R3014" s="15">
        <f>(((I3014/60)/60)/24)+DATE(1970,1,1)</f>
        <v>42045.702893518523</v>
      </c>
      <c r="S3014">
        <f>YEAR(Q3014)</f>
        <v>2015</v>
      </c>
    </row>
    <row r="3015" spans="1:19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>IFERROR(ROUND(E3015/L3015,0),0)</f>
        <v>147</v>
      </c>
      <c r="Q3015" s="15">
        <f>(((J3015/60)/60)/24)+DATE(1970,1,1)</f>
        <v>42146.836215277777</v>
      </c>
      <c r="R3015" s="15">
        <f>(((I3015/60)/60)/24)+DATE(1970,1,1)</f>
        <v>42176.836215277777</v>
      </c>
      <c r="S3015">
        <f>YEAR(Q3015)</f>
        <v>2015</v>
      </c>
    </row>
    <row r="3016" spans="1:19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>IFERROR(ROUND(E3016/L3016,0),0)</f>
        <v>51</v>
      </c>
      <c r="Q3016" s="15">
        <f>(((J3016/60)/60)/24)+DATE(1970,1,1)</f>
        <v>41920.123611111114</v>
      </c>
      <c r="R3016" s="15">
        <f>(((I3016/60)/60)/24)+DATE(1970,1,1)</f>
        <v>41948.208333333336</v>
      </c>
      <c r="S3016">
        <f>YEAR(Q3016)</f>
        <v>2014</v>
      </c>
    </row>
    <row r="3017" spans="1:19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>IFERROR(ROUND(E3017/L3017,0),0)</f>
        <v>88</v>
      </c>
      <c r="Q3017" s="15">
        <f>(((J3017/60)/60)/24)+DATE(1970,1,1)</f>
        <v>41785.72729166667</v>
      </c>
      <c r="R3017" s="15">
        <f>(((I3017/60)/60)/24)+DATE(1970,1,1)</f>
        <v>41801.166666666664</v>
      </c>
      <c r="S3017">
        <f>YEAR(Q3017)</f>
        <v>2014</v>
      </c>
    </row>
    <row r="3018" spans="1:19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>IFERROR(ROUND(E3018/L3018,0),0)</f>
        <v>242</v>
      </c>
      <c r="Q3018" s="15">
        <f>(((J3018/60)/60)/24)+DATE(1970,1,1)</f>
        <v>41778.548055555555</v>
      </c>
      <c r="R3018" s="15">
        <f>(((I3018/60)/60)/24)+DATE(1970,1,1)</f>
        <v>41838.548055555555</v>
      </c>
      <c r="S3018">
        <f>YEAR(Q3018)</f>
        <v>2014</v>
      </c>
    </row>
    <row r="3019" spans="1:19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>IFERROR(ROUND(E3019/L3019,0),0)</f>
        <v>146</v>
      </c>
      <c r="Q3019" s="15">
        <f>(((J3019/60)/60)/24)+DATE(1970,1,1)</f>
        <v>41841.850034722222</v>
      </c>
      <c r="R3019" s="15">
        <f>(((I3019/60)/60)/24)+DATE(1970,1,1)</f>
        <v>41871.850034722222</v>
      </c>
      <c r="S3019">
        <f>YEAR(Q3019)</f>
        <v>2014</v>
      </c>
    </row>
    <row r="3020" spans="1:19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>IFERROR(ROUND(E3020/L3020,0),0)</f>
        <v>103</v>
      </c>
      <c r="Q3020" s="15">
        <f>(((J3020/60)/60)/24)+DATE(1970,1,1)</f>
        <v>42163.29833333334</v>
      </c>
      <c r="R3020" s="15">
        <f>(((I3020/60)/60)/24)+DATE(1970,1,1)</f>
        <v>42205.916666666672</v>
      </c>
      <c r="S3020">
        <f>YEAR(Q3020)</f>
        <v>2015</v>
      </c>
    </row>
    <row r="3021" spans="1:19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>IFERROR(ROUND(E3021/L3021,0),0)</f>
        <v>80</v>
      </c>
      <c r="Q3021" s="15">
        <f>(((J3021/60)/60)/24)+DATE(1970,1,1)</f>
        <v>41758.833564814813</v>
      </c>
      <c r="R3021" s="15">
        <f>(((I3021/60)/60)/24)+DATE(1970,1,1)</f>
        <v>41786.125</v>
      </c>
      <c r="S3021">
        <f>YEAR(Q3021)</f>
        <v>2014</v>
      </c>
    </row>
    <row r="3022" spans="1:19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>IFERROR(ROUND(E3022/L3022,0),0)</f>
        <v>235</v>
      </c>
      <c r="Q3022" s="15">
        <f>(((J3022/60)/60)/24)+DATE(1970,1,1)</f>
        <v>42170.846446759257</v>
      </c>
      <c r="R3022" s="15">
        <f>(((I3022/60)/60)/24)+DATE(1970,1,1)</f>
        <v>42230.846446759257</v>
      </c>
      <c r="S3022">
        <f>YEAR(Q3022)</f>
        <v>2015</v>
      </c>
    </row>
    <row r="3023" spans="1:19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>IFERROR(ROUND(E3023/L3023,0),0)</f>
        <v>51</v>
      </c>
      <c r="Q3023" s="15">
        <f>(((J3023/60)/60)/24)+DATE(1970,1,1)</f>
        <v>42660.618854166663</v>
      </c>
      <c r="R3023" s="15">
        <f>(((I3023/60)/60)/24)+DATE(1970,1,1)</f>
        <v>42696.249305555553</v>
      </c>
      <c r="S3023">
        <f>YEAR(Q3023)</f>
        <v>2016</v>
      </c>
    </row>
    <row r="3024" spans="1:19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>IFERROR(ROUND(E3024/L3024,0),0)</f>
        <v>163</v>
      </c>
      <c r="Q3024" s="15">
        <f>(((J3024/60)/60)/24)+DATE(1970,1,1)</f>
        <v>42564.95380787037</v>
      </c>
      <c r="R3024" s="15">
        <f>(((I3024/60)/60)/24)+DATE(1970,1,1)</f>
        <v>42609.95380787037</v>
      </c>
      <c r="S3024">
        <f>YEAR(Q3024)</f>
        <v>2016</v>
      </c>
    </row>
    <row r="3025" spans="1:19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>IFERROR(ROUND(E3025/L3025,0),0)</f>
        <v>120</v>
      </c>
      <c r="Q3025" s="15">
        <f>(((J3025/60)/60)/24)+DATE(1970,1,1)</f>
        <v>42121.675763888896</v>
      </c>
      <c r="R3025" s="15">
        <f>(((I3025/60)/60)/24)+DATE(1970,1,1)</f>
        <v>42166.675763888896</v>
      </c>
      <c r="S3025">
        <f>YEAR(Q3025)</f>
        <v>2015</v>
      </c>
    </row>
    <row r="3026" spans="1:19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>IFERROR(ROUND(E3026/L3026,0),0)</f>
        <v>68</v>
      </c>
      <c r="Q3026" s="15">
        <f>(((J3026/60)/60)/24)+DATE(1970,1,1)</f>
        <v>41158.993923611109</v>
      </c>
      <c r="R3026" s="15">
        <f>(((I3026/60)/60)/24)+DATE(1970,1,1)</f>
        <v>41188.993923611109</v>
      </c>
      <c r="S3026">
        <f>YEAR(Q3026)</f>
        <v>2012</v>
      </c>
    </row>
    <row r="3027" spans="1:19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>IFERROR(ROUND(E3027/L3027,0),0)</f>
        <v>52</v>
      </c>
      <c r="Q3027" s="15">
        <f>(((J3027/60)/60)/24)+DATE(1970,1,1)</f>
        <v>41761.509409722225</v>
      </c>
      <c r="R3027" s="15">
        <f>(((I3027/60)/60)/24)+DATE(1970,1,1)</f>
        <v>41789.666666666664</v>
      </c>
      <c r="S3027">
        <f>YEAR(Q3027)</f>
        <v>2014</v>
      </c>
    </row>
    <row r="3028" spans="1:19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>IFERROR(ROUND(E3028/L3028,0),0)</f>
        <v>52</v>
      </c>
      <c r="Q3028" s="15">
        <f>(((J3028/60)/60)/24)+DATE(1970,1,1)</f>
        <v>42783.459398148145</v>
      </c>
      <c r="R3028" s="15">
        <f>(((I3028/60)/60)/24)+DATE(1970,1,1)</f>
        <v>42797.459398148145</v>
      </c>
      <c r="S3028">
        <f>YEAR(Q3028)</f>
        <v>2017</v>
      </c>
    </row>
    <row r="3029" spans="1:19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>IFERROR(ROUND(E3029/L3029,0),0)</f>
        <v>164</v>
      </c>
      <c r="Q3029" s="15">
        <f>(((J3029/60)/60)/24)+DATE(1970,1,1)</f>
        <v>42053.704293981486</v>
      </c>
      <c r="R3029" s="15">
        <f>(((I3029/60)/60)/24)+DATE(1970,1,1)</f>
        <v>42083.662627314814</v>
      </c>
      <c r="S3029">
        <f>YEAR(Q3029)</f>
        <v>2015</v>
      </c>
    </row>
    <row r="3030" spans="1:19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>IFERROR(ROUND(E3030/L3030,0),0)</f>
        <v>85</v>
      </c>
      <c r="Q3030" s="15">
        <f>(((J3030/60)/60)/24)+DATE(1970,1,1)</f>
        <v>42567.264178240745</v>
      </c>
      <c r="R3030" s="15">
        <f>(((I3030/60)/60)/24)+DATE(1970,1,1)</f>
        <v>42597.264178240745</v>
      </c>
      <c r="S3030">
        <f>YEAR(Q3030)</f>
        <v>2016</v>
      </c>
    </row>
    <row r="3031" spans="1:19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>IFERROR(ROUND(E3031/L3031,0),0)</f>
        <v>95</v>
      </c>
      <c r="Q3031" s="15">
        <f>(((J3031/60)/60)/24)+DATE(1970,1,1)</f>
        <v>41932.708877314813</v>
      </c>
      <c r="R3031" s="15">
        <f>(((I3031/60)/60)/24)+DATE(1970,1,1)</f>
        <v>41961.190972222219</v>
      </c>
      <c r="S3031">
        <f>YEAR(Q3031)</f>
        <v>2014</v>
      </c>
    </row>
    <row r="3032" spans="1:19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>IFERROR(ROUND(E3032/L3032,0),0)</f>
        <v>46</v>
      </c>
      <c r="Q3032" s="15">
        <f>(((J3032/60)/60)/24)+DATE(1970,1,1)</f>
        <v>42233.747349537036</v>
      </c>
      <c r="R3032" s="15">
        <f>(((I3032/60)/60)/24)+DATE(1970,1,1)</f>
        <v>42263.747349537036</v>
      </c>
      <c r="S3032">
        <f>YEAR(Q3032)</f>
        <v>2015</v>
      </c>
    </row>
    <row r="3033" spans="1:19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>IFERROR(ROUND(E3033/L3033,0),0)</f>
        <v>52</v>
      </c>
      <c r="Q3033" s="15">
        <f>(((J3033/60)/60)/24)+DATE(1970,1,1)</f>
        <v>42597.882488425923</v>
      </c>
      <c r="R3033" s="15">
        <f>(((I3033/60)/60)/24)+DATE(1970,1,1)</f>
        <v>42657.882488425923</v>
      </c>
      <c r="S3033">
        <f>YEAR(Q3033)</f>
        <v>2016</v>
      </c>
    </row>
    <row r="3034" spans="1:19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>IFERROR(ROUND(E3034/L3034,0),0)</f>
        <v>51</v>
      </c>
      <c r="Q3034" s="15">
        <f>(((J3034/60)/60)/24)+DATE(1970,1,1)</f>
        <v>42228.044664351852</v>
      </c>
      <c r="R3034" s="15">
        <f>(((I3034/60)/60)/24)+DATE(1970,1,1)</f>
        <v>42258.044664351852</v>
      </c>
      <c r="S3034">
        <f>YEAR(Q3034)</f>
        <v>2015</v>
      </c>
    </row>
    <row r="3035" spans="1:19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>IFERROR(ROUND(E3035/L3035,0),0)</f>
        <v>191</v>
      </c>
      <c r="Q3035" s="15">
        <f>(((J3035/60)/60)/24)+DATE(1970,1,1)</f>
        <v>42570.110243055555</v>
      </c>
      <c r="R3035" s="15">
        <f>(((I3035/60)/60)/24)+DATE(1970,1,1)</f>
        <v>42600.110243055555</v>
      </c>
      <c r="S3035">
        <f>YEAR(Q3035)</f>
        <v>2016</v>
      </c>
    </row>
    <row r="3036" spans="1:19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>IFERROR(ROUND(E3036/L3036,0),0)</f>
        <v>89</v>
      </c>
      <c r="Q3036" s="15">
        <f>(((J3036/60)/60)/24)+DATE(1970,1,1)</f>
        <v>42644.535358796296</v>
      </c>
      <c r="R3036" s="15">
        <f>(((I3036/60)/60)/24)+DATE(1970,1,1)</f>
        <v>42675.165972222225</v>
      </c>
      <c r="S3036">
        <f>YEAR(Q3036)</f>
        <v>2016</v>
      </c>
    </row>
    <row r="3037" spans="1:19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>IFERROR(ROUND(E3037/L3037,0),0)</f>
        <v>89</v>
      </c>
      <c r="Q3037" s="15">
        <f>(((J3037/60)/60)/24)+DATE(1970,1,1)</f>
        <v>41368.560289351852</v>
      </c>
      <c r="R3037" s="15">
        <f>(((I3037/60)/60)/24)+DATE(1970,1,1)</f>
        <v>41398.560289351852</v>
      </c>
      <c r="S3037">
        <f>YEAR(Q3037)</f>
        <v>2013</v>
      </c>
    </row>
    <row r="3038" spans="1:19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>IFERROR(ROUND(E3038/L3038,0),0)</f>
        <v>96</v>
      </c>
      <c r="Q3038" s="15">
        <f>(((J3038/60)/60)/24)+DATE(1970,1,1)</f>
        <v>41466.785231481481</v>
      </c>
      <c r="R3038" s="15">
        <f>(((I3038/60)/60)/24)+DATE(1970,1,1)</f>
        <v>41502.499305555553</v>
      </c>
      <c r="S3038">
        <f>YEAR(Q3038)</f>
        <v>2013</v>
      </c>
    </row>
    <row r="3039" spans="1:19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>IFERROR(ROUND(E3039/L3039,0),0)</f>
        <v>33</v>
      </c>
      <c r="Q3039" s="15">
        <f>(((J3039/60)/60)/24)+DATE(1970,1,1)</f>
        <v>40378.893206018518</v>
      </c>
      <c r="R3039" s="15">
        <f>(((I3039/60)/60)/24)+DATE(1970,1,1)</f>
        <v>40453.207638888889</v>
      </c>
      <c r="S3039">
        <f>YEAR(Q3039)</f>
        <v>2010</v>
      </c>
    </row>
    <row r="3040" spans="1:19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>IFERROR(ROUND(E3040/L3040,0),0)</f>
        <v>37</v>
      </c>
      <c r="Q3040" s="15">
        <f>(((J3040/60)/60)/24)+DATE(1970,1,1)</f>
        <v>42373.252280092594</v>
      </c>
      <c r="R3040" s="15">
        <f>(((I3040/60)/60)/24)+DATE(1970,1,1)</f>
        <v>42433.252280092594</v>
      </c>
      <c r="S3040">
        <f>YEAR(Q3040)</f>
        <v>2016</v>
      </c>
    </row>
    <row r="3041" spans="1:19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>IFERROR(ROUND(E3041/L3041,0),0)</f>
        <v>92</v>
      </c>
      <c r="Q3041" s="15">
        <f>(((J3041/60)/60)/24)+DATE(1970,1,1)</f>
        <v>41610.794421296298</v>
      </c>
      <c r="R3041" s="15">
        <f>(((I3041/60)/60)/24)+DATE(1970,1,1)</f>
        <v>41637.332638888889</v>
      </c>
      <c r="S3041">
        <f>YEAR(Q3041)</f>
        <v>2013</v>
      </c>
    </row>
    <row r="3042" spans="1:19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>IFERROR(ROUND(E3042/L3042,0),0)</f>
        <v>77</v>
      </c>
      <c r="Q3042" s="15">
        <f>(((J3042/60)/60)/24)+DATE(1970,1,1)</f>
        <v>42177.791909722218</v>
      </c>
      <c r="R3042" s="15">
        <f>(((I3042/60)/60)/24)+DATE(1970,1,1)</f>
        <v>42181.958333333328</v>
      </c>
      <c r="S3042">
        <f>YEAR(Q3042)</f>
        <v>2015</v>
      </c>
    </row>
    <row r="3043" spans="1:19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>IFERROR(ROUND(E3043/L3043,0),0)</f>
        <v>97</v>
      </c>
      <c r="Q3043" s="15">
        <f>(((J3043/60)/60)/24)+DATE(1970,1,1)</f>
        <v>42359.868611111116</v>
      </c>
      <c r="R3043" s="15">
        <f>(((I3043/60)/60)/24)+DATE(1970,1,1)</f>
        <v>42389.868611111116</v>
      </c>
      <c r="S3043">
        <f>YEAR(Q3043)</f>
        <v>2015</v>
      </c>
    </row>
    <row r="3044" spans="1:19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>IFERROR(ROUND(E3044/L3044,0),0)</f>
        <v>52</v>
      </c>
      <c r="Q3044" s="15">
        <f>(((J3044/60)/60)/24)+DATE(1970,1,1)</f>
        <v>42253.688043981485</v>
      </c>
      <c r="R3044" s="15">
        <f>(((I3044/60)/60)/24)+DATE(1970,1,1)</f>
        <v>42283.688043981485</v>
      </c>
      <c r="S3044">
        <f>YEAR(Q3044)</f>
        <v>2015</v>
      </c>
    </row>
    <row r="3045" spans="1:19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>IFERROR(ROUND(E3045/L3045,0),0)</f>
        <v>129</v>
      </c>
      <c r="Q3045" s="15">
        <f>(((J3045/60)/60)/24)+DATE(1970,1,1)</f>
        <v>42083.070590277777</v>
      </c>
      <c r="R3045" s="15">
        <f>(((I3045/60)/60)/24)+DATE(1970,1,1)</f>
        <v>42110.118055555555</v>
      </c>
      <c r="S3045">
        <f>YEAR(Q3045)</f>
        <v>2015</v>
      </c>
    </row>
    <row r="3046" spans="1:19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>IFERROR(ROUND(E3046/L3046,0),0)</f>
        <v>84</v>
      </c>
      <c r="Q3046" s="15">
        <f>(((J3046/60)/60)/24)+DATE(1970,1,1)</f>
        <v>42387.7268287037</v>
      </c>
      <c r="R3046" s="15">
        <f>(((I3046/60)/60)/24)+DATE(1970,1,1)</f>
        <v>42402.7268287037</v>
      </c>
      <c r="S3046">
        <f>YEAR(Q3046)</f>
        <v>2016</v>
      </c>
    </row>
    <row r="3047" spans="1:19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>IFERROR(ROUND(E3047/L3047,0),0)</f>
        <v>83</v>
      </c>
      <c r="Q3047" s="15">
        <f>(((J3047/60)/60)/24)+DATE(1970,1,1)</f>
        <v>41843.155729166669</v>
      </c>
      <c r="R3047" s="15">
        <f>(((I3047/60)/60)/24)+DATE(1970,1,1)</f>
        <v>41873.155729166669</v>
      </c>
      <c r="S3047">
        <f>YEAR(Q3047)</f>
        <v>2014</v>
      </c>
    </row>
    <row r="3048" spans="1:19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>IFERROR(ROUND(E3048/L3048,0),0)</f>
        <v>260</v>
      </c>
      <c r="Q3048" s="15">
        <f>(((J3048/60)/60)/24)+DATE(1970,1,1)</f>
        <v>41862.803078703706</v>
      </c>
      <c r="R3048" s="15">
        <f>(((I3048/60)/60)/24)+DATE(1970,1,1)</f>
        <v>41892.202777777777</v>
      </c>
      <c r="S3048">
        <f>YEAR(Q3048)</f>
        <v>2014</v>
      </c>
    </row>
    <row r="3049" spans="1:19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>IFERROR(ROUND(E3049/L3049,0),0)</f>
        <v>37</v>
      </c>
      <c r="Q3049" s="15">
        <f>(((J3049/60)/60)/24)+DATE(1970,1,1)</f>
        <v>42443.989050925928</v>
      </c>
      <c r="R3049" s="15">
        <f>(((I3049/60)/60)/24)+DATE(1970,1,1)</f>
        <v>42487.552777777775</v>
      </c>
      <c r="S3049">
        <f>YEAR(Q3049)</f>
        <v>2016</v>
      </c>
    </row>
    <row r="3050" spans="1:19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>IFERROR(ROUND(E3050/L3050,0),0)</f>
        <v>177</v>
      </c>
      <c r="Q3050" s="15">
        <f>(((J3050/60)/60)/24)+DATE(1970,1,1)</f>
        <v>41975.901180555549</v>
      </c>
      <c r="R3050" s="15">
        <f>(((I3050/60)/60)/24)+DATE(1970,1,1)</f>
        <v>42004.890277777777</v>
      </c>
      <c r="S3050">
        <f>YEAR(Q3050)</f>
        <v>2014</v>
      </c>
    </row>
    <row r="3051" spans="1:19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>IFERROR(ROUND(E3051/L3051,0),0)</f>
        <v>74</v>
      </c>
      <c r="Q3051" s="15">
        <f>(((J3051/60)/60)/24)+DATE(1970,1,1)</f>
        <v>42139.014525462961</v>
      </c>
      <c r="R3051" s="15">
        <f>(((I3051/60)/60)/24)+DATE(1970,1,1)</f>
        <v>42169.014525462961</v>
      </c>
      <c r="S3051">
        <f>YEAR(Q3051)</f>
        <v>2015</v>
      </c>
    </row>
    <row r="3052" spans="1:19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>IFERROR(ROUND(E3052/L3052,0),0)</f>
        <v>71</v>
      </c>
      <c r="Q3052" s="15">
        <f>(((J3052/60)/60)/24)+DATE(1970,1,1)</f>
        <v>42465.16851851852</v>
      </c>
      <c r="R3052" s="15">
        <f>(((I3052/60)/60)/24)+DATE(1970,1,1)</f>
        <v>42495.16851851852</v>
      </c>
      <c r="S3052">
        <f>YEAR(Q3052)</f>
        <v>2016</v>
      </c>
    </row>
    <row r="3053" spans="1:19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>IFERROR(ROUND(E3053/L3053,0),0)</f>
        <v>24</v>
      </c>
      <c r="Q3053" s="15">
        <f>(((J3053/60)/60)/24)+DATE(1970,1,1)</f>
        <v>42744.416030092587</v>
      </c>
      <c r="R3053" s="15">
        <f>(((I3053/60)/60)/24)+DATE(1970,1,1)</f>
        <v>42774.416030092587</v>
      </c>
      <c r="S3053">
        <f>YEAR(Q3053)</f>
        <v>2017</v>
      </c>
    </row>
    <row r="3054" spans="1:19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>IFERROR(ROUND(E3054/L3054,0),0)</f>
        <v>38</v>
      </c>
      <c r="Q3054" s="15">
        <f>(((J3054/60)/60)/24)+DATE(1970,1,1)</f>
        <v>42122.670069444444</v>
      </c>
      <c r="R3054" s="15">
        <f>(((I3054/60)/60)/24)+DATE(1970,1,1)</f>
        <v>42152.665972222225</v>
      </c>
      <c r="S3054">
        <f>YEAR(Q3054)</f>
        <v>2015</v>
      </c>
    </row>
    <row r="3055" spans="1:19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>IFERROR(ROUND(E3055/L3055,0),0)</f>
        <v>13</v>
      </c>
      <c r="Q3055" s="15">
        <f>(((J3055/60)/60)/24)+DATE(1970,1,1)</f>
        <v>41862.761724537035</v>
      </c>
      <c r="R3055" s="15">
        <f>(((I3055/60)/60)/24)+DATE(1970,1,1)</f>
        <v>41914.165972222225</v>
      </c>
      <c r="S3055">
        <f>YEAR(Q3055)</f>
        <v>2014</v>
      </c>
    </row>
    <row r="3056" spans="1:19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>IFERROR(ROUND(E3056/L3056,0),0)</f>
        <v>0</v>
      </c>
      <c r="Q3056" s="15">
        <f>(((J3056/60)/60)/24)+DATE(1970,1,1)</f>
        <v>42027.832800925928</v>
      </c>
      <c r="R3056" s="15">
        <f>(((I3056/60)/60)/24)+DATE(1970,1,1)</f>
        <v>42065.044444444444</v>
      </c>
      <c r="S3056">
        <f>YEAR(Q3056)</f>
        <v>2015</v>
      </c>
    </row>
    <row r="3057" spans="1:19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>IFERROR(ROUND(E3057/L3057,0),0)</f>
        <v>1</v>
      </c>
      <c r="Q3057" s="15">
        <f>(((J3057/60)/60)/24)+DATE(1970,1,1)</f>
        <v>41953.95821759259</v>
      </c>
      <c r="R3057" s="15">
        <f>(((I3057/60)/60)/24)+DATE(1970,1,1)</f>
        <v>42013.95821759259</v>
      </c>
      <c r="S3057">
        <f>YEAR(Q3057)</f>
        <v>2014</v>
      </c>
    </row>
    <row r="3058" spans="1:19" ht="43.5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>IFERROR(ROUND(E3058/L3058,0),0)</f>
        <v>0</v>
      </c>
      <c r="Q3058" s="15">
        <f>(((J3058/60)/60)/24)+DATE(1970,1,1)</f>
        <v>41851.636388888888</v>
      </c>
      <c r="R3058" s="15">
        <f>(((I3058/60)/60)/24)+DATE(1970,1,1)</f>
        <v>41911.636388888888</v>
      </c>
      <c r="S3058">
        <f>YEAR(Q3058)</f>
        <v>2014</v>
      </c>
    </row>
    <row r="3059" spans="1:19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>IFERROR(ROUND(E3059/L3059,0),0)</f>
        <v>0</v>
      </c>
      <c r="Q3059" s="15">
        <f>(((J3059/60)/60)/24)+DATE(1970,1,1)</f>
        <v>42433.650590277779</v>
      </c>
      <c r="R3059" s="15">
        <f>(((I3059/60)/60)/24)+DATE(1970,1,1)</f>
        <v>42463.608923611115</v>
      </c>
      <c r="S3059">
        <f>YEAR(Q3059)</f>
        <v>2016</v>
      </c>
    </row>
    <row r="3060" spans="1:19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>IFERROR(ROUND(E3060/L3060,0),0)</f>
        <v>1</v>
      </c>
      <c r="Q3060" s="15">
        <f>(((J3060/60)/60)/24)+DATE(1970,1,1)</f>
        <v>42460.374305555553</v>
      </c>
      <c r="R3060" s="15">
        <f>(((I3060/60)/60)/24)+DATE(1970,1,1)</f>
        <v>42510.374305555553</v>
      </c>
      <c r="S3060">
        <f>YEAR(Q3060)</f>
        <v>2016</v>
      </c>
    </row>
    <row r="3061" spans="1:19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>IFERROR(ROUND(E3061/L3061,0),0)</f>
        <v>41</v>
      </c>
      <c r="Q3061" s="15">
        <f>(((J3061/60)/60)/24)+DATE(1970,1,1)</f>
        <v>41829.935717592591</v>
      </c>
      <c r="R3061" s="15">
        <f>(((I3061/60)/60)/24)+DATE(1970,1,1)</f>
        <v>41859.935717592591</v>
      </c>
      <c r="S3061">
        <f>YEAR(Q3061)</f>
        <v>2014</v>
      </c>
    </row>
    <row r="3062" spans="1:19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>IFERROR(ROUND(E3062/L3062,0),0)</f>
        <v>56</v>
      </c>
      <c r="Q3062" s="15">
        <f>(((J3062/60)/60)/24)+DATE(1970,1,1)</f>
        <v>42245.274699074071</v>
      </c>
      <c r="R3062" s="15">
        <f>(((I3062/60)/60)/24)+DATE(1970,1,1)</f>
        <v>42275.274699074071</v>
      </c>
      <c r="S3062">
        <f>YEAR(Q3062)</f>
        <v>2015</v>
      </c>
    </row>
    <row r="3063" spans="1:19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>IFERROR(ROUND(E3063/L3063,0),0)</f>
        <v>0</v>
      </c>
      <c r="Q3063" s="15">
        <f>(((J3063/60)/60)/24)+DATE(1970,1,1)</f>
        <v>41834.784120370372</v>
      </c>
      <c r="R3063" s="15">
        <f>(((I3063/60)/60)/24)+DATE(1970,1,1)</f>
        <v>41864.784120370372</v>
      </c>
      <c r="S3063">
        <f>YEAR(Q3063)</f>
        <v>2014</v>
      </c>
    </row>
    <row r="3064" spans="1:19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>IFERROR(ROUND(E3064/L3064,0),0)</f>
        <v>100</v>
      </c>
      <c r="Q3064" s="15">
        <f>(((J3064/60)/60)/24)+DATE(1970,1,1)</f>
        <v>42248.535787037035</v>
      </c>
      <c r="R3064" s="15">
        <f>(((I3064/60)/60)/24)+DATE(1970,1,1)</f>
        <v>42277.75</v>
      </c>
      <c r="S3064">
        <f>YEAR(Q3064)</f>
        <v>2015</v>
      </c>
    </row>
    <row r="3065" spans="1:19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>IFERROR(ROUND(E3065/L3065,0),0)</f>
        <v>26</v>
      </c>
      <c r="Q3065" s="15">
        <f>(((J3065/60)/60)/24)+DATE(1970,1,1)</f>
        <v>42630.922893518517</v>
      </c>
      <c r="R3065" s="15">
        <f>(((I3065/60)/60)/24)+DATE(1970,1,1)</f>
        <v>42665.922893518517</v>
      </c>
      <c r="S3065">
        <f>YEAR(Q3065)</f>
        <v>2016</v>
      </c>
    </row>
    <row r="3066" spans="1:19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>IFERROR(ROUND(E3066/L3066,0),0)</f>
        <v>118</v>
      </c>
      <c r="Q3066" s="15">
        <f>(((J3066/60)/60)/24)+DATE(1970,1,1)</f>
        <v>42299.130162037036</v>
      </c>
      <c r="R3066" s="15">
        <f>(((I3066/60)/60)/24)+DATE(1970,1,1)</f>
        <v>42330.290972222225</v>
      </c>
      <c r="S3066">
        <f>YEAR(Q3066)</f>
        <v>2015</v>
      </c>
    </row>
    <row r="3067" spans="1:19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>IFERROR(ROUND(E3067/L3067,0),0)</f>
        <v>5</v>
      </c>
      <c r="Q3067" s="15">
        <f>(((J3067/60)/60)/24)+DATE(1970,1,1)</f>
        <v>41825.055231481485</v>
      </c>
      <c r="R3067" s="15">
        <f>(((I3067/60)/60)/24)+DATE(1970,1,1)</f>
        <v>41850.055231481485</v>
      </c>
      <c r="S3067">
        <f>YEAR(Q3067)</f>
        <v>2014</v>
      </c>
    </row>
    <row r="3068" spans="1:19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>IFERROR(ROUND(E3068/L3068,0),0)</f>
        <v>2797</v>
      </c>
      <c r="Q3068" s="15">
        <f>(((J3068/60)/60)/24)+DATE(1970,1,1)</f>
        <v>42531.228437500002</v>
      </c>
      <c r="R3068" s="15">
        <f>(((I3068/60)/60)/24)+DATE(1970,1,1)</f>
        <v>42561.228437500002</v>
      </c>
      <c r="S3068">
        <f>YEAR(Q3068)</f>
        <v>2016</v>
      </c>
    </row>
    <row r="3069" spans="1:19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>IFERROR(ROUND(E3069/L3069,0),0)</f>
        <v>200</v>
      </c>
      <c r="Q3069" s="15">
        <f>(((J3069/60)/60)/24)+DATE(1970,1,1)</f>
        <v>42226.938414351855</v>
      </c>
      <c r="R3069" s="15">
        <f>(((I3069/60)/60)/24)+DATE(1970,1,1)</f>
        <v>42256.938414351855</v>
      </c>
      <c r="S3069">
        <f>YEAR(Q3069)</f>
        <v>2015</v>
      </c>
    </row>
    <row r="3070" spans="1:19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>IFERROR(ROUND(E3070/L3070,0),0)</f>
        <v>88</v>
      </c>
      <c r="Q3070" s="15">
        <f>(((J3070/60)/60)/24)+DATE(1970,1,1)</f>
        <v>42263.691574074073</v>
      </c>
      <c r="R3070" s="15">
        <f>(((I3070/60)/60)/24)+DATE(1970,1,1)</f>
        <v>42293.691574074073</v>
      </c>
      <c r="S3070">
        <f>YEAR(Q3070)</f>
        <v>2015</v>
      </c>
    </row>
    <row r="3071" spans="1:19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>IFERROR(ROUND(E3071/L3071,0),0)</f>
        <v>20</v>
      </c>
      <c r="Q3071" s="15">
        <f>(((J3071/60)/60)/24)+DATE(1970,1,1)</f>
        <v>41957.833726851852</v>
      </c>
      <c r="R3071" s="15">
        <f>(((I3071/60)/60)/24)+DATE(1970,1,1)</f>
        <v>41987.833726851852</v>
      </c>
      <c r="S3071">
        <f>YEAR(Q3071)</f>
        <v>2014</v>
      </c>
    </row>
    <row r="3072" spans="1:19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>IFERROR(ROUND(E3072/L3072,0),0)</f>
        <v>21</v>
      </c>
      <c r="Q3072" s="15">
        <f>(((J3072/60)/60)/24)+DATE(1970,1,1)</f>
        <v>42690.733437499999</v>
      </c>
      <c r="R3072" s="15">
        <f>(((I3072/60)/60)/24)+DATE(1970,1,1)</f>
        <v>42711.733437499999</v>
      </c>
      <c r="S3072">
        <f>YEAR(Q3072)</f>
        <v>2016</v>
      </c>
    </row>
    <row r="3073" spans="1:19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>IFERROR(ROUND(E3073/L3073,0),0)</f>
        <v>61</v>
      </c>
      <c r="Q3073" s="15">
        <f>(((J3073/60)/60)/24)+DATE(1970,1,1)</f>
        <v>42097.732418981483</v>
      </c>
      <c r="R3073" s="15">
        <f>(((I3073/60)/60)/24)+DATE(1970,1,1)</f>
        <v>42115.249305555553</v>
      </c>
      <c r="S3073">
        <f>YEAR(Q3073)</f>
        <v>2015</v>
      </c>
    </row>
    <row r="3074" spans="1:19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>IFERROR(ROUND(E3074/L3074,0),0)</f>
        <v>1</v>
      </c>
      <c r="Q3074" s="15">
        <f>(((J3074/60)/60)/24)+DATE(1970,1,1)</f>
        <v>42658.690532407403</v>
      </c>
      <c r="R3074" s="15">
        <f>(((I3074/60)/60)/24)+DATE(1970,1,1)</f>
        <v>42673.073611111111</v>
      </c>
      <c r="S3074">
        <f>YEAR(Q3074)</f>
        <v>2016</v>
      </c>
    </row>
    <row r="3075" spans="1:19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>IFERROR(ROUND(E3075/L3075,0),0)</f>
        <v>92</v>
      </c>
      <c r="Q3075" s="15">
        <f>(((J3075/60)/60)/24)+DATE(1970,1,1)</f>
        <v>42111.684027777781</v>
      </c>
      <c r="R3075" s="15">
        <f>(((I3075/60)/60)/24)+DATE(1970,1,1)</f>
        <v>42169.804861111115</v>
      </c>
      <c r="S3075">
        <f>YEAR(Q3075)</f>
        <v>2015</v>
      </c>
    </row>
    <row r="3076" spans="1:19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>IFERROR(ROUND(E3076/L3076,0),0)</f>
        <v>7</v>
      </c>
      <c r="Q3076" s="15">
        <f>(((J3076/60)/60)/24)+DATE(1970,1,1)</f>
        <v>42409.571284722217</v>
      </c>
      <c r="R3076" s="15">
        <f>(((I3076/60)/60)/24)+DATE(1970,1,1)</f>
        <v>42439.571284722217</v>
      </c>
      <c r="S3076">
        <f>YEAR(Q3076)</f>
        <v>2016</v>
      </c>
    </row>
    <row r="3077" spans="1:19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>IFERROR(ROUND(E3077/L3077,0),0)</f>
        <v>65</v>
      </c>
      <c r="Q3077" s="15">
        <f>(((J3077/60)/60)/24)+DATE(1970,1,1)</f>
        <v>42551.102314814809</v>
      </c>
      <c r="R3077" s="15">
        <f>(((I3077/60)/60)/24)+DATE(1970,1,1)</f>
        <v>42601.102314814809</v>
      </c>
      <c r="S3077">
        <f>YEAR(Q3077)</f>
        <v>2016</v>
      </c>
    </row>
    <row r="3078" spans="1:19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>IFERROR(ROUND(E3078/L3078,0),0)</f>
        <v>30</v>
      </c>
      <c r="Q3078" s="15">
        <f>(((J3078/60)/60)/24)+DATE(1970,1,1)</f>
        <v>42226.651886574073</v>
      </c>
      <c r="R3078" s="15">
        <f>(((I3078/60)/60)/24)+DATE(1970,1,1)</f>
        <v>42286.651886574073</v>
      </c>
      <c r="S3078">
        <f>YEAR(Q3078)</f>
        <v>2015</v>
      </c>
    </row>
    <row r="3079" spans="1:19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>IFERROR(ROUND(E3079/L3079,0),0)</f>
        <v>53</v>
      </c>
      <c r="Q3079" s="15">
        <f>(((J3079/60)/60)/24)+DATE(1970,1,1)</f>
        <v>42766.956921296296</v>
      </c>
      <c r="R3079" s="15">
        <f>(((I3079/60)/60)/24)+DATE(1970,1,1)</f>
        <v>42796.956921296296</v>
      </c>
      <c r="S3079">
        <f>YEAR(Q3079)</f>
        <v>2017</v>
      </c>
    </row>
    <row r="3080" spans="1:19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>IFERROR(ROUND(E3080/L3080,0),0)</f>
        <v>24</v>
      </c>
      <c r="Q3080" s="15">
        <f>(((J3080/60)/60)/24)+DATE(1970,1,1)</f>
        <v>42031.138831018514</v>
      </c>
      <c r="R3080" s="15">
        <f>(((I3080/60)/60)/24)+DATE(1970,1,1)</f>
        <v>42061.138831018514</v>
      </c>
      <c r="S3080">
        <f>YEAR(Q3080)</f>
        <v>2015</v>
      </c>
    </row>
    <row r="3081" spans="1:19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>IFERROR(ROUND(E3081/L3081,0),0)</f>
        <v>416</v>
      </c>
      <c r="Q3081" s="15">
        <f>(((J3081/60)/60)/24)+DATE(1970,1,1)</f>
        <v>42055.713368055556</v>
      </c>
      <c r="R3081" s="15">
        <f>(((I3081/60)/60)/24)+DATE(1970,1,1)</f>
        <v>42085.671701388885</v>
      </c>
      <c r="S3081">
        <f>YEAR(Q3081)</f>
        <v>2015</v>
      </c>
    </row>
    <row r="3082" spans="1:19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>IFERROR(ROUND(E3082/L3082,0),0)</f>
        <v>54</v>
      </c>
      <c r="Q3082" s="15">
        <f>(((J3082/60)/60)/24)+DATE(1970,1,1)</f>
        <v>41940.028287037036</v>
      </c>
      <c r="R3082" s="15">
        <f>(((I3082/60)/60)/24)+DATE(1970,1,1)</f>
        <v>42000.0699537037</v>
      </c>
      <c r="S3082">
        <f>YEAR(Q3082)</f>
        <v>2014</v>
      </c>
    </row>
    <row r="3083" spans="1:19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>IFERROR(ROUND(E3083/L3083,0),0)</f>
        <v>421</v>
      </c>
      <c r="Q3083" s="15">
        <f>(((J3083/60)/60)/24)+DATE(1970,1,1)</f>
        <v>42237.181608796294</v>
      </c>
      <c r="R3083" s="15">
        <f>(((I3083/60)/60)/24)+DATE(1970,1,1)</f>
        <v>42267.181608796294</v>
      </c>
      <c r="S3083">
        <f>YEAR(Q3083)</f>
        <v>2015</v>
      </c>
    </row>
    <row r="3084" spans="1:19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>IFERROR(ROUND(E3084/L3084,0),0)</f>
        <v>0</v>
      </c>
      <c r="Q3084" s="15">
        <f>(((J3084/60)/60)/24)+DATE(1970,1,1)</f>
        <v>42293.922986111109</v>
      </c>
      <c r="R3084" s="15">
        <f>(((I3084/60)/60)/24)+DATE(1970,1,1)</f>
        <v>42323.96465277778</v>
      </c>
      <c r="S3084">
        <f>YEAR(Q3084)</f>
        <v>2015</v>
      </c>
    </row>
    <row r="3085" spans="1:19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>IFERROR(ROUND(E3085/L3085,0),0)</f>
        <v>19</v>
      </c>
      <c r="Q3085" s="15">
        <f>(((J3085/60)/60)/24)+DATE(1970,1,1)</f>
        <v>41853.563402777778</v>
      </c>
      <c r="R3085" s="15">
        <f>(((I3085/60)/60)/24)+DATE(1970,1,1)</f>
        <v>41883.208333333336</v>
      </c>
      <c r="S3085">
        <f>YEAR(Q3085)</f>
        <v>2014</v>
      </c>
    </row>
    <row r="3086" spans="1:19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>IFERROR(ROUND(E3086/L3086,0),0)</f>
        <v>78</v>
      </c>
      <c r="Q3086" s="15">
        <f>(((J3086/60)/60)/24)+DATE(1970,1,1)</f>
        <v>42100.723738425921</v>
      </c>
      <c r="R3086" s="15">
        <f>(((I3086/60)/60)/24)+DATE(1970,1,1)</f>
        <v>42129.783333333333</v>
      </c>
      <c r="S3086">
        <f>YEAR(Q3086)</f>
        <v>2015</v>
      </c>
    </row>
    <row r="3087" spans="1:19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>IFERROR(ROUND(E3087/L3087,0),0)</f>
        <v>68</v>
      </c>
      <c r="Q3087" s="15">
        <f>(((J3087/60)/60)/24)+DATE(1970,1,1)</f>
        <v>42246.883784722217</v>
      </c>
      <c r="R3087" s="15">
        <f>(((I3087/60)/60)/24)+DATE(1970,1,1)</f>
        <v>42276.883784722217</v>
      </c>
      <c r="S3087">
        <f>YEAR(Q3087)</f>
        <v>2015</v>
      </c>
    </row>
    <row r="3088" spans="1:19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>IFERROR(ROUND(E3088/L3088,0),0)</f>
        <v>17</v>
      </c>
      <c r="Q3088" s="15">
        <f>(((J3088/60)/60)/24)+DATE(1970,1,1)</f>
        <v>42173.67082175926</v>
      </c>
      <c r="R3088" s="15">
        <f>(((I3088/60)/60)/24)+DATE(1970,1,1)</f>
        <v>42233.67082175926</v>
      </c>
      <c r="S3088">
        <f>YEAR(Q3088)</f>
        <v>2015</v>
      </c>
    </row>
    <row r="3089" spans="1:19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>IFERROR(ROUND(E3089/L3089,0),0)</f>
        <v>63</v>
      </c>
      <c r="Q3089" s="15">
        <f>(((J3089/60)/60)/24)+DATE(1970,1,1)</f>
        <v>42665.150347222225</v>
      </c>
      <c r="R3089" s="15">
        <f>(((I3089/60)/60)/24)+DATE(1970,1,1)</f>
        <v>42725.192013888889</v>
      </c>
      <c r="S3089">
        <f>YEAR(Q3089)</f>
        <v>2016</v>
      </c>
    </row>
    <row r="3090" spans="1:19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>IFERROR(ROUND(E3090/L3090,0),0)</f>
        <v>42</v>
      </c>
      <c r="Q3090" s="15">
        <f>(((J3090/60)/60)/24)+DATE(1970,1,1)</f>
        <v>41981.57230324074</v>
      </c>
      <c r="R3090" s="15">
        <f>(((I3090/60)/60)/24)+DATE(1970,1,1)</f>
        <v>42012.570138888885</v>
      </c>
      <c r="S3090">
        <f>YEAR(Q3090)</f>
        <v>2014</v>
      </c>
    </row>
    <row r="3091" spans="1:19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>IFERROR(ROUND(E3091/L3091,0),0)</f>
        <v>130</v>
      </c>
      <c r="Q3091" s="15">
        <f>(((J3091/60)/60)/24)+DATE(1970,1,1)</f>
        <v>42528.542627314819</v>
      </c>
      <c r="R3091" s="15">
        <f>(((I3091/60)/60)/24)+DATE(1970,1,1)</f>
        <v>42560.082638888889</v>
      </c>
      <c r="S3091">
        <f>YEAR(Q3091)</f>
        <v>2016</v>
      </c>
    </row>
    <row r="3092" spans="1:19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>IFERROR(ROUND(E3092/L3092,0),0)</f>
        <v>1270</v>
      </c>
      <c r="Q3092" s="15">
        <f>(((J3092/60)/60)/24)+DATE(1970,1,1)</f>
        <v>42065.818807870368</v>
      </c>
      <c r="R3092" s="15">
        <f>(((I3092/60)/60)/24)+DATE(1970,1,1)</f>
        <v>42125.777141203704</v>
      </c>
      <c r="S3092">
        <f>YEAR(Q3092)</f>
        <v>2015</v>
      </c>
    </row>
    <row r="3093" spans="1:19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>IFERROR(ROUND(E3093/L3093,0),0)</f>
        <v>88</v>
      </c>
      <c r="Q3093" s="15">
        <f>(((J3093/60)/60)/24)+DATE(1970,1,1)</f>
        <v>42566.948414351849</v>
      </c>
      <c r="R3093" s="15">
        <f>(((I3093/60)/60)/24)+DATE(1970,1,1)</f>
        <v>42596.948414351849</v>
      </c>
      <c r="S3093">
        <f>YEAR(Q3093)</f>
        <v>2016</v>
      </c>
    </row>
    <row r="3094" spans="1:19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>IFERROR(ROUND(E3094/L3094,0),0)</f>
        <v>56</v>
      </c>
      <c r="Q3094" s="15">
        <f>(((J3094/60)/60)/24)+DATE(1970,1,1)</f>
        <v>42255.619351851856</v>
      </c>
      <c r="R3094" s="15">
        <f>(((I3094/60)/60)/24)+DATE(1970,1,1)</f>
        <v>42292.916666666672</v>
      </c>
      <c r="S3094">
        <f>YEAR(Q3094)</f>
        <v>2015</v>
      </c>
    </row>
    <row r="3095" spans="1:19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>IFERROR(ROUND(E3095/L3095,0),0)</f>
        <v>54</v>
      </c>
      <c r="Q3095" s="15">
        <f>(((J3095/60)/60)/24)+DATE(1970,1,1)</f>
        <v>41760.909039351849</v>
      </c>
      <c r="R3095" s="15">
        <f>(((I3095/60)/60)/24)+DATE(1970,1,1)</f>
        <v>41791.165972222225</v>
      </c>
      <c r="S3095">
        <f>YEAR(Q3095)</f>
        <v>2014</v>
      </c>
    </row>
    <row r="3096" spans="1:19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>IFERROR(ROUND(E3096/L3096,0),0)</f>
        <v>25</v>
      </c>
      <c r="Q3096" s="15">
        <f>(((J3096/60)/60)/24)+DATE(1970,1,1)</f>
        <v>42207.795787037037</v>
      </c>
      <c r="R3096" s="15">
        <f>(((I3096/60)/60)/24)+DATE(1970,1,1)</f>
        <v>42267.795787037037</v>
      </c>
      <c r="S3096">
        <f>YEAR(Q3096)</f>
        <v>2015</v>
      </c>
    </row>
    <row r="3097" spans="1:19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>IFERROR(ROUND(E3097/L3097,0),0)</f>
        <v>50</v>
      </c>
      <c r="Q3097" s="15">
        <f>(((J3097/60)/60)/24)+DATE(1970,1,1)</f>
        <v>42523.025231481486</v>
      </c>
      <c r="R3097" s="15">
        <f>(((I3097/60)/60)/24)+DATE(1970,1,1)</f>
        <v>42583.025231481486</v>
      </c>
      <c r="S3097">
        <f>YEAR(Q3097)</f>
        <v>2016</v>
      </c>
    </row>
    <row r="3098" spans="1:19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>IFERROR(ROUND(E3098/L3098,0),0)</f>
        <v>57</v>
      </c>
      <c r="Q3098" s="15">
        <f>(((J3098/60)/60)/24)+DATE(1970,1,1)</f>
        <v>42114.825532407413</v>
      </c>
      <c r="R3098" s="15">
        <f>(((I3098/60)/60)/24)+DATE(1970,1,1)</f>
        <v>42144.825532407413</v>
      </c>
      <c r="S3098">
        <f>YEAR(Q3098)</f>
        <v>2015</v>
      </c>
    </row>
    <row r="3099" spans="1:19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>IFERROR(ROUND(E3099/L3099,0),0)</f>
        <v>41</v>
      </c>
      <c r="Q3099" s="15">
        <f>(((J3099/60)/60)/24)+DATE(1970,1,1)</f>
        <v>42629.503483796296</v>
      </c>
      <c r="R3099" s="15">
        <f>(((I3099/60)/60)/24)+DATE(1970,1,1)</f>
        <v>42650.583333333328</v>
      </c>
      <c r="S3099">
        <f>YEAR(Q3099)</f>
        <v>2016</v>
      </c>
    </row>
    <row r="3100" spans="1:19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>IFERROR(ROUND(E3100/L3100,0),0)</f>
        <v>65</v>
      </c>
      <c r="Q3100" s="15">
        <f>(((J3100/60)/60)/24)+DATE(1970,1,1)</f>
        <v>42359.792233796295</v>
      </c>
      <c r="R3100" s="15">
        <f>(((I3100/60)/60)/24)+DATE(1970,1,1)</f>
        <v>42408.01180555555</v>
      </c>
      <c r="S3100">
        <f>YEAR(Q3100)</f>
        <v>2015</v>
      </c>
    </row>
    <row r="3101" spans="1:19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>IFERROR(ROUND(E3101/L3101,0),0)</f>
        <v>56</v>
      </c>
      <c r="Q3101" s="15">
        <f>(((J3101/60)/60)/24)+DATE(1970,1,1)</f>
        <v>42382.189710648148</v>
      </c>
      <c r="R3101" s="15">
        <f>(((I3101/60)/60)/24)+DATE(1970,1,1)</f>
        <v>42412.189710648148</v>
      </c>
      <c r="S3101">
        <f>YEAR(Q3101)</f>
        <v>2016</v>
      </c>
    </row>
    <row r="3102" spans="1:19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>IFERROR(ROUND(E3102/L3102,0),0)</f>
        <v>141</v>
      </c>
      <c r="Q3102" s="15">
        <f>(((J3102/60)/60)/24)+DATE(1970,1,1)</f>
        <v>41902.622395833336</v>
      </c>
      <c r="R3102" s="15">
        <f>(((I3102/60)/60)/24)+DATE(1970,1,1)</f>
        <v>41932.622395833336</v>
      </c>
      <c r="S3102">
        <f>YEAR(Q3102)</f>
        <v>2014</v>
      </c>
    </row>
    <row r="3103" spans="1:19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>IFERROR(ROUND(E3103/L3103,0),0)</f>
        <v>25</v>
      </c>
      <c r="Q3103" s="15">
        <f>(((J3103/60)/60)/24)+DATE(1970,1,1)</f>
        <v>42171.383530092593</v>
      </c>
      <c r="R3103" s="15">
        <f>(((I3103/60)/60)/24)+DATE(1970,1,1)</f>
        <v>42201.330555555556</v>
      </c>
      <c r="S3103">
        <f>YEAR(Q3103)</f>
        <v>2015</v>
      </c>
    </row>
    <row r="3104" spans="1:19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>IFERROR(ROUND(E3104/L3104,0),0)</f>
        <v>70</v>
      </c>
      <c r="Q3104" s="15">
        <f>(((J3104/60)/60)/24)+DATE(1970,1,1)</f>
        <v>42555.340486111112</v>
      </c>
      <c r="R3104" s="15">
        <f>(((I3104/60)/60)/24)+DATE(1970,1,1)</f>
        <v>42605.340486111112</v>
      </c>
      <c r="S3104">
        <f>YEAR(Q3104)</f>
        <v>2016</v>
      </c>
    </row>
    <row r="3105" spans="1:19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>IFERROR(ROUND(E3105/L3105,0),0)</f>
        <v>6</v>
      </c>
      <c r="Q3105" s="15">
        <f>(((J3105/60)/60)/24)+DATE(1970,1,1)</f>
        <v>42107.156319444446</v>
      </c>
      <c r="R3105" s="15">
        <f>(((I3105/60)/60)/24)+DATE(1970,1,1)</f>
        <v>42167.156319444446</v>
      </c>
      <c r="S3105">
        <f>YEAR(Q3105)</f>
        <v>2015</v>
      </c>
    </row>
    <row r="3106" spans="1:19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>IFERROR(ROUND(E3106/L3106,0),0)</f>
        <v>237</v>
      </c>
      <c r="Q3106" s="15">
        <f>(((J3106/60)/60)/24)+DATE(1970,1,1)</f>
        <v>42006.908692129626</v>
      </c>
      <c r="R3106" s="15">
        <f>(((I3106/60)/60)/24)+DATE(1970,1,1)</f>
        <v>42038.083333333328</v>
      </c>
      <c r="S3106">
        <f>YEAR(Q3106)</f>
        <v>2015</v>
      </c>
    </row>
    <row r="3107" spans="1:19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>IFERROR(ROUND(E3107/L3107,0),0)</f>
        <v>80</v>
      </c>
      <c r="Q3107" s="15">
        <f>(((J3107/60)/60)/24)+DATE(1970,1,1)</f>
        <v>41876.718935185185</v>
      </c>
      <c r="R3107" s="15">
        <f>(((I3107/60)/60)/24)+DATE(1970,1,1)</f>
        <v>41931.208333333336</v>
      </c>
      <c r="S3107">
        <f>YEAR(Q3107)</f>
        <v>2014</v>
      </c>
    </row>
    <row r="3108" spans="1:19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>IFERROR(ROUND(E3108/L3108,0),0)</f>
        <v>10</v>
      </c>
      <c r="Q3108" s="15">
        <f>(((J3108/60)/60)/24)+DATE(1970,1,1)</f>
        <v>42241.429120370376</v>
      </c>
      <c r="R3108" s="15">
        <f>(((I3108/60)/60)/24)+DATE(1970,1,1)</f>
        <v>42263.916666666672</v>
      </c>
      <c r="S3108">
        <f>YEAR(Q3108)</f>
        <v>2015</v>
      </c>
    </row>
    <row r="3109" spans="1:19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>IFERROR(ROUND(E3109/L3109,0),0)</f>
        <v>273</v>
      </c>
      <c r="Q3109" s="15">
        <f>(((J3109/60)/60)/24)+DATE(1970,1,1)</f>
        <v>42128.814247685179</v>
      </c>
      <c r="R3109" s="15">
        <f>(((I3109/60)/60)/24)+DATE(1970,1,1)</f>
        <v>42135.814247685179</v>
      </c>
      <c r="S3109">
        <f>YEAR(Q3109)</f>
        <v>2015</v>
      </c>
    </row>
    <row r="3110" spans="1:19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>IFERROR(ROUND(E3110/L3110,0),0)</f>
        <v>13</v>
      </c>
      <c r="Q3110" s="15">
        <f>(((J3110/60)/60)/24)+DATE(1970,1,1)</f>
        <v>42062.680486111116</v>
      </c>
      <c r="R3110" s="15">
        <f>(((I3110/60)/60)/24)+DATE(1970,1,1)</f>
        <v>42122.638819444444</v>
      </c>
      <c r="S3110">
        <f>YEAR(Q3110)</f>
        <v>2015</v>
      </c>
    </row>
    <row r="3111" spans="1:19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>IFERROR(ROUND(E3111/L3111,0),0)</f>
        <v>58</v>
      </c>
      <c r="Q3111" s="15">
        <f>(((J3111/60)/60)/24)+DATE(1970,1,1)</f>
        <v>41844.125115740739</v>
      </c>
      <c r="R3111" s="15">
        <f>(((I3111/60)/60)/24)+DATE(1970,1,1)</f>
        <v>41879.125115740739</v>
      </c>
      <c r="S3111">
        <f>YEAR(Q3111)</f>
        <v>2014</v>
      </c>
    </row>
    <row r="3112" spans="1:19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>IFERROR(ROUND(E3112/L3112,0),0)</f>
        <v>10</v>
      </c>
      <c r="Q3112" s="15">
        <f>(((J3112/60)/60)/24)+DATE(1970,1,1)</f>
        <v>42745.031469907408</v>
      </c>
      <c r="R3112" s="15">
        <f>(((I3112/60)/60)/24)+DATE(1970,1,1)</f>
        <v>42785.031469907408</v>
      </c>
      <c r="S3112">
        <f>YEAR(Q3112)</f>
        <v>2017</v>
      </c>
    </row>
    <row r="3113" spans="1:19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>IFERROR(ROUND(E3113/L3113,0),0)</f>
        <v>70</v>
      </c>
      <c r="Q3113" s="15">
        <f>(((J3113/60)/60)/24)+DATE(1970,1,1)</f>
        <v>41885.595138888886</v>
      </c>
      <c r="R3113" s="15">
        <f>(((I3113/60)/60)/24)+DATE(1970,1,1)</f>
        <v>41916.595138888886</v>
      </c>
      <c r="S3113">
        <f>YEAR(Q3113)</f>
        <v>2014</v>
      </c>
    </row>
    <row r="3114" spans="1:19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>IFERROR(ROUND(E3114/L3114,0),0)</f>
        <v>58</v>
      </c>
      <c r="Q3114" s="15">
        <f>(((J3114/60)/60)/24)+DATE(1970,1,1)</f>
        <v>42615.121921296297</v>
      </c>
      <c r="R3114" s="15">
        <f>(((I3114/60)/60)/24)+DATE(1970,1,1)</f>
        <v>42675.121921296297</v>
      </c>
      <c r="S3114">
        <f>YEAR(Q3114)</f>
        <v>2016</v>
      </c>
    </row>
    <row r="3115" spans="1:19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>IFERROR(ROUND(E3115/L3115,0),0)</f>
        <v>125</v>
      </c>
      <c r="Q3115" s="15">
        <f>(((J3115/60)/60)/24)+DATE(1970,1,1)</f>
        <v>42081.731273148151</v>
      </c>
      <c r="R3115" s="15">
        <f>(((I3115/60)/60)/24)+DATE(1970,1,1)</f>
        <v>42111.731273148151</v>
      </c>
      <c r="S3115">
        <f>YEAR(Q3115)</f>
        <v>2015</v>
      </c>
    </row>
    <row r="3116" spans="1:19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>IFERROR(ROUND(E3116/L3116,0),0)</f>
        <v>0</v>
      </c>
      <c r="Q3116" s="15">
        <f>(((J3116/60)/60)/24)+DATE(1970,1,1)</f>
        <v>41843.632523148146</v>
      </c>
      <c r="R3116" s="15">
        <f>(((I3116/60)/60)/24)+DATE(1970,1,1)</f>
        <v>41903.632523148146</v>
      </c>
      <c r="S3116">
        <f>YEAR(Q3116)</f>
        <v>2014</v>
      </c>
    </row>
    <row r="3117" spans="1:19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>IFERROR(ROUND(E3117/L3117,0),0)</f>
        <v>300</v>
      </c>
      <c r="Q3117" s="15">
        <f>(((J3117/60)/60)/24)+DATE(1970,1,1)</f>
        <v>42496.447071759263</v>
      </c>
      <c r="R3117" s="15">
        <f>(((I3117/60)/60)/24)+DATE(1970,1,1)</f>
        <v>42526.447071759263</v>
      </c>
      <c r="S3117">
        <f>YEAR(Q3117)</f>
        <v>2016</v>
      </c>
    </row>
    <row r="3118" spans="1:19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>IFERROR(ROUND(E3118/L3118,0),0)</f>
        <v>43</v>
      </c>
      <c r="Q3118" s="15">
        <f>(((J3118/60)/60)/24)+DATE(1970,1,1)</f>
        <v>42081.515335648146</v>
      </c>
      <c r="R3118" s="15">
        <f>(((I3118/60)/60)/24)+DATE(1970,1,1)</f>
        <v>42095.515335648146</v>
      </c>
      <c r="S3118">
        <f>YEAR(Q3118)</f>
        <v>2015</v>
      </c>
    </row>
    <row r="3119" spans="1:19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>IFERROR(ROUND(E3119/L3119,0),0)</f>
        <v>1</v>
      </c>
      <c r="Q3119" s="15">
        <f>(((J3119/60)/60)/24)+DATE(1970,1,1)</f>
        <v>42509.374537037031</v>
      </c>
      <c r="R3119" s="15">
        <f>(((I3119/60)/60)/24)+DATE(1970,1,1)</f>
        <v>42517.55</v>
      </c>
      <c r="S3119">
        <f>YEAR(Q3119)</f>
        <v>2016</v>
      </c>
    </row>
    <row r="3120" spans="1:19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>IFERROR(ROUND(E3120/L3120,0),0)</f>
        <v>775</v>
      </c>
      <c r="Q3120" s="15">
        <f>(((J3120/60)/60)/24)+DATE(1970,1,1)</f>
        <v>42534.649571759262</v>
      </c>
      <c r="R3120" s="15">
        <f>(((I3120/60)/60)/24)+DATE(1970,1,1)</f>
        <v>42553.649571759262</v>
      </c>
      <c r="S3120">
        <f>YEAR(Q3120)</f>
        <v>2016</v>
      </c>
    </row>
    <row r="3121" spans="1:19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>IFERROR(ROUND(E3121/L3121,0),0)</f>
        <v>5</v>
      </c>
      <c r="Q3121" s="15">
        <f>(((J3121/60)/60)/24)+DATE(1970,1,1)</f>
        <v>42060.04550925926</v>
      </c>
      <c r="R3121" s="15">
        <f>(((I3121/60)/60)/24)+DATE(1970,1,1)</f>
        <v>42090.003842592589</v>
      </c>
      <c r="S3121">
        <f>YEAR(Q3121)</f>
        <v>2015</v>
      </c>
    </row>
    <row r="3122" spans="1:19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>IFERROR(ROUND(E3122/L3122,0),0)</f>
        <v>13</v>
      </c>
      <c r="Q3122" s="15">
        <f>(((J3122/60)/60)/24)+DATE(1970,1,1)</f>
        <v>42435.942083333335</v>
      </c>
      <c r="R3122" s="15">
        <f>(((I3122/60)/60)/24)+DATE(1970,1,1)</f>
        <v>42495.900416666671</v>
      </c>
      <c r="S3122">
        <f>YEAR(Q3122)</f>
        <v>2016</v>
      </c>
    </row>
    <row r="3123" spans="1:19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>IFERROR(ROUND(E3123/L3123,0),0)</f>
        <v>10</v>
      </c>
      <c r="Q3123" s="15">
        <f>(((J3123/60)/60)/24)+DATE(1970,1,1)</f>
        <v>41848.679803240739</v>
      </c>
      <c r="R3123" s="15">
        <f>(((I3123/60)/60)/24)+DATE(1970,1,1)</f>
        <v>41908.679803240739</v>
      </c>
      <c r="S3123">
        <f>YEAR(Q3123)</f>
        <v>2014</v>
      </c>
    </row>
    <row r="3124" spans="1:19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>IFERROR(ROUND(E3124/L3124,0),0)</f>
        <v>58</v>
      </c>
      <c r="Q3124" s="15">
        <f>(((J3124/60)/60)/24)+DATE(1970,1,1)</f>
        <v>42678.932083333333</v>
      </c>
      <c r="R3124" s="15">
        <f>(((I3124/60)/60)/24)+DATE(1970,1,1)</f>
        <v>42683.973750000005</v>
      </c>
      <c r="S3124">
        <f>YEAR(Q3124)</f>
        <v>2016</v>
      </c>
    </row>
    <row r="3125" spans="1:19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>IFERROR(ROUND(E3125/L3125,0),0)</f>
        <v>245</v>
      </c>
      <c r="Q3125" s="15">
        <f>(((J3125/60)/60)/24)+DATE(1970,1,1)</f>
        <v>42530.993032407408</v>
      </c>
      <c r="R3125" s="15">
        <f>(((I3125/60)/60)/24)+DATE(1970,1,1)</f>
        <v>42560.993032407408</v>
      </c>
      <c r="S3125">
        <f>YEAR(Q3125)</f>
        <v>2016</v>
      </c>
    </row>
    <row r="3126" spans="1:19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>IFERROR(ROUND(E3126/L3126,0),0)</f>
        <v>7</v>
      </c>
      <c r="Q3126" s="15">
        <f>(((J3126/60)/60)/24)+DATE(1970,1,1)</f>
        <v>41977.780104166668</v>
      </c>
      <c r="R3126" s="15">
        <f>(((I3126/60)/60)/24)+DATE(1970,1,1)</f>
        <v>42037.780104166668</v>
      </c>
      <c r="S3126">
        <f>YEAR(Q3126)</f>
        <v>2014</v>
      </c>
    </row>
    <row r="3127" spans="1:19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>IFERROR(ROUND(E3127/L3127,0),0)</f>
        <v>0</v>
      </c>
      <c r="Q3127" s="15">
        <f>(((J3127/60)/60)/24)+DATE(1970,1,1)</f>
        <v>42346.20685185185</v>
      </c>
      <c r="R3127" s="15">
        <f>(((I3127/60)/60)/24)+DATE(1970,1,1)</f>
        <v>42376.20685185185</v>
      </c>
      <c r="S3127">
        <f>YEAR(Q3127)</f>
        <v>2015</v>
      </c>
    </row>
    <row r="3128" spans="1:19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>IFERROR(ROUND(E3128/L3128,0),0)</f>
        <v>61</v>
      </c>
      <c r="Q3128" s="15">
        <f>(((J3128/60)/60)/24)+DATE(1970,1,1)</f>
        <v>42427.01807870371</v>
      </c>
      <c r="R3128" s="15">
        <f>(((I3128/60)/60)/24)+DATE(1970,1,1)</f>
        <v>42456.976412037038</v>
      </c>
      <c r="S3128">
        <f>YEAR(Q3128)</f>
        <v>2016</v>
      </c>
    </row>
    <row r="3129" spans="1:19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>IFERROR(ROUND(E3129/L3129,0),0)</f>
        <v>0</v>
      </c>
      <c r="Q3129" s="15">
        <f>(((J3129/60)/60)/24)+DATE(1970,1,1)</f>
        <v>42034.856817129628</v>
      </c>
      <c r="R3129" s="15">
        <f>(((I3129/60)/60)/24)+DATE(1970,1,1)</f>
        <v>42064.856817129628</v>
      </c>
      <c r="S3129">
        <f>YEAR(Q3129)</f>
        <v>2015</v>
      </c>
    </row>
    <row r="3130" spans="1:19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>IFERROR(ROUND(E3130/L3130,0),0)</f>
        <v>139</v>
      </c>
      <c r="Q3130" s="15">
        <f>(((J3130/60)/60)/24)+DATE(1970,1,1)</f>
        <v>42780.825706018513</v>
      </c>
      <c r="R3130" s="15">
        <f>(((I3130/60)/60)/24)+DATE(1970,1,1)</f>
        <v>42810.784039351856</v>
      </c>
      <c r="S3130">
        <f>YEAR(Q3130)</f>
        <v>2017</v>
      </c>
    </row>
    <row r="3131" spans="1:19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>IFERROR(ROUND(E3131/L3131,0),0)</f>
        <v>10</v>
      </c>
      <c r="Q3131" s="15">
        <f>(((J3131/60)/60)/24)+DATE(1970,1,1)</f>
        <v>42803.842812499999</v>
      </c>
      <c r="R3131" s="15">
        <f>(((I3131/60)/60)/24)+DATE(1970,1,1)</f>
        <v>42843.801145833335</v>
      </c>
      <c r="S3131">
        <f>YEAR(Q3131)</f>
        <v>2017</v>
      </c>
    </row>
    <row r="3132" spans="1:19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>IFERROR(ROUND(E3132/L3132,0),0)</f>
        <v>94</v>
      </c>
      <c r="Q3132" s="15">
        <f>(((J3132/60)/60)/24)+DATE(1970,1,1)</f>
        <v>42808.640231481477</v>
      </c>
      <c r="R3132" s="15">
        <f>(((I3132/60)/60)/24)+DATE(1970,1,1)</f>
        <v>42839.207638888889</v>
      </c>
      <c r="S3132">
        <f>YEAR(Q3132)</f>
        <v>2017</v>
      </c>
    </row>
    <row r="3133" spans="1:19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>IFERROR(ROUND(E3133/L3133,0),0)</f>
        <v>54</v>
      </c>
      <c r="Q3133" s="15">
        <f>(((J3133/60)/60)/24)+DATE(1970,1,1)</f>
        <v>42803.579224537039</v>
      </c>
      <c r="R3133" s="15">
        <f>(((I3133/60)/60)/24)+DATE(1970,1,1)</f>
        <v>42833.537557870368</v>
      </c>
      <c r="S3133">
        <f>YEAR(Q3133)</f>
        <v>2017</v>
      </c>
    </row>
    <row r="3134" spans="1:19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>IFERROR(ROUND(E3134/L3134,0),0)</f>
        <v>10</v>
      </c>
      <c r="Q3134" s="15">
        <f>(((J3134/60)/60)/24)+DATE(1970,1,1)</f>
        <v>42786.350231481483</v>
      </c>
      <c r="R3134" s="15">
        <f>(((I3134/60)/60)/24)+DATE(1970,1,1)</f>
        <v>42846.308564814812</v>
      </c>
      <c r="S3134">
        <f>YEAR(Q3134)</f>
        <v>2017</v>
      </c>
    </row>
    <row r="3135" spans="1:19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>IFERROR(ROUND(E3135/L3135,0),0)</f>
        <v>34</v>
      </c>
      <c r="Q3135" s="15">
        <f>(((J3135/60)/60)/24)+DATE(1970,1,1)</f>
        <v>42788.565208333333</v>
      </c>
      <c r="R3135" s="15">
        <f>(((I3135/60)/60)/24)+DATE(1970,1,1)</f>
        <v>42818.523541666669</v>
      </c>
      <c r="S3135">
        <f>YEAR(Q3135)</f>
        <v>2017</v>
      </c>
    </row>
    <row r="3136" spans="1:19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>IFERROR(ROUND(E3136/L3136,0),0)</f>
        <v>19</v>
      </c>
      <c r="Q3136" s="15">
        <f>(((J3136/60)/60)/24)+DATE(1970,1,1)</f>
        <v>42800.720127314817</v>
      </c>
      <c r="R3136" s="15">
        <f>(((I3136/60)/60)/24)+DATE(1970,1,1)</f>
        <v>42821.678460648152</v>
      </c>
      <c r="S3136">
        <f>YEAR(Q3136)</f>
        <v>2017</v>
      </c>
    </row>
    <row r="3137" spans="1:19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>IFERROR(ROUND(E3137/L3137,0),0)</f>
        <v>23</v>
      </c>
      <c r="Q3137" s="15">
        <f>(((J3137/60)/60)/24)+DATE(1970,1,1)</f>
        <v>42807.151863425926</v>
      </c>
      <c r="R3137" s="15">
        <f>(((I3137/60)/60)/24)+DATE(1970,1,1)</f>
        <v>42829.151863425926</v>
      </c>
      <c r="S3137">
        <f>YEAR(Q3137)</f>
        <v>2017</v>
      </c>
    </row>
    <row r="3138" spans="1:19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>IFERROR(ROUND(E3138/L3138,0),0)</f>
        <v>29</v>
      </c>
      <c r="Q3138" s="15">
        <f>(((J3138/60)/60)/24)+DATE(1970,1,1)</f>
        <v>42789.462430555555</v>
      </c>
      <c r="R3138" s="15">
        <f>(((I3138/60)/60)/24)+DATE(1970,1,1)</f>
        <v>42825.957638888889</v>
      </c>
      <c r="S3138">
        <f>YEAR(Q3138)</f>
        <v>2017</v>
      </c>
    </row>
    <row r="3139" spans="1:19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>IFERROR(ROUND(E3139/L3139,0),0)</f>
        <v>50</v>
      </c>
      <c r="Q3139" s="15">
        <f>(((J3139/60)/60)/24)+DATE(1970,1,1)</f>
        <v>42807.885057870371</v>
      </c>
      <c r="R3139" s="15">
        <f>(((I3139/60)/60)/24)+DATE(1970,1,1)</f>
        <v>42858.8</v>
      </c>
      <c r="S3139">
        <f>YEAR(Q3139)</f>
        <v>2017</v>
      </c>
    </row>
    <row r="3140" spans="1:19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>IFERROR(ROUND(E3140/L3140,0),0)</f>
        <v>0</v>
      </c>
      <c r="Q3140" s="15">
        <f>(((J3140/60)/60)/24)+DATE(1970,1,1)</f>
        <v>42809.645914351851</v>
      </c>
      <c r="R3140" s="15">
        <f>(((I3140/60)/60)/24)+DATE(1970,1,1)</f>
        <v>42828.645914351851</v>
      </c>
      <c r="S3140">
        <f>YEAR(Q3140)</f>
        <v>2017</v>
      </c>
    </row>
    <row r="3141" spans="1:19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>IFERROR(ROUND(E3141/L3141,0),0)</f>
        <v>450</v>
      </c>
      <c r="Q3141" s="15">
        <f>(((J3141/60)/60)/24)+DATE(1970,1,1)</f>
        <v>42785.270370370374</v>
      </c>
      <c r="R3141" s="15">
        <f>(((I3141/60)/60)/24)+DATE(1970,1,1)</f>
        <v>42819.189583333333</v>
      </c>
      <c r="S3141">
        <f>YEAR(Q3141)</f>
        <v>2017</v>
      </c>
    </row>
    <row r="3142" spans="1:19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>IFERROR(ROUND(E3142/L3142,0),0)</f>
        <v>24</v>
      </c>
      <c r="Q3142" s="15">
        <f>(((J3142/60)/60)/24)+DATE(1970,1,1)</f>
        <v>42802.718784722223</v>
      </c>
      <c r="R3142" s="15">
        <f>(((I3142/60)/60)/24)+DATE(1970,1,1)</f>
        <v>42832.677118055552</v>
      </c>
      <c r="S3142">
        <f>YEAR(Q3142)</f>
        <v>2017</v>
      </c>
    </row>
    <row r="3143" spans="1:19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>IFERROR(ROUND(E3143/L3143,0),0)</f>
        <v>32</v>
      </c>
      <c r="Q3143" s="15">
        <f>(((J3143/60)/60)/24)+DATE(1970,1,1)</f>
        <v>42800.753333333334</v>
      </c>
      <c r="R3143" s="15">
        <f>(((I3143/60)/60)/24)+DATE(1970,1,1)</f>
        <v>42841.833333333328</v>
      </c>
      <c r="S3143">
        <f>YEAR(Q3143)</f>
        <v>2017</v>
      </c>
    </row>
    <row r="3144" spans="1:19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>IFERROR(ROUND(E3144/L3144,0),0)</f>
        <v>15</v>
      </c>
      <c r="Q3144" s="15">
        <f>(((J3144/60)/60)/24)+DATE(1970,1,1)</f>
        <v>42783.513182870374</v>
      </c>
      <c r="R3144" s="15">
        <f>(((I3144/60)/60)/24)+DATE(1970,1,1)</f>
        <v>42813.471516203703</v>
      </c>
      <c r="S3144">
        <f>YEAR(Q3144)</f>
        <v>2017</v>
      </c>
    </row>
    <row r="3145" spans="1:19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>IFERROR(ROUND(E3145/L3145,0),0)</f>
        <v>0</v>
      </c>
      <c r="Q3145" s="15">
        <f>(((J3145/60)/60)/24)+DATE(1970,1,1)</f>
        <v>42808.358287037037</v>
      </c>
      <c r="R3145" s="15">
        <f>(((I3145/60)/60)/24)+DATE(1970,1,1)</f>
        <v>42834.358287037037</v>
      </c>
      <c r="S3145">
        <f>YEAR(Q3145)</f>
        <v>2017</v>
      </c>
    </row>
    <row r="3146" spans="1:19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>IFERROR(ROUND(E3146/L3146,0),0)</f>
        <v>251</v>
      </c>
      <c r="Q3146" s="15">
        <f>(((J3146/60)/60)/24)+DATE(1970,1,1)</f>
        <v>42796.538275462968</v>
      </c>
      <c r="R3146" s="15">
        <f>(((I3146/60)/60)/24)+DATE(1970,1,1)</f>
        <v>42813.25</v>
      </c>
      <c r="S3146">
        <f>YEAR(Q3146)</f>
        <v>2017</v>
      </c>
    </row>
    <row r="3147" spans="1:19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>IFERROR(ROUND(E3147/L3147,0),0)</f>
        <v>0</v>
      </c>
      <c r="Q3147" s="15">
        <f>(((J3147/60)/60)/24)+DATE(1970,1,1)</f>
        <v>42762.040902777779</v>
      </c>
      <c r="R3147" s="15">
        <f>(((I3147/60)/60)/24)+DATE(1970,1,1)</f>
        <v>42821.999236111107</v>
      </c>
      <c r="S3147">
        <f>YEAR(Q3147)</f>
        <v>2017</v>
      </c>
    </row>
    <row r="3148" spans="1:19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>IFERROR(ROUND(E3148/L3148,0),0)</f>
        <v>438</v>
      </c>
      <c r="Q3148" s="15">
        <f>(((J3148/60)/60)/24)+DATE(1970,1,1)</f>
        <v>42796.682476851856</v>
      </c>
      <c r="R3148" s="15">
        <f>(((I3148/60)/60)/24)+DATE(1970,1,1)</f>
        <v>42841.640810185185</v>
      </c>
      <c r="S3148">
        <f>YEAR(Q3148)</f>
        <v>2017</v>
      </c>
    </row>
    <row r="3149" spans="1:19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>IFERROR(ROUND(E3149/L3149,0),0)</f>
        <v>110</v>
      </c>
      <c r="Q3149" s="15">
        <f>(((J3149/60)/60)/24)+DATE(1970,1,1)</f>
        <v>41909.969386574077</v>
      </c>
      <c r="R3149" s="15">
        <f>(((I3149/60)/60)/24)+DATE(1970,1,1)</f>
        <v>41950.011053240742</v>
      </c>
      <c r="S3149">
        <f>YEAR(Q3149)</f>
        <v>2014</v>
      </c>
    </row>
    <row r="3150" spans="1:19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>IFERROR(ROUND(E3150/L3150,0),0)</f>
        <v>41</v>
      </c>
      <c r="Q3150" s="15">
        <f>(((J3150/60)/60)/24)+DATE(1970,1,1)</f>
        <v>41891.665324074071</v>
      </c>
      <c r="R3150" s="15">
        <f>(((I3150/60)/60)/24)+DATE(1970,1,1)</f>
        <v>41913.166666666664</v>
      </c>
      <c r="S3150">
        <f>YEAR(Q3150)</f>
        <v>2014</v>
      </c>
    </row>
    <row r="3151" spans="1:19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>IFERROR(ROUND(E3151/L3151,0),0)</f>
        <v>52</v>
      </c>
      <c r="Q3151" s="15">
        <f>(((J3151/60)/60)/24)+DATE(1970,1,1)</f>
        <v>41226.017361111109</v>
      </c>
      <c r="R3151" s="15">
        <f>(((I3151/60)/60)/24)+DATE(1970,1,1)</f>
        <v>41250.083333333336</v>
      </c>
      <c r="S3151">
        <f>YEAR(Q3151)</f>
        <v>2012</v>
      </c>
    </row>
    <row r="3152" spans="1:19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>IFERROR(ROUND(E3152/L3152,0),0)</f>
        <v>34</v>
      </c>
      <c r="Q3152" s="15">
        <f>(((J3152/60)/60)/24)+DATE(1970,1,1)</f>
        <v>40478.263923611114</v>
      </c>
      <c r="R3152" s="15">
        <f>(((I3152/60)/60)/24)+DATE(1970,1,1)</f>
        <v>40568.166666666664</v>
      </c>
      <c r="S3152">
        <f>YEAR(Q3152)</f>
        <v>2010</v>
      </c>
    </row>
    <row r="3153" spans="1:19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>IFERROR(ROUND(E3153/L3153,0),0)</f>
        <v>103</v>
      </c>
      <c r="Q3153" s="15">
        <f>(((J3153/60)/60)/24)+DATE(1970,1,1)</f>
        <v>41862.83997685185</v>
      </c>
      <c r="R3153" s="15">
        <f>(((I3153/60)/60)/24)+DATE(1970,1,1)</f>
        <v>41892.83997685185</v>
      </c>
      <c r="S3153">
        <f>YEAR(Q3153)</f>
        <v>2014</v>
      </c>
    </row>
    <row r="3154" spans="1:19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>IFERROR(ROUND(E3154/L3154,0),0)</f>
        <v>35</v>
      </c>
      <c r="Q3154" s="15">
        <f>(((J3154/60)/60)/24)+DATE(1970,1,1)</f>
        <v>41550.867673611108</v>
      </c>
      <c r="R3154" s="15">
        <f>(((I3154/60)/60)/24)+DATE(1970,1,1)</f>
        <v>41580.867673611108</v>
      </c>
      <c r="S3154">
        <f>YEAR(Q3154)</f>
        <v>2013</v>
      </c>
    </row>
    <row r="3155" spans="1:19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>IFERROR(ROUND(E3155/L3155,0),0)</f>
        <v>42</v>
      </c>
      <c r="Q3155" s="15">
        <f>(((J3155/60)/60)/24)+DATE(1970,1,1)</f>
        <v>40633.154363425929</v>
      </c>
      <c r="R3155" s="15">
        <f>(((I3155/60)/60)/24)+DATE(1970,1,1)</f>
        <v>40664.207638888889</v>
      </c>
      <c r="S3155">
        <f>YEAR(Q3155)</f>
        <v>2011</v>
      </c>
    </row>
    <row r="3156" spans="1:19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>IFERROR(ROUND(E3156/L3156,0),0)</f>
        <v>64</v>
      </c>
      <c r="Q3156" s="15">
        <f>(((J3156/60)/60)/24)+DATE(1970,1,1)</f>
        <v>40970.875671296293</v>
      </c>
      <c r="R3156" s="15">
        <f>(((I3156/60)/60)/24)+DATE(1970,1,1)</f>
        <v>41000.834004629629</v>
      </c>
      <c r="S3156">
        <f>YEAR(Q3156)</f>
        <v>2012</v>
      </c>
    </row>
    <row r="3157" spans="1:19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>IFERROR(ROUND(E3157/L3157,0),0)</f>
        <v>31</v>
      </c>
      <c r="Q3157" s="15">
        <f>(((J3157/60)/60)/24)+DATE(1970,1,1)</f>
        <v>41233.499131944445</v>
      </c>
      <c r="R3157" s="15">
        <f>(((I3157/60)/60)/24)+DATE(1970,1,1)</f>
        <v>41263.499131944445</v>
      </c>
      <c r="S3157">
        <f>YEAR(Q3157)</f>
        <v>2012</v>
      </c>
    </row>
    <row r="3158" spans="1:19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>IFERROR(ROUND(E3158/L3158,0),0)</f>
        <v>63</v>
      </c>
      <c r="Q3158" s="15">
        <f>(((J3158/60)/60)/24)+DATE(1970,1,1)</f>
        <v>41026.953055555554</v>
      </c>
      <c r="R3158" s="15">
        <f>(((I3158/60)/60)/24)+DATE(1970,1,1)</f>
        <v>41061.953055555554</v>
      </c>
      <c r="S3158">
        <f>YEAR(Q3158)</f>
        <v>2012</v>
      </c>
    </row>
    <row r="3159" spans="1:19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>IFERROR(ROUND(E3159/L3159,0),0)</f>
        <v>99</v>
      </c>
      <c r="Q3159" s="15">
        <f>(((J3159/60)/60)/24)+DATE(1970,1,1)</f>
        <v>41829.788252314815</v>
      </c>
      <c r="R3159" s="15">
        <f>(((I3159/60)/60)/24)+DATE(1970,1,1)</f>
        <v>41839.208333333336</v>
      </c>
      <c r="S3159">
        <f>YEAR(Q3159)</f>
        <v>2014</v>
      </c>
    </row>
    <row r="3160" spans="1:19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>IFERROR(ROUND(E3160/L3160,0),0)</f>
        <v>83</v>
      </c>
      <c r="Q3160" s="15">
        <f>(((J3160/60)/60)/24)+DATE(1970,1,1)</f>
        <v>41447.839722222219</v>
      </c>
      <c r="R3160" s="15">
        <f>(((I3160/60)/60)/24)+DATE(1970,1,1)</f>
        <v>41477.839722222219</v>
      </c>
      <c r="S3160">
        <f>YEAR(Q3160)</f>
        <v>2013</v>
      </c>
    </row>
    <row r="3161" spans="1:19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>IFERROR(ROUND(E3161/L3161,0),0)</f>
        <v>39</v>
      </c>
      <c r="Q3161" s="15">
        <f>(((J3161/60)/60)/24)+DATE(1970,1,1)</f>
        <v>40884.066678240742</v>
      </c>
      <c r="R3161" s="15">
        <f>(((I3161/60)/60)/24)+DATE(1970,1,1)</f>
        <v>40926.958333333336</v>
      </c>
      <c r="S3161">
        <f>YEAR(Q3161)</f>
        <v>2011</v>
      </c>
    </row>
    <row r="3162" spans="1:19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>IFERROR(ROUND(E3162/L3162,0),0)</f>
        <v>80</v>
      </c>
      <c r="Q3162" s="15">
        <f>(((J3162/60)/60)/24)+DATE(1970,1,1)</f>
        <v>41841.26489583333</v>
      </c>
      <c r="R3162" s="15">
        <f>(((I3162/60)/60)/24)+DATE(1970,1,1)</f>
        <v>41864.207638888889</v>
      </c>
      <c r="S3162">
        <f>YEAR(Q3162)</f>
        <v>2014</v>
      </c>
    </row>
    <row r="3163" spans="1:19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>IFERROR(ROUND(E3163/L3163,0),0)</f>
        <v>28</v>
      </c>
      <c r="Q3163" s="15">
        <f>(((J3163/60)/60)/24)+DATE(1970,1,1)</f>
        <v>41897.536134259259</v>
      </c>
      <c r="R3163" s="15">
        <f>(((I3163/60)/60)/24)+DATE(1970,1,1)</f>
        <v>41927.536134259259</v>
      </c>
      <c r="S3163">
        <f>YEAR(Q3163)</f>
        <v>2014</v>
      </c>
    </row>
    <row r="3164" spans="1:19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>IFERROR(ROUND(E3164/L3164,0),0)</f>
        <v>81</v>
      </c>
      <c r="Q3164" s="15">
        <f>(((J3164/60)/60)/24)+DATE(1970,1,1)</f>
        <v>41799.685902777775</v>
      </c>
      <c r="R3164" s="15">
        <f>(((I3164/60)/60)/24)+DATE(1970,1,1)</f>
        <v>41827.083333333336</v>
      </c>
      <c r="S3164">
        <f>YEAR(Q3164)</f>
        <v>2014</v>
      </c>
    </row>
    <row r="3165" spans="1:19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>IFERROR(ROUND(E3165/L3165,0),0)</f>
        <v>201</v>
      </c>
      <c r="Q3165" s="15">
        <f>(((J3165/60)/60)/24)+DATE(1970,1,1)</f>
        <v>41775.753761574073</v>
      </c>
      <c r="R3165" s="15">
        <f>(((I3165/60)/60)/24)+DATE(1970,1,1)</f>
        <v>41805.753761574073</v>
      </c>
      <c r="S3165">
        <f>YEAR(Q3165)</f>
        <v>2014</v>
      </c>
    </row>
    <row r="3166" spans="1:19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>IFERROR(ROUND(E3166/L3166,0),0)</f>
        <v>38</v>
      </c>
      <c r="Q3166" s="15">
        <f>(((J3166/60)/60)/24)+DATE(1970,1,1)</f>
        <v>41766.80572916667</v>
      </c>
      <c r="R3166" s="15">
        <f>(((I3166/60)/60)/24)+DATE(1970,1,1)</f>
        <v>41799.80572916667</v>
      </c>
      <c r="S3166">
        <f>YEAR(Q3166)</f>
        <v>2014</v>
      </c>
    </row>
    <row r="3167" spans="1:19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>IFERROR(ROUND(E3167/L3167,0),0)</f>
        <v>58</v>
      </c>
      <c r="Q3167" s="15">
        <f>(((J3167/60)/60)/24)+DATE(1970,1,1)</f>
        <v>40644.159259259257</v>
      </c>
      <c r="R3167" s="15">
        <f>(((I3167/60)/60)/24)+DATE(1970,1,1)</f>
        <v>40666.165972222225</v>
      </c>
      <c r="S3167">
        <f>YEAR(Q3167)</f>
        <v>2011</v>
      </c>
    </row>
    <row r="3168" spans="1:19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>IFERROR(ROUND(E3168/L3168,0),0)</f>
        <v>60</v>
      </c>
      <c r="Q3168" s="15">
        <f>(((J3168/60)/60)/24)+DATE(1970,1,1)</f>
        <v>41940.69158564815</v>
      </c>
      <c r="R3168" s="15">
        <f>(((I3168/60)/60)/24)+DATE(1970,1,1)</f>
        <v>41969.332638888889</v>
      </c>
      <c r="S3168">
        <f>YEAR(Q3168)</f>
        <v>2014</v>
      </c>
    </row>
    <row r="3169" spans="1:19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>IFERROR(ROUND(E3169/L3169,0),0)</f>
        <v>63</v>
      </c>
      <c r="Q3169" s="15">
        <f>(((J3169/60)/60)/24)+DATE(1970,1,1)</f>
        <v>41839.175706018519</v>
      </c>
      <c r="R3169" s="15">
        <f>(((I3169/60)/60)/24)+DATE(1970,1,1)</f>
        <v>41853.175706018519</v>
      </c>
      <c r="S3169">
        <f>YEAR(Q3169)</f>
        <v>2014</v>
      </c>
    </row>
    <row r="3170" spans="1:19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>IFERROR(ROUND(E3170/L3170,0),0)</f>
        <v>51</v>
      </c>
      <c r="Q3170" s="15">
        <f>(((J3170/60)/60)/24)+DATE(1970,1,1)</f>
        <v>41772.105937500004</v>
      </c>
      <c r="R3170" s="15">
        <f>(((I3170/60)/60)/24)+DATE(1970,1,1)</f>
        <v>41803.916666666664</v>
      </c>
      <c r="S3170">
        <f>YEAR(Q3170)</f>
        <v>2014</v>
      </c>
    </row>
    <row r="3171" spans="1:19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>IFERROR(ROUND(E3171/L3171,0),0)</f>
        <v>101</v>
      </c>
      <c r="Q3171" s="15">
        <f>(((J3171/60)/60)/24)+DATE(1970,1,1)</f>
        <v>41591.737974537034</v>
      </c>
      <c r="R3171" s="15">
        <f>(((I3171/60)/60)/24)+DATE(1970,1,1)</f>
        <v>41621.207638888889</v>
      </c>
      <c r="S3171">
        <f>YEAR(Q3171)</f>
        <v>2013</v>
      </c>
    </row>
    <row r="3172" spans="1:19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>IFERROR(ROUND(E3172/L3172,0),0)</f>
        <v>32</v>
      </c>
      <c r="Q3172" s="15">
        <f>(((J3172/60)/60)/24)+DATE(1970,1,1)</f>
        <v>41789.080370370371</v>
      </c>
      <c r="R3172" s="15">
        <f>(((I3172/60)/60)/24)+DATE(1970,1,1)</f>
        <v>41822.166666666664</v>
      </c>
      <c r="S3172">
        <f>YEAR(Q3172)</f>
        <v>2014</v>
      </c>
    </row>
    <row r="3173" spans="1:19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>IFERROR(ROUND(E3173/L3173,0),0)</f>
        <v>65</v>
      </c>
      <c r="Q3173" s="15">
        <f>(((J3173/60)/60)/24)+DATE(1970,1,1)</f>
        <v>42466.608310185184</v>
      </c>
      <c r="R3173" s="15">
        <f>(((I3173/60)/60)/24)+DATE(1970,1,1)</f>
        <v>42496.608310185184</v>
      </c>
      <c r="S3173">
        <f>YEAR(Q3173)</f>
        <v>2016</v>
      </c>
    </row>
    <row r="3174" spans="1:19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>IFERROR(ROUND(E3174/L3174,0),0)</f>
        <v>79</v>
      </c>
      <c r="Q3174" s="15">
        <f>(((J3174/60)/60)/24)+DATE(1970,1,1)</f>
        <v>40923.729953703703</v>
      </c>
      <c r="R3174" s="15">
        <f>(((I3174/60)/60)/24)+DATE(1970,1,1)</f>
        <v>40953.729953703703</v>
      </c>
      <c r="S3174">
        <f>YEAR(Q3174)</f>
        <v>2012</v>
      </c>
    </row>
    <row r="3175" spans="1:19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>IFERROR(ROUND(E3175/L3175,0),0)</f>
        <v>139</v>
      </c>
      <c r="Q3175" s="15">
        <f>(((J3175/60)/60)/24)+DATE(1970,1,1)</f>
        <v>41878.878379629627</v>
      </c>
      <c r="R3175" s="15">
        <f>(((I3175/60)/60)/24)+DATE(1970,1,1)</f>
        <v>41908.878379629627</v>
      </c>
      <c r="S3175">
        <f>YEAR(Q3175)</f>
        <v>2014</v>
      </c>
    </row>
    <row r="3176" spans="1:19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>IFERROR(ROUND(E3176/L3176,0),0)</f>
        <v>132</v>
      </c>
      <c r="Q3176" s="15">
        <f>(((J3176/60)/60)/24)+DATE(1970,1,1)</f>
        <v>41862.864675925928</v>
      </c>
      <c r="R3176" s="15">
        <f>(((I3176/60)/60)/24)+DATE(1970,1,1)</f>
        <v>41876.864675925928</v>
      </c>
      <c r="S3176">
        <f>YEAR(Q3176)</f>
        <v>2014</v>
      </c>
    </row>
    <row r="3177" spans="1:19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>IFERROR(ROUND(E3177/L3177,0),0)</f>
        <v>91</v>
      </c>
      <c r="Q3177" s="15">
        <f>(((J3177/60)/60)/24)+DATE(1970,1,1)</f>
        <v>40531.886886574073</v>
      </c>
      <c r="R3177" s="15">
        <f>(((I3177/60)/60)/24)+DATE(1970,1,1)</f>
        <v>40591.886886574073</v>
      </c>
      <c r="S3177">
        <f>YEAR(Q3177)</f>
        <v>2010</v>
      </c>
    </row>
    <row r="3178" spans="1:19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>IFERROR(ROUND(E3178/L3178,0),0)</f>
        <v>40</v>
      </c>
      <c r="Q3178" s="15">
        <f>(((J3178/60)/60)/24)+DATE(1970,1,1)</f>
        <v>41477.930914351848</v>
      </c>
      <c r="R3178" s="15">
        <f>(((I3178/60)/60)/24)+DATE(1970,1,1)</f>
        <v>41504.625</v>
      </c>
      <c r="S3178">
        <f>YEAR(Q3178)</f>
        <v>2013</v>
      </c>
    </row>
    <row r="3179" spans="1:19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>IFERROR(ROUND(E3179/L3179,0),0)</f>
        <v>58</v>
      </c>
      <c r="Q3179" s="15">
        <f>(((J3179/60)/60)/24)+DATE(1970,1,1)</f>
        <v>41781.666770833333</v>
      </c>
      <c r="R3179" s="15">
        <f>(((I3179/60)/60)/24)+DATE(1970,1,1)</f>
        <v>41811.666770833333</v>
      </c>
      <c r="S3179">
        <f>YEAR(Q3179)</f>
        <v>2014</v>
      </c>
    </row>
    <row r="3180" spans="1:19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>IFERROR(ROUND(E3180/L3180,0),0)</f>
        <v>33</v>
      </c>
      <c r="Q3180" s="15">
        <f>(((J3180/60)/60)/24)+DATE(1970,1,1)</f>
        <v>41806.605034722219</v>
      </c>
      <c r="R3180" s="15">
        <f>(((I3180/60)/60)/24)+DATE(1970,1,1)</f>
        <v>41836.605034722219</v>
      </c>
      <c r="S3180">
        <f>YEAR(Q3180)</f>
        <v>2014</v>
      </c>
    </row>
    <row r="3181" spans="1:19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>IFERROR(ROUND(E3181/L3181,0),0)</f>
        <v>77</v>
      </c>
      <c r="Q3181" s="15">
        <f>(((J3181/60)/60)/24)+DATE(1970,1,1)</f>
        <v>41375.702210648145</v>
      </c>
      <c r="R3181" s="15">
        <f>(((I3181/60)/60)/24)+DATE(1970,1,1)</f>
        <v>41400.702210648145</v>
      </c>
      <c r="S3181">
        <f>YEAR(Q3181)</f>
        <v>2013</v>
      </c>
    </row>
    <row r="3182" spans="1:19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>IFERROR(ROUND(E3182/L3182,0),0)</f>
        <v>32</v>
      </c>
      <c r="Q3182" s="15">
        <f>(((J3182/60)/60)/24)+DATE(1970,1,1)</f>
        <v>41780.412604166668</v>
      </c>
      <c r="R3182" s="15">
        <f>(((I3182/60)/60)/24)+DATE(1970,1,1)</f>
        <v>41810.412604166668</v>
      </c>
      <c r="S3182">
        <f>YEAR(Q3182)</f>
        <v>2014</v>
      </c>
    </row>
    <row r="3183" spans="1:19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>IFERROR(ROUND(E3183/L3183,0),0)</f>
        <v>36</v>
      </c>
      <c r="Q3183" s="15">
        <f>(((J3183/60)/60)/24)+DATE(1970,1,1)</f>
        <v>41779.310034722221</v>
      </c>
      <c r="R3183" s="15">
        <f>(((I3183/60)/60)/24)+DATE(1970,1,1)</f>
        <v>41805.666666666664</v>
      </c>
      <c r="S3183">
        <f>YEAR(Q3183)</f>
        <v>2014</v>
      </c>
    </row>
    <row r="3184" spans="1:19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>IFERROR(ROUND(E3184/L3184,0),0)</f>
        <v>47</v>
      </c>
      <c r="Q3184" s="15">
        <f>(((J3184/60)/60)/24)+DATE(1970,1,1)</f>
        <v>40883.949317129627</v>
      </c>
      <c r="R3184" s="15">
        <f>(((I3184/60)/60)/24)+DATE(1970,1,1)</f>
        <v>40939.708333333336</v>
      </c>
      <c r="S3184">
        <f>YEAR(Q3184)</f>
        <v>2011</v>
      </c>
    </row>
    <row r="3185" spans="1:19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>IFERROR(ROUND(E3185/L3185,0),0)</f>
        <v>40</v>
      </c>
      <c r="Q3185" s="15">
        <f>(((J3185/60)/60)/24)+DATE(1970,1,1)</f>
        <v>41491.79478009259</v>
      </c>
      <c r="R3185" s="15">
        <f>(((I3185/60)/60)/24)+DATE(1970,1,1)</f>
        <v>41509.79478009259</v>
      </c>
      <c r="S3185">
        <f>YEAR(Q3185)</f>
        <v>2013</v>
      </c>
    </row>
    <row r="3186" spans="1:19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>IFERROR(ROUND(E3186/L3186,0),0)</f>
        <v>100</v>
      </c>
      <c r="Q3186" s="15">
        <f>(((J3186/60)/60)/24)+DATE(1970,1,1)</f>
        <v>41791.993414351848</v>
      </c>
      <c r="R3186" s="15">
        <f>(((I3186/60)/60)/24)+DATE(1970,1,1)</f>
        <v>41821.993414351848</v>
      </c>
      <c r="S3186">
        <f>YEAR(Q3186)</f>
        <v>2014</v>
      </c>
    </row>
    <row r="3187" spans="1:19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>IFERROR(ROUND(E3187/L3187,0),0)</f>
        <v>42</v>
      </c>
      <c r="Q3187" s="15">
        <f>(((J3187/60)/60)/24)+DATE(1970,1,1)</f>
        <v>41829.977326388893</v>
      </c>
      <c r="R3187" s="15">
        <f>(((I3187/60)/60)/24)+DATE(1970,1,1)</f>
        <v>41836.977326388893</v>
      </c>
      <c r="S3187">
        <f>YEAR(Q3187)</f>
        <v>2014</v>
      </c>
    </row>
    <row r="3188" spans="1:19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>IFERROR(ROUND(E3188/L3188,0),0)</f>
        <v>47</v>
      </c>
      <c r="Q3188" s="15">
        <f>(((J3188/60)/60)/24)+DATE(1970,1,1)</f>
        <v>41868.924050925925</v>
      </c>
      <c r="R3188" s="15">
        <f>(((I3188/60)/60)/24)+DATE(1970,1,1)</f>
        <v>41898.875</v>
      </c>
      <c r="S3188">
        <f>YEAR(Q3188)</f>
        <v>2014</v>
      </c>
    </row>
    <row r="3189" spans="1:19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>IFERROR(ROUND(E3189/L3189,0),0)</f>
        <v>71</v>
      </c>
      <c r="Q3189" s="15">
        <f>(((J3189/60)/60)/24)+DATE(1970,1,1)</f>
        <v>41835.666354166664</v>
      </c>
      <c r="R3189" s="15">
        <f>(((I3189/60)/60)/24)+DATE(1970,1,1)</f>
        <v>41855.666354166664</v>
      </c>
      <c r="S3189">
        <f>YEAR(Q3189)</f>
        <v>2014</v>
      </c>
    </row>
    <row r="3190" spans="1:19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>IFERROR(ROUND(E3190/L3190,0),0)</f>
        <v>14</v>
      </c>
      <c r="Q3190" s="15">
        <f>(((J3190/60)/60)/24)+DATE(1970,1,1)</f>
        <v>42144.415532407409</v>
      </c>
      <c r="R3190" s="15">
        <f>(((I3190/60)/60)/24)+DATE(1970,1,1)</f>
        <v>42165.415532407409</v>
      </c>
      <c r="S3190">
        <f>YEAR(Q3190)</f>
        <v>2015</v>
      </c>
    </row>
    <row r="3191" spans="1:19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>IFERROR(ROUND(E3191/L3191,0),0)</f>
        <v>357</v>
      </c>
      <c r="Q3191" s="15">
        <f>(((J3191/60)/60)/24)+DATE(1970,1,1)</f>
        <v>42118.346435185187</v>
      </c>
      <c r="R3191" s="15">
        <f>(((I3191/60)/60)/24)+DATE(1970,1,1)</f>
        <v>42148.346435185187</v>
      </c>
      <c r="S3191">
        <f>YEAR(Q3191)</f>
        <v>2015</v>
      </c>
    </row>
    <row r="3192" spans="1:19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>IFERROR(ROUND(E3192/L3192,0),0)</f>
        <v>0</v>
      </c>
      <c r="Q3192" s="15">
        <f>(((J3192/60)/60)/24)+DATE(1970,1,1)</f>
        <v>42683.151331018518</v>
      </c>
      <c r="R3192" s="15">
        <f>(((I3192/60)/60)/24)+DATE(1970,1,1)</f>
        <v>42713.192997685182</v>
      </c>
      <c r="S3192">
        <f>YEAR(Q3192)</f>
        <v>2016</v>
      </c>
    </row>
    <row r="3193" spans="1:19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>IFERROR(ROUND(E3193/L3193,0),0)</f>
        <v>38</v>
      </c>
      <c r="Q3193" s="15">
        <f>(((J3193/60)/60)/24)+DATE(1970,1,1)</f>
        <v>42538.755428240736</v>
      </c>
      <c r="R3193" s="15">
        <f>(((I3193/60)/60)/24)+DATE(1970,1,1)</f>
        <v>42598.755428240736</v>
      </c>
      <c r="S3193">
        <f>YEAR(Q3193)</f>
        <v>2016</v>
      </c>
    </row>
    <row r="3194" spans="1:19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>IFERROR(ROUND(E3194/L3194,0),0)</f>
        <v>13</v>
      </c>
      <c r="Q3194" s="15">
        <f>(((J3194/60)/60)/24)+DATE(1970,1,1)</f>
        <v>42018.94049768518</v>
      </c>
      <c r="R3194" s="15">
        <f>(((I3194/60)/60)/24)+DATE(1970,1,1)</f>
        <v>42063.916666666672</v>
      </c>
      <c r="S3194">
        <f>YEAR(Q3194)</f>
        <v>2015</v>
      </c>
    </row>
    <row r="3195" spans="1:19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>IFERROR(ROUND(E3195/L3195,0),0)</f>
        <v>24</v>
      </c>
      <c r="Q3195" s="15">
        <f>(((J3195/60)/60)/24)+DATE(1970,1,1)</f>
        <v>42010.968240740738</v>
      </c>
      <c r="R3195" s="15">
        <f>(((I3195/60)/60)/24)+DATE(1970,1,1)</f>
        <v>42055.968240740738</v>
      </c>
      <c r="S3195">
        <f>YEAR(Q3195)</f>
        <v>2015</v>
      </c>
    </row>
    <row r="3196" spans="1:19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>IFERROR(ROUND(E3196/L3196,0),0)</f>
        <v>0</v>
      </c>
      <c r="Q3196" s="15">
        <f>(((J3196/60)/60)/24)+DATE(1970,1,1)</f>
        <v>42182.062476851846</v>
      </c>
      <c r="R3196" s="15">
        <f>(((I3196/60)/60)/24)+DATE(1970,1,1)</f>
        <v>42212.062476851846</v>
      </c>
      <c r="S3196">
        <f>YEAR(Q3196)</f>
        <v>2015</v>
      </c>
    </row>
    <row r="3197" spans="1:19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>IFERROR(ROUND(E3197/L3197,0),0)</f>
        <v>53</v>
      </c>
      <c r="Q3197" s="15">
        <f>(((J3197/60)/60)/24)+DATE(1970,1,1)</f>
        <v>42017.594236111108</v>
      </c>
      <c r="R3197" s="15">
        <f>(((I3197/60)/60)/24)+DATE(1970,1,1)</f>
        <v>42047.594236111108</v>
      </c>
      <c r="S3197">
        <f>YEAR(Q3197)</f>
        <v>2015</v>
      </c>
    </row>
    <row r="3198" spans="1:19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>IFERROR(ROUND(E3198/L3198,0),0)</f>
        <v>300</v>
      </c>
      <c r="Q3198" s="15">
        <f>(((J3198/60)/60)/24)+DATE(1970,1,1)</f>
        <v>42157.598090277781</v>
      </c>
      <c r="R3198" s="15">
        <f>(((I3198/60)/60)/24)+DATE(1970,1,1)</f>
        <v>42217.583333333328</v>
      </c>
      <c r="S3198">
        <f>YEAR(Q3198)</f>
        <v>2015</v>
      </c>
    </row>
    <row r="3199" spans="1:19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>IFERROR(ROUND(E3199/L3199,0),0)</f>
        <v>286</v>
      </c>
      <c r="Q3199" s="15">
        <f>(((J3199/60)/60)/24)+DATE(1970,1,1)</f>
        <v>42009.493263888886</v>
      </c>
      <c r="R3199" s="15">
        <f>(((I3199/60)/60)/24)+DATE(1970,1,1)</f>
        <v>42039.493263888886</v>
      </c>
      <c r="S3199">
        <f>YEAR(Q3199)</f>
        <v>2015</v>
      </c>
    </row>
    <row r="3200" spans="1:19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>IFERROR(ROUND(E3200/L3200,0),0)</f>
        <v>37</v>
      </c>
      <c r="Q3200" s="15">
        <f>(((J3200/60)/60)/24)+DATE(1970,1,1)</f>
        <v>42013.424502314811</v>
      </c>
      <c r="R3200" s="15">
        <f>(((I3200/60)/60)/24)+DATE(1970,1,1)</f>
        <v>42051.424502314811</v>
      </c>
      <c r="S3200">
        <f>YEAR(Q3200)</f>
        <v>2015</v>
      </c>
    </row>
    <row r="3201" spans="1:19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>IFERROR(ROUND(E3201/L3201,0),0)</f>
        <v>49</v>
      </c>
      <c r="Q3201" s="15">
        <f>(((J3201/60)/60)/24)+DATE(1970,1,1)</f>
        <v>41858.761782407404</v>
      </c>
      <c r="R3201" s="15">
        <f>(((I3201/60)/60)/24)+DATE(1970,1,1)</f>
        <v>41888.875</v>
      </c>
      <c r="S3201">
        <f>YEAR(Q3201)</f>
        <v>2014</v>
      </c>
    </row>
    <row r="3202" spans="1:19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>IFERROR(ROUND(E3202/L3202,0),0)</f>
        <v>1</v>
      </c>
      <c r="Q3202" s="15">
        <f>(((J3202/60)/60)/24)+DATE(1970,1,1)</f>
        <v>42460.320613425924</v>
      </c>
      <c r="R3202" s="15">
        <f>(((I3202/60)/60)/24)+DATE(1970,1,1)</f>
        <v>42490.231944444444</v>
      </c>
      <c r="S3202">
        <f>YEAR(Q3202)</f>
        <v>2016</v>
      </c>
    </row>
    <row r="3203" spans="1:19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>IFERROR(ROUND(E3203/L3203,0),0)</f>
        <v>13</v>
      </c>
      <c r="Q3203" s="15">
        <f>(((J3203/60)/60)/24)+DATE(1970,1,1)</f>
        <v>41861.767094907409</v>
      </c>
      <c r="R3203" s="15">
        <f>(((I3203/60)/60)/24)+DATE(1970,1,1)</f>
        <v>41882.767094907409</v>
      </c>
      <c r="S3203">
        <f>YEAR(Q3203)</f>
        <v>2014</v>
      </c>
    </row>
    <row r="3204" spans="1:19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>IFERROR(ROUND(E3204/L3204,0),0)</f>
        <v>109</v>
      </c>
      <c r="Q3204" s="15">
        <f>(((J3204/60)/60)/24)+DATE(1970,1,1)</f>
        <v>42293.853541666671</v>
      </c>
      <c r="R3204" s="15">
        <f>(((I3204/60)/60)/24)+DATE(1970,1,1)</f>
        <v>42352.249305555553</v>
      </c>
      <c r="S3204">
        <f>YEAR(Q3204)</f>
        <v>2015</v>
      </c>
    </row>
    <row r="3205" spans="1:19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>IFERROR(ROUND(E3205/L3205,0),0)</f>
        <v>42</v>
      </c>
      <c r="Q3205" s="15">
        <f>(((J3205/60)/60)/24)+DATE(1970,1,1)</f>
        <v>42242.988680555558</v>
      </c>
      <c r="R3205" s="15">
        <f>(((I3205/60)/60)/24)+DATE(1970,1,1)</f>
        <v>42272.988680555558</v>
      </c>
      <c r="S3205">
        <f>YEAR(Q3205)</f>
        <v>2015</v>
      </c>
    </row>
    <row r="3206" spans="1:19" ht="43.5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>IFERROR(ROUND(E3206/L3206,0),0)</f>
        <v>0</v>
      </c>
      <c r="Q3206" s="15">
        <f>(((J3206/60)/60)/24)+DATE(1970,1,1)</f>
        <v>42172.686099537037</v>
      </c>
      <c r="R3206" s="15">
        <f>(((I3206/60)/60)/24)+DATE(1970,1,1)</f>
        <v>42202.676388888889</v>
      </c>
      <c r="S3206">
        <f>YEAR(Q3206)</f>
        <v>2015</v>
      </c>
    </row>
    <row r="3207" spans="1:19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>IFERROR(ROUND(E3207/L3207,0),0)</f>
        <v>23</v>
      </c>
      <c r="Q3207" s="15">
        <f>(((J3207/60)/60)/24)+DATE(1970,1,1)</f>
        <v>42095.374675925923</v>
      </c>
      <c r="R3207" s="15">
        <f>(((I3207/60)/60)/24)+DATE(1970,1,1)</f>
        <v>42125.374675925923</v>
      </c>
      <c r="S3207">
        <f>YEAR(Q3207)</f>
        <v>2015</v>
      </c>
    </row>
    <row r="3208" spans="1:19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>IFERROR(ROUND(E3208/L3208,0),0)</f>
        <v>0</v>
      </c>
      <c r="Q3208" s="15">
        <f>(((J3208/60)/60)/24)+DATE(1970,1,1)</f>
        <v>42236.276053240741</v>
      </c>
      <c r="R3208" s="15">
        <f>(((I3208/60)/60)/24)+DATE(1970,1,1)</f>
        <v>42266.276053240741</v>
      </c>
      <c r="S3208">
        <f>YEAR(Q3208)</f>
        <v>2015</v>
      </c>
    </row>
    <row r="3209" spans="1:19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>IFERROR(ROUND(E3209/L3209,0),0)</f>
        <v>71</v>
      </c>
      <c r="Q3209" s="15">
        <f>(((J3209/60)/60)/24)+DATE(1970,1,1)</f>
        <v>42057.277858796297</v>
      </c>
      <c r="R3209" s="15">
        <f>(((I3209/60)/60)/24)+DATE(1970,1,1)</f>
        <v>42117.236192129625</v>
      </c>
      <c r="S3209">
        <f>YEAR(Q3209)</f>
        <v>2015</v>
      </c>
    </row>
    <row r="3210" spans="1:19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>IFERROR(ROUND(E3210/L3210,0),0)</f>
        <v>63</v>
      </c>
      <c r="Q3210" s="15">
        <f>(((J3210/60)/60)/24)+DATE(1970,1,1)</f>
        <v>41827.605057870373</v>
      </c>
      <c r="R3210" s="15">
        <f>(((I3210/60)/60)/24)+DATE(1970,1,1)</f>
        <v>41848.605057870373</v>
      </c>
      <c r="S3210">
        <f>YEAR(Q3210)</f>
        <v>2014</v>
      </c>
    </row>
    <row r="3211" spans="1:19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>IFERROR(ROUND(E3211/L3211,0),0)</f>
        <v>50</v>
      </c>
      <c r="Q3211" s="15">
        <f>(((J3211/60)/60)/24)+DATE(1970,1,1)</f>
        <v>41778.637245370373</v>
      </c>
      <c r="R3211" s="15">
        <f>(((I3211/60)/60)/24)+DATE(1970,1,1)</f>
        <v>41810.958333333336</v>
      </c>
      <c r="S3211">
        <f>YEAR(Q3211)</f>
        <v>2014</v>
      </c>
    </row>
    <row r="3212" spans="1:19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>IFERROR(ROUND(E3212/L3212,0),0)</f>
        <v>63</v>
      </c>
      <c r="Q3212" s="15">
        <f>(((J3212/60)/60)/24)+DATE(1970,1,1)</f>
        <v>41013.936562499999</v>
      </c>
      <c r="R3212" s="15">
        <f>(((I3212/60)/60)/24)+DATE(1970,1,1)</f>
        <v>41061.165972222225</v>
      </c>
      <c r="S3212">
        <f>YEAR(Q3212)</f>
        <v>2012</v>
      </c>
    </row>
    <row r="3213" spans="1:19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>IFERROR(ROUND(E3213/L3213,0),0)</f>
        <v>86</v>
      </c>
      <c r="Q3213" s="15">
        <f>(((J3213/60)/60)/24)+DATE(1970,1,1)</f>
        <v>41834.586574074077</v>
      </c>
      <c r="R3213" s="15">
        <f>(((I3213/60)/60)/24)+DATE(1970,1,1)</f>
        <v>41866.083333333336</v>
      </c>
      <c r="S3213">
        <f>YEAR(Q3213)</f>
        <v>2014</v>
      </c>
    </row>
    <row r="3214" spans="1:19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>IFERROR(ROUND(E3214/L3214,0),0)</f>
        <v>54</v>
      </c>
      <c r="Q3214" s="15">
        <f>(((J3214/60)/60)/24)+DATE(1970,1,1)</f>
        <v>41829.795729166668</v>
      </c>
      <c r="R3214" s="15">
        <f>(((I3214/60)/60)/24)+DATE(1970,1,1)</f>
        <v>41859.795729166668</v>
      </c>
      <c r="S3214">
        <f>YEAR(Q3214)</f>
        <v>2014</v>
      </c>
    </row>
    <row r="3215" spans="1:19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>IFERROR(ROUND(E3215/L3215,0),0)</f>
        <v>128</v>
      </c>
      <c r="Q3215" s="15">
        <f>(((J3215/60)/60)/24)+DATE(1970,1,1)</f>
        <v>42171.763414351852</v>
      </c>
      <c r="R3215" s="15">
        <f>(((I3215/60)/60)/24)+DATE(1970,1,1)</f>
        <v>42211.763414351852</v>
      </c>
      <c r="S3215">
        <f>YEAR(Q3215)</f>
        <v>2015</v>
      </c>
    </row>
    <row r="3216" spans="1:19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>IFERROR(ROUND(E3216/L3216,0),0)</f>
        <v>107</v>
      </c>
      <c r="Q3216" s="15">
        <f>(((J3216/60)/60)/24)+DATE(1970,1,1)</f>
        <v>42337.792511574073</v>
      </c>
      <c r="R3216" s="15">
        <f>(((I3216/60)/60)/24)+DATE(1970,1,1)</f>
        <v>42374.996527777781</v>
      </c>
      <c r="S3216">
        <f>YEAR(Q3216)</f>
        <v>2015</v>
      </c>
    </row>
    <row r="3217" spans="1:19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>IFERROR(ROUND(E3217/L3217,0),0)</f>
        <v>262</v>
      </c>
      <c r="Q3217" s="15">
        <f>(((J3217/60)/60)/24)+DATE(1970,1,1)</f>
        <v>42219.665173611109</v>
      </c>
      <c r="R3217" s="15">
        <f>(((I3217/60)/60)/24)+DATE(1970,1,1)</f>
        <v>42257.165972222225</v>
      </c>
      <c r="S3217">
        <f>YEAR(Q3217)</f>
        <v>2015</v>
      </c>
    </row>
    <row r="3218" spans="1:19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>IFERROR(ROUND(E3218/L3218,0),0)</f>
        <v>57</v>
      </c>
      <c r="Q3218" s="15">
        <f>(((J3218/60)/60)/24)+DATE(1970,1,1)</f>
        <v>42165.462627314817</v>
      </c>
      <c r="R3218" s="15">
        <f>(((I3218/60)/60)/24)+DATE(1970,1,1)</f>
        <v>42196.604166666672</v>
      </c>
      <c r="S3218">
        <f>YEAR(Q3218)</f>
        <v>2015</v>
      </c>
    </row>
    <row r="3219" spans="1:19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>IFERROR(ROUND(E3219/L3219,0),0)</f>
        <v>50</v>
      </c>
      <c r="Q3219" s="15">
        <f>(((J3219/60)/60)/24)+DATE(1970,1,1)</f>
        <v>42648.546111111107</v>
      </c>
      <c r="R3219" s="15">
        <f>(((I3219/60)/60)/24)+DATE(1970,1,1)</f>
        <v>42678.546111111107</v>
      </c>
      <c r="S3219">
        <f>YEAR(Q3219)</f>
        <v>2016</v>
      </c>
    </row>
    <row r="3220" spans="1:19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>IFERROR(ROUND(E3220/L3220,0),0)</f>
        <v>67</v>
      </c>
      <c r="Q3220" s="15">
        <f>(((J3220/60)/60)/24)+DATE(1970,1,1)</f>
        <v>41971.002152777779</v>
      </c>
      <c r="R3220" s="15">
        <f>(((I3220/60)/60)/24)+DATE(1970,1,1)</f>
        <v>42004</v>
      </c>
      <c r="S3220">
        <f>YEAR(Q3220)</f>
        <v>2014</v>
      </c>
    </row>
    <row r="3221" spans="1:19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>IFERROR(ROUND(E3221/L3221,0),0)</f>
        <v>168</v>
      </c>
      <c r="Q3221" s="15">
        <f>(((J3221/60)/60)/24)+DATE(1970,1,1)</f>
        <v>42050.983182870375</v>
      </c>
      <c r="R3221" s="15">
        <f>(((I3221/60)/60)/24)+DATE(1970,1,1)</f>
        <v>42085.941516203704</v>
      </c>
      <c r="S3221">
        <f>YEAR(Q3221)</f>
        <v>2015</v>
      </c>
    </row>
    <row r="3222" spans="1:19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>IFERROR(ROUND(E3222/L3222,0),0)</f>
        <v>256</v>
      </c>
      <c r="Q3222" s="15">
        <f>(((J3222/60)/60)/24)+DATE(1970,1,1)</f>
        <v>42772.833379629628</v>
      </c>
      <c r="R3222" s="15">
        <f>(((I3222/60)/60)/24)+DATE(1970,1,1)</f>
        <v>42806.875</v>
      </c>
      <c r="S3222">
        <f>YEAR(Q3222)</f>
        <v>2017</v>
      </c>
    </row>
    <row r="3223" spans="1:19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>IFERROR(ROUND(E3223/L3223,0),0)</f>
        <v>37</v>
      </c>
      <c r="Q3223" s="15">
        <f>(((J3223/60)/60)/24)+DATE(1970,1,1)</f>
        <v>42155.696793981479</v>
      </c>
      <c r="R3223" s="15">
        <f>(((I3223/60)/60)/24)+DATE(1970,1,1)</f>
        <v>42190.696793981479</v>
      </c>
      <c r="S3223">
        <f>YEAR(Q3223)</f>
        <v>2015</v>
      </c>
    </row>
    <row r="3224" spans="1:19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>IFERROR(ROUND(E3224/L3224,0),0)</f>
        <v>37</v>
      </c>
      <c r="Q3224" s="15">
        <f>(((J3224/60)/60)/24)+DATE(1970,1,1)</f>
        <v>42270.582141203704</v>
      </c>
      <c r="R3224" s="15">
        <f>(((I3224/60)/60)/24)+DATE(1970,1,1)</f>
        <v>42301.895138888889</v>
      </c>
      <c r="S3224">
        <f>YEAR(Q3224)</f>
        <v>2015</v>
      </c>
    </row>
    <row r="3225" spans="1:19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>IFERROR(ROUND(E3225/L3225,0),0)</f>
        <v>46</v>
      </c>
      <c r="Q3225" s="15">
        <f>(((J3225/60)/60)/24)+DATE(1970,1,1)</f>
        <v>42206.835370370376</v>
      </c>
      <c r="R3225" s="15">
        <f>(((I3225/60)/60)/24)+DATE(1970,1,1)</f>
        <v>42236.835370370376</v>
      </c>
      <c r="S3225">
        <f>YEAR(Q3225)</f>
        <v>2015</v>
      </c>
    </row>
    <row r="3226" spans="1:19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>IFERROR(ROUND(E3226/L3226,0),0)</f>
        <v>142</v>
      </c>
      <c r="Q3226" s="15">
        <f>(((J3226/60)/60)/24)+DATE(1970,1,1)</f>
        <v>42697.850844907407</v>
      </c>
      <c r="R3226" s="15">
        <f>(((I3226/60)/60)/24)+DATE(1970,1,1)</f>
        <v>42745.208333333328</v>
      </c>
      <c r="S3226">
        <f>YEAR(Q3226)</f>
        <v>2016</v>
      </c>
    </row>
    <row r="3227" spans="1:19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>IFERROR(ROUND(E3227/L3227,0),0)</f>
        <v>52</v>
      </c>
      <c r="Q3227" s="15">
        <f>(((J3227/60)/60)/24)+DATE(1970,1,1)</f>
        <v>42503.559467592597</v>
      </c>
      <c r="R3227" s="15">
        <f>(((I3227/60)/60)/24)+DATE(1970,1,1)</f>
        <v>42524.875</v>
      </c>
      <c r="S3227">
        <f>YEAR(Q3227)</f>
        <v>2016</v>
      </c>
    </row>
    <row r="3228" spans="1:19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>IFERROR(ROUND(E3228/L3228,0),0)</f>
        <v>60</v>
      </c>
      <c r="Q3228" s="15">
        <f>(((J3228/60)/60)/24)+DATE(1970,1,1)</f>
        <v>42277.583472222221</v>
      </c>
      <c r="R3228" s="15">
        <f>(((I3228/60)/60)/24)+DATE(1970,1,1)</f>
        <v>42307.583472222221</v>
      </c>
      <c r="S3228">
        <f>YEAR(Q3228)</f>
        <v>2015</v>
      </c>
    </row>
    <row r="3229" spans="1:19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>IFERROR(ROUND(E3229/L3229,0),0)</f>
        <v>50</v>
      </c>
      <c r="Q3229" s="15">
        <f>(((J3229/60)/60)/24)+DATE(1970,1,1)</f>
        <v>42722.882361111115</v>
      </c>
      <c r="R3229" s="15">
        <f>(((I3229/60)/60)/24)+DATE(1970,1,1)</f>
        <v>42752.882361111115</v>
      </c>
      <c r="S3229">
        <f>YEAR(Q3229)</f>
        <v>2016</v>
      </c>
    </row>
    <row r="3230" spans="1:19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>IFERROR(ROUND(E3230/L3230,0),0)</f>
        <v>194</v>
      </c>
      <c r="Q3230" s="15">
        <f>(((J3230/60)/60)/24)+DATE(1970,1,1)</f>
        <v>42323.70930555556</v>
      </c>
      <c r="R3230" s="15">
        <f>(((I3230/60)/60)/24)+DATE(1970,1,1)</f>
        <v>42355.207638888889</v>
      </c>
      <c r="S3230">
        <f>YEAR(Q3230)</f>
        <v>2015</v>
      </c>
    </row>
    <row r="3231" spans="1:19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>IFERROR(ROUND(E3231/L3231,0),0)</f>
        <v>107</v>
      </c>
      <c r="Q3231" s="15">
        <f>(((J3231/60)/60)/24)+DATE(1970,1,1)</f>
        <v>41933.291643518518</v>
      </c>
      <c r="R3231" s="15">
        <f>(((I3231/60)/60)/24)+DATE(1970,1,1)</f>
        <v>41963.333310185189</v>
      </c>
      <c r="S3231">
        <f>YEAR(Q3231)</f>
        <v>2014</v>
      </c>
    </row>
    <row r="3232" spans="1:19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>IFERROR(ROUND(E3232/L3232,0),0)</f>
        <v>77</v>
      </c>
      <c r="Q3232" s="15">
        <f>(((J3232/60)/60)/24)+DATE(1970,1,1)</f>
        <v>41898.168125000004</v>
      </c>
      <c r="R3232" s="15">
        <f>(((I3232/60)/60)/24)+DATE(1970,1,1)</f>
        <v>41913.165972222225</v>
      </c>
      <c r="S3232">
        <f>YEAR(Q3232)</f>
        <v>2014</v>
      </c>
    </row>
    <row r="3233" spans="1:19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>IFERROR(ROUND(E3233/L3233,0),0)</f>
        <v>58</v>
      </c>
      <c r="Q3233" s="15">
        <f>(((J3233/60)/60)/24)+DATE(1970,1,1)</f>
        <v>42446.943831018521</v>
      </c>
      <c r="R3233" s="15">
        <f>(((I3233/60)/60)/24)+DATE(1970,1,1)</f>
        <v>42476.943831018521</v>
      </c>
      <c r="S3233">
        <f>YEAR(Q3233)</f>
        <v>2016</v>
      </c>
    </row>
    <row r="3234" spans="1:19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>IFERROR(ROUND(E3234/L3234,0),0)</f>
        <v>50</v>
      </c>
      <c r="Q3234" s="15">
        <f>(((J3234/60)/60)/24)+DATE(1970,1,1)</f>
        <v>42463.81385416667</v>
      </c>
      <c r="R3234" s="15">
        <f>(((I3234/60)/60)/24)+DATE(1970,1,1)</f>
        <v>42494.165972222225</v>
      </c>
      <c r="S3234">
        <f>YEAR(Q3234)</f>
        <v>2016</v>
      </c>
    </row>
    <row r="3235" spans="1:19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>IFERROR(ROUND(E3235/L3235,0),0)</f>
        <v>97</v>
      </c>
      <c r="Q3235" s="15">
        <f>(((J3235/60)/60)/24)+DATE(1970,1,1)</f>
        <v>42766.805034722223</v>
      </c>
      <c r="R3235" s="15">
        <f>(((I3235/60)/60)/24)+DATE(1970,1,1)</f>
        <v>42796.805034722223</v>
      </c>
      <c r="S3235">
        <f>YEAR(Q3235)</f>
        <v>2017</v>
      </c>
    </row>
    <row r="3236" spans="1:19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>IFERROR(ROUND(E3236/L3236,0),0)</f>
        <v>35</v>
      </c>
      <c r="Q3236" s="15">
        <f>(((J3236/60)/60)/24)+DATE(1970,1,1)</f>
        <v>42734.789444444439</v>
      </c>
      <c r="R3236" s="15">
        <f>(((I3236/60)/60)/24)+DATE(1970,1,1)</f>
        <v>42767.979861111111</v>
      </c>
      <c r="S3236">
        <f>YEAR(Q3236)</f>
        <v>2016</v>
      </c>
    </row>
    <row r="3237" spans="1:19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>IFERROR(ROUND(E3237/L3237,0),0)</f>
        <v>86</v>
      </c>
      <c r="Q3237" s="15">
        <f>(((J3237/60)/60)/24)+DATE(1970,1,1)</f>
        <v>42522.347812499997</v>
      </c>
      <c r="R3237" s="15">
        <f>(((I3237/60)/60)/24)+DATE(1970,1,1)</f>
        <v>42552.347812499997</v>
      </c>
      <c r="S3237">
        <f>YEAR(Q3237)</f>
        <v>2016</v>
      </c>
    </row>
    <row r="3238" spans="1:19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>IFERROR(ROUND(E3238/L3238,0),0)</f>
        <v>183</v>
      </c>
      <c r="Q3238" s="15">
        <f>(((J3238/60)/60)/24)+DATE(1970,1,1)</f>
        <v>42702.917048611111</v>
      </c>
      <c r="R3238" s="15">
        <f>(((I3238/60)/60)/24)+DATE(1970,1,1)</f>
        <v>42732.917048611111</v>
      </c>
      <c r="S3238">
        <f>YEAR(Q3238)</f>
        <v>2016</v>
      </c>
    </row>
    <row r="3239" spans="1:19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>IFERROR(ROUND(E3239/L3239,0),0)</f>
        <v>131</v>
      </c>
      <c r="Q3239" s="15">
        <f>(((J3239/60)/60)/24)+DATE(1970,1,1)</f>
        <v>42252.474351851852</v>
      </c>
      <c r="R3239" s="15">
        <f>(((I3239/60)/60)/24)+DATE(1970,1,1)</f>
        <v>42276.165972222225</v>
      </c>
      <c r="S3239">
        <f>YEAR(Q3239)</f>
        <v>2015</v>
      </c>
    </row>
    <row r="3240" spans="1:19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>IFERROR(ROUND(E3240/L3240,0),0)</f>
        <v>40</v>
      </c>
      <c r="Q3240" s="15">
        <f>(((J3240/60)/60)/24)+DATE(1970,1,1)</f>
        <v>42156.510393518518</v>
      </c>
      <c r="R3240" s="15">
        <f>(((I3240/60)/60)/24)+DATE(1970,1,1)</f>
        <v>42186.510393518518</v>
      </c>
      <c r="S3240">
        <f>YEAR(Q3240)</f>
        <v>2015</v>
      </c>
    </row>
    <row r="3241" spans="1:19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>IFERROR(ROUND(E3241/L3241,0),0)</f>
        <v>60</v>
      </c>
      <c r="Q3241" s="15">
        <f>(((J3241/60)/60)/24)+DATE(1970,1,1)</f>
        <v>42278.089039351849</v>
      </c>
      <c r="R3241" s="15">
        <f>(((I3241/60)/60)/24)+DATE(1970,1,1)</f>
        <v>42302.999305555553</v>
      </c>
      <c r="S3241">
        <f>YEAR(Q3241)</f>
        <v>2015</v>
      </c>
    </row>
    <row r="3242" spans="1:19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>IFERROR(ROUND(E3242/L3242,0),0)</f>
        <v>89</v>
      </c>
      <c r="Q3242" s="15">
        <f>(((J3242/60)/60)/24)+DATE(1970,1,1)</f>
        <v>42754.693842592591</v>
      </c>
      <c r="R3242" s="15">
        <f>(((I3242/60)/60)/24)+DATE(1970,1,1)</f>
        <v>42782.958333333328</v>
      </c>
      <c r="S3242">
        <f>YEAR(Q3242)</f>
        <v>2017</v>
      </c>
    </row>
    <row r="3243" spans="1:19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>IFERROR(ROUND(E3243/L3243,0),0)</f>
        <v>59</v>
      </c>
      <c r="Q3243" s="15">
        <f>(((J3243/60)/60)/24)+DATE(1970,1,1)</f>
        <v>41893.324884259258</v>
      </c>
      <c r="R3243" s="15">
        <f>(((I3243/60)/60)/24)+DATE(1970,1,1)</f>
        <v>41926.290972222225</v>
      </c>
      <c r="S3243">
        <f>YEAR(Q3243)</f>
        <v>2014</v>
      </c>
    </row>
    <row r="3244" spans="1:19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>IFERROR(ROUND(E3244/L3244,0),0)</f>
        <v>70</v>
      </c>
      <c r="Q3244" s="15">
        <f>(((J3244/60)/60)/24)+DATE(1970,1,1)</f>
        <v>41871.755694444444</v>
      </c>
      <c r="R3244" s="15">
        <f>(((I3244/60)/60)/24)+DATE(1970,1,1)</f>
        <v>41901.755694444444</v>
      </c>
      <c r="S3244">
        <f>YEAR(Q3244)</f>
        <v>2014</v>
      </c>
    </row>
    <row r="3245" spans="1:19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>IFERROR(ROUND(E3245/L3245,0),0)</f>
        <v>116</v>
      </c>
      <c r="Q3245" s="15">
        <f>(((J3245/60)/60)/24)+DATE(1970,1,1)</f>
        <v>42262.096782407403</v>
      </c>
      <c r="R3245" s="15">
        <f>(((I3245/60)/60)/24)+DATE(1970,1,1)</f>
        <v>42286</v>
      </c>
      <c r="S3245">
        <f>YEAR(Q3245)</f>
        <v>2015</v>
      </c>
    </row>
    <row r="3246" spans="1:19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>IFERROR(ROUND(E3246/L3246,0),0)</f>
        <v>24</v>
      </c>
      <c r="Q3246" s="15">
        <f>(((J3246/60)/60)/24)+DATE(1970,1,1)</f>
        <v>42675.694236111114</v>
      </c>
      <c r="R3246" s="15">
        <f>(((I3246/60)/60)/24)+DATE(1970,1,1)</f>
        <v>42705.735902777778</v>
      </c>
      <c r="S3246">
        <f>YEAR(Q3246)</f>
        <v>2016</v>
      </c>
    </row>
    <row r="3247" spans="1:19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>IFERROR(ROUND(E3247/L3247,0),0)</f>
        <v>81</v>
      </c>
      <c r="Q3247" s="15">
        <f>(((J3247/60)/60)/24)+DATE(1970,1,1)</f>
        <v>42135.60020833333</v>
      </c>
      <c r="R3247" s="15">
        <f>(((I3247/60)/60)/24)+DATE(1970,1,1)</f>
        <v>42167.083333333328</v>
      </c>
      <c r="S3247">
        <f>YEAR(Q3247)</f>
        <v>2015</v>
      </c>
    </row>
    <row r="3248" spans="1:19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>IFERROR(ROUND(E3248/L3248,0),0)</f>
        <v>58</v>
      </c>
      <c r="Q3248" s="15">
        <f>(((J3248/60)/60)/24)+DATE(1970,1,1)</f>
        <v>42230.472222222219</v>
      </c>
      <c r="R3248" s="15">
        <f>(((I3248/60)/60)/24)+DATE(1970,1,1)</f>
        <v>42259.165972222225</v>
      </c>
      <c r="S3248">
        <f>YEAR(Q3248)</f>
        <v>2015</v>
      </c>
    </row>
    <row r="3249" spans="1:19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>IFERROR(ROUND(E3249/L3249,0),0)</f>
        <v>46</v>
      </c>
      <c r="Q3249" s="15">
        <f>(((J3249/60)/60)/24)+DATE(1970,1,1)</f>
        <v>42167.434166666666</v>
      </c>
      <c r="R3249" s="15">
        <f>(((I3249/60)/60)/24)+DATE(1970,1,1)</f>
        <v>42197.434166666666</v>
      </c>
      <c r="S3249">
        <f>YEAR(Q3249)</f>
        <v>2015</v>
      </c>
    </row>
    <row r="3250" spans="1:19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>IFERROR(ROUND(E3250/L3250,0),0)</f>
        <v>60</v>
      </c>
      <c r="Q3250" s="15">
        <f>(((J3250/60)/60)/24)+DATE(1970,1,1)</f>
        <v>42068.888391203705</v>
      </c>
      <c r="R3250" s="15">
        <f>(((I3250/60)/60)/24)+DATE(1970,1,1)</f>
        <v>42098.846724537041</v>
      </c>
      <c r="S3250">
        <f>YEAR(Q3250)</f>
        <v>2015</v>
      </c>
    </row>
    <row r="3251" spans="1:19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>IFERROR(ROUND(E3251/L3251,0),0)</f>
        <v>66</v>
      </c>
      <c r="Q3251" s="15">
        <f>(((J3251/60)/60)/24)+DATE(1970,1,1)</f>
        <v>42145.746689814812</v>
      </c>
      <c r="R3251" s="15">
        <f>(((I3251/60)/60)/24)+DATE(1970,1,1)</f>
        <v>42175.746689814812</v>
      </c>
      <c r="S3251">
        <f>YEAR(Q3251)</f>
        <v>2015</v>
      </c>
    </row>
    <row r="3252" spans="1:19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>IFERROR(ROUND(E3252/L3252,0),0)</f>
        <v>119</v>
      </c>
      <c r="Q3252" s="15">
        <f>(((J3252/60)/60)/24)+DATE(1970,1,1)</f>
        <v>41918.742175925923</v>
      </c>
      <c r="R3252" s="15">
        <f>(((I3252/60)/60)/24)+DATE(1970,1,1)</f>
        <v>41948.783842592595</v>
      </c>
      <c r="S3252">
        <f>YEAR(Q3252)</f>
        <v>2014</v>
      </c>
    </row>
    <row r="3253" spans="1:19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>IFERROR(ROUND(E3253/L3253,0),0)</f>
        <v>83</v>
      </c>
      <c r="Q3253" s="15">
        <f>(((J3253/60)/60)/24)+DATE(1970,1,1)</f>
        <v>42146.731087962966</v>
      </c>
      <c r="R3253" s="15">
        <f>(((I3253/60)/60)/24)+DATE(1970,1,1)</f>
        <v>42176.731087962966</v>
      </c>
      <c r="S3253">
        <f>YEAR(Q3253)</f>
        <v>2015</v>
      </c>
    </row>
    <row r="3254" spans="1:19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>IFERROR(ROUND(E3254/L3254,0),0)</f>
        <v>58</v>
      </c>
      <c r="Q3254" s="15">
        <f>(((J3254/60)/60)/24)+DATE(1970,1,1)</f>
        <v>42590.472685185188</v>
      </c>
      <c r="R3254" s="15">
        <f>(((I3254/60)/60)/24)+DATE(1970,1,1)</f>
        <v>42620.472685185188</v>
      </c>
      <c r="S3254">
        <f>YEAR(Q3254)</f>
        <v>2016</v>
      </c>
    </row>
    <row r="3255" spans="1:19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>IFERROR(ROUND(E3255/L3255,0),0)</f>
        <v>177</v>
      </c>
      <c r="Q3255" s="15">
        <f>(((J3255/60)/60)/24)+DATE(1970,1,1)</f>
        <v>42602.576712962968</v>
      </c>
      <c r="R3255" s="15">
        <f>(((I3255/60)/60)/24)+DATE(1970,1,1)</f>
        <v>42621.15625</v>
      </c>
      <c r="S3255">
        <f>YEAR(Q3255)</f>
        <v>2016</v>
      </c>
    </row>
    <row r="3256" spans="1:19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>IFERROR(ROUND(E3256/L3256,0),0)</f>
        <v>71</v>
      </c>
      <c r="Q3256" s="15">
        <f>(((J3256/60)/60)/24)+DATE(1970,1,1)</f>
        <v>42059.085752314815</v>
      </c>
      <c r="R3256" s="15">
        <f>(((I3256/60)/60)/24)+DATE(1970,1,1)</f>
        <v>42089.044085648144</v>
      </c>
      <c r="S3256">
        <f>YEAR(Q3256)</f>
        <v>2015</v>
      </c>
    </row>
    <row r="3257" spans="1:19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>IFERROR(ROUND(E3257/L3257,0),0)</f>
        <v>29</v>
      </c>
      <c r="Q3257" s="15">
        <f>(((J3257/60)/60)/24)+DATE(1970,1,1)</f>
        <v>41889.768229166664</v>
      </c>
      <c r="R3257" s="15">
        <f>(((I3257/60)/60)/24)+DATE(1970,1,1)</f>
        <v>41919.768229166664</v>
      </c>
      <c r="S3257">
        <f>YEAR(Q3257)</f>
        <v>2014</v>
      </c>
    </row>
    <row r="3258" spans="1:19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>IFERROR(ROUND(E3258/L3258,0),0)</f>
        <v>73</v>
      </c>
      <c r="Q3258" s="15">
        <f>(((J3258/60)/60)/24)+DATE(1970,1,1)</f>
        <v>42144.573807870373</v>
      </c>
      <c r="R3258" s="15">
        <f>(((I3258/60)/60)/24)+DATE(1970,1,1)</f>
        <v>42166.165972222225</v>
      </c>
      <c r="S3258">
        <f>YEAR(Q3258)</f>
        <v>2015</v>
      </c>
    </row>
    <row r="3259" spans="1:19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>IFERROR(ROUND(E3259/L3259,0),0)</f>
        <v>52</v>
      </c>
      <c r="Q3259" s="15">
        <f>(((J3259/60)/60)/24)+DATE(1970,1,1)</f>
        <v>42758.559629629628</v>
      </c>
      <c r="R3259" s="15">
        <f>(((I3259/60)/60)/24)+DATE(1970,1,1)</f>
        <v>42788.559629629628</v>
      </c>
      <c r="S3259">
        <f>YEAR(Q3259)</f>
        <v>2017</v>
      </c>
    </row>
    <row r="3260" spans="1:19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>IFERROR(ROUND(E3260/L3260,0),0)</f>
        <v>98</v>
      </c>
      <c r="Q3260" s="15">
        <f>(((J3260/60)/60)/24)+DATE(1970,1,1)</f>
        <v>41982.887280092589</v>
      </c>
      <c r="R3260" s="15">
        <f>(((I3260/60)/60)/24)+DATE(1970,1,1)</f>
        <v>42012.887280092589</v>
      </c>
      <c r="S3260">
        <f>YEAR(Q3260)</f>
        <v>2014</v>
      </c>
    </row>
    <row r="3261" spans="1:19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>IFERROR(ROUND(E3261/L3261,0),0)</f>
        <v>252</v>
      </c>
      <c r="Q3261" s="15">
        <f>(((J3261/60)/60)/24)+DATE(1970,1,1)</f>
        <v>42614.760937500003</v>
      </c>
      <c r="R3261" s="15">
        <f>(((I3261/60)/60)/24)+DATE(1970,1,1)</f>
        <v>42644.165972222225</v>
      </c>
      <c r="S3261">
        <f>YEAR(Q3261)</f>
        <v>2016</v>
      </c>
    </row>
    <row r="3262" spans="1:19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>IFERROR(ROUND(E3262/L3262,0),0)</f>
        <v>75</v>
      </c>
      <c r="Q3262" s="15">
        <f>(((J3262/60)/60)/24)+DATE(1970,1,1)</f>
        <v>42303.672662037032</v>
      </c>
      <c r="R3262" s="15">
        <f>(((I3262/60)/60)/24)+DATE(1970,1,1)</f>
        <v>42338.714328703703</v>
      </c>
      <c r="S3262">
        <f>YEAR(Q3262)</f>
        <v>2015</v>
      </c>
    </row>
    <row r="3263" spans="1:19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>IFERROR(ROUND(E3263/L3263,0),0)</f>
        <v>68</v>
      </c>
      <c r="Q3263" s="15">
        <f>(((J3263/60)/60)/24)+DATE(1970,1,1)</f>
        <v>42171.725416666668</v>
      </c>
      <c r="R3263" s="15">
        <f>(((I3263/60)/60)/24)+DATE(1970,1,1)</f>
        <v>42201.725416666668</v>
      </c>
      <c r="S3263">
        <f>YEAR(Q3263)</f>
        <v>2015</v>
      </c>
    </row>
    <row r="3264" spans="1:19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>IFERROR(ROUND(E3264/L3264,0),0)</f>
        <v>94</v>
      </c>
      <c r="Q3264" s="15">
        <f>(((J3264/60)/60)/24)+DATE(1970,1,1)</f>
        <v>41964.315532407403</v>
      </c>
      <c r="R3264" s="15">
        <f>(((I3264/60)/60)/24)+DATE(1970,1,1)</f>
        <v>41995.166666666672</v>
      </c>
      <c r="S3264">
        <f>YEAR(Q3264)</f>
        <v>2014</v>
      </c>
    </row>
    <row r="3265" spans="1:19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>IFERROR(ROUND(E3265/L3265,0),0)</f>
        <v>41</v>
      </c>
      <c r="Q3265" s="15">
        <f>(((J3265/60)/60)/24)+DATE(1970,1,1)</f>
        <v>42284.516064814816</v>
      </c>
      <c r="R3265" s="15">
        <f>(((I3265/60)/60)/24)+DATE(1970,1,1)</f>
        <v>42307.875</v>
      </c>
      <c r="S3265">
        <f>YEAR(Q3265)</f>
        <v>2015</v>
      </c>
    </row>
    <row r="3266" spans="1:19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>IFERROR(ROUND(E3266/L3266,0),0)</f>
        <v>53</v>
      </c>
      <c r="Q3266" s="15">
        <f>(((J3266/60)/60)/24)+DATE(1970,1,1)</f>
        <v>42016.800208333334</v>
      </c>
      <c r="R3266" s="15">
        <f>(((I3266/60)/60)/24)+DATE(1970,1,1)</f>
        <v>42032.916666666672</v>
      </c>
      <c r="S3266">
        <f>YEAR(Q3266)</f>
        <v>2015</v>
      </c>
    </row>
    <row r="3267" spans="1:19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>IFERROR(ROUND(E3267/L3267,0),0)</f>
        <v>70</v>
      </c>
      <c r="Q3267" s="15">
        <f>(((J3267/60)/60)/24)+DATE(1970,1,1)</f>
        <v>42311.711979166663</v>
      </c>
      <c r="R3267" s="15">
        <f>(((I3267/60)/60)/24)+DATE(1970,1,1)</f>
        <v>42341.708333333328</v>
      </c>
      <c r="S3267">
        <f>YEAR(Q3267)</f>
        <v>2015</v>
      </c>
    </row>
    <row r="3268" spans="1:19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>IFERROR(ROUND(E3268/L3268,0),0)</f>
        <v>48</v>
      </c>
      <c r="Q3268" s="15">
        <f>(((J3268/60)/60)/24)+DATE(1970,1,1)</f>
        <v>42136.536134259266</v>
      </c>
      <c r="R3268" s="15">
        <f>(((I3268/60)/60)/24)+DATE(1970,1,1)</f>
        <v>42167.875</v>
      </c>
      <c r="S3268">
        <f>YEAR(Q3268)</f>
        <v>2015</v>
      </c>
    </row>
    <row r="3269" spans="1:19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>IFERROR(ROUND(E3269/L3269,0),0)</f>
        <v>53</v>
      </c>
      <c r="Q3269" s="15">
        <f>(((J3269/60)/60)/24)+DATE(1970,1,1)</f>
        <v>42172.757638888885</v>
      </c>
      <c r="R3269" s="15">
        <f>(((I3269/60)/60)/24)+DATE(1970,1,1)</f>
        <v>42202.757638888885</v>
      </c>
      <c r="S3269">
        <f>YEAR(Q3269)</f>
        <v>2015</v>
      </c>
    </row>
    <row r="3270" spans="1:19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>IFERROR(ROUND(E3270/L3270,0),0)</f>
        <v>61</v>
      </c>
      <c r="Q3270" s="15">
        <f>(((J3270/60)/60)/24)+DATE(1970,1,1)</f>
        <v>42590.90425925926</v>
      </c>
      <c r="R3270" s="15">
        <f>(((I3270/60)/60)/24)+DATE(1970,1,1)</f>
        <v>42606.90425925926</v>
      </c>
      <c r="S3270">
        <f>YEAR(Q3270)</f>
        <v>2016</v>
      </c>
    </row>
    <row r="3271" spans="1:19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>IFERROR(ROUND(E3271/L3271,0),0)</f>
        <v>116</v>
      </c>
      <c r="Q3271" s="15">
        <f>(((J3271/60)/60)/24)+DATE(1970,1,1)</f>
        <v>42137.395798611105</v>
      </c>
      <c r="R3271" s="15">
        <f>(((I3271/60)/60)/24)+DATE(1970,1,1)</f>
        <v>42171.458333333328</v>
      </c>
      <c r="S3271">
        <f>YEAR(Q3271)</f>
        <v>2015</v>
      </c>
    </row>
    <row r="3272" spans="1:19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>IFERROR(ROUND(E3272/L3272,0),0)</f>
        <v>61</v>
      </c>
      <c r="Q3272" s="15">
        <f>(((J3272/60)/60)/24)+DATE(1970,1,1)</f>
        <v>42167.533159722225</v>
      </c>
      <c r="R3272" s="15">
        <f>(((I3272/60)/60)/24)+DATE(1970,1,1)</f>
        <v>42197.533159722225</v>
      </c>
      <c r="S3272">
        <f>YEAR(Q3272)</f>
        <v>2015</v>
      </c>
    </row>
    <row r="3273" spans="1:19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>IFERROR(ROUND(E3273/L3273,0),0)</f>
        <v>38</v>
      </c>
      <c r="Q3273" s="15">
        <f>(((J3273/60)/60)/24)+DATE(1970,1,1)</f>
        <v>41915.437210648146</v>
      </c>
      <c r="R3273" s="15">
        <f>(((I3273/60)/60)/24)+DATE(1970,1,1)</f>
        <v>41945.478877314818</v>
      </c>
      <c r="S3273">
        <f>YEAR(Q3273)</f>
        <v>2014</v>
      </c>
    </row>
    <row r="3274" spans="1:19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>IFERROR(ROUND(E3274/L3274,0),0)</f>
        <v>107</v>
      </c>
      <c r="Q3274" s="15">
        <f>(((J3274/60)/60)/24)+DATE(1970,1,1)</f>
        <v>42284.500104166669</v>
      </c>
      <c r="R3274" s="15">
        <f>(((I3274/60)/60)/24)+DATE(1970,1,1)</f>
        <v>42314.541770833333</v>
      </c>
      <c r="S3274">
        <f>YEAR(Q3274)</f>
        <v>2015</v>
      </c>
    </row>
    <row r="3275" spans="1:19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>IFERROR(ROUND(E3275/L3275,0),0)</f>
        <v>205</v>
      </c>
      <c r="Q3275" s="15">
        <f>(((J3275/60)/60)/24)+DATE(1970,1,1)</f>
        <v>42611.801412037035</v>
      </c>
      <c r="R3275" s="15">
        <f>(((I3275/60)/60)/24)+DATE(1970,1,1)</f>
        <v>42627.791666666672</v>
      </c>
      <c r="S3275">
        <f>YEAR(Q3275)</f>
        <v>2016</v>
      </c>
    </row>
    <row r="3276" spans="1:19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>IFERROR(ROUND(E3276/L3276,0),0)</f>
        <v>55</v>
      </c>
      <c r="Q3276" s="15">
        <f>(((J3276/60)/60)/24)+DATE(1970,1,1)</f>
        <v>42400.704537037032</v>
      </c>
      <c r="R3276" s="15">
        <f>(((I3276/60)/60)/24)+DATE(1970,1,1)</f>
        <v>42444.875</v>
      </c>
      <c r="S3276">
        <f>YEAR(Q3276)</f>
        <v>2016</v>
      </c>
    </row>
    <row r="3277" spans="1:19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>IFERROR(ROUND(E3277/L3277,0),0)</f>
        <v>150</v>
      </c>
      <c r="Q3277" s="15">
        <f>(((J3277/60)/60)/24)+DATE(1970,1,1)</f>
        <v>42017.88045138889</v>
      </c>
      <c r="R3277" s="15">
        <f>(((I3277/60)/60)/24)+DATE(1970,1,1)</f>
        <v>42044.1875</v>
      </c>
      <c r="S3277">
        <f>YEAR(Q3277)</f>
        <v>2015</v>
      </c>
    </row>
    <row r="3278" spans="1:19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>IFERROR(ROUND(E3278/L3278,0),0)</f>
        <v>53</v>
      </c>
      <c r="Q3278" s="15">
        <f>(((J3278/60)/60)/24)+DATE(1970,1,1)</f>
        <v>42426.949988425928</v>
      </c>
      <c r="R3278" s="15">
        <f>(((I3278/60)/60)/24)+DATE(1970,1,1)</f>
        <v>42461.165972222225</v>
      </c>
      <c r="S3278">
        <f>YEAR(Q3278)</f>
        <v>2016</v>
      </c>
    </row>
    <row r="3279" spans="1:19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>IFERROR(ROUND(E3279/L3279,0),0)</f>
        <v>54</v>
      </c>
      <c r="Q3279" s="15">
        <f>(((J3279/60)/60)/24)+DATE(1970,1,1)</f>
        <v>41931.682939814818</v>
      </c>
      <c r="R3279" s="15">
        <f>(((I3279/60)/60)/24)+DATE(1970,1,1)</f>
        <v>41961.724606481483</v>
      </c>
      <c r="S3279">
        <f>YEAR(Q3279)</f>
        <v>2014</v>
      </c>
    </row>
    <row r="3280" spans="1:19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>IFERROR(ROUND(E3280/L3280,0),0)</f>
        <v>76</v>
      </c>
      <c r="Q3280" s="15">
        <f>(((J3280/60)/60)/24)+DATE(1970,1,1)</f>
        <v>42124.848414351851</v>
      </c>
      <c r="R3280" s="15">
        <f>(((I3280/60)/60)/24)+DATE(1970,1,1)</f>
        <v>42154.848414351851</v>
      </c>
      <c r="S3280">
        <f>YEAR(Q3280)</f>
        <v>2015</v>
      </c>
    </row>
    <row r="3281" spans="1:19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>IFERROR(ROUND(E3281/L3281,0),0)</f>
        <v>105</v>
      </c>
      <c r="Q3281" s="15">
        <f>(((J3281/60)/60)/24)+DATE(1970,1,1)</f>
        <v>42431.102534722217</v>
      </c>
      <c r="R3281" s="15">
        <f>(((I3281/60)/60)/24)+DATE(1970,1,1)</f>
        <v>42461.06086805556</v>
      </c>
      <c r="S3281">
        <f>YEAR(Q3281)</f>
        <v>2016</v>
      </c>
    </row>
    <row r="3282" spans="1:19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>IFERROR(ROUND(E3282/L3282,0),0)</f>
        <v>69</v>
      </c>
      <c r="Q3282" s="15">
        <f>(((J3282/60)/60)/24)+DATE(1970,1,1)</f>
        <v>42121.756921296299</v>
      </c>
      <c r="R3282" s="15">
        <f>(((I3282/60)/60)/24)+DATE(1970,1,1)</f>
        <v>42156.208333333328</v>
      </c>
      <c r="S3282">
        <f>YEAR(Q3282)</f>
        <v>2015</v>
      </c>
    </row>
    <row r="3283" spans="1:19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>IFERROR(ROUND(E3283/L3283,0),0)</f>
        <v>129</v>
      </c>
      <c r="Q3283" s="15">
        <f>(((J3283/60)/60)/24)+DATE(1970,1,1)</f>
        <v>42219.019733796296</v>
      </c>
      <c r="R3283" s="15">
        <f>(((I3283/60)/60)/24)+DATE(1970,1,1)</f>
        <v>42249.019733796296</v>
      </c>
      <c r="S3283">
        <f>YEAR(Q3283)</f>
        <v>2015</v>
      </c>
    </row>
    <row r="3284" spans="1:19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>IFERROR(ROUND(E3284/L3284,0),0)</f>
        <v>134</v>
      </c>
      <c r="Q3284" s="15">
        <f>(((J3284/60)/60)/24)+DATE(1970,1,1)</f>
        <v>42445.19430555556</v>
      </c>
      <c r="R3284" s="15">
        <f>(((I3284/60)/60)/24)+DATE(1970,1,1)</f>
        <v>42489.19430555556</v>
      </c>
      <c r="S3284">
        <f>YEAR(Q3284)</f>
        <v>2016</v>
      </c>
    </row>
    <row r="3285" spans="1:19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>IFERROR(ROUND(E3285/L3285,0),0)</f>
        <v>18</v>
      </c>
      <c r="Q3285" s="15">
        <f>(((J3285/60)/60)/24)+DATE(1970,1,1)</f>
        <v>42379.74418981481</v>
      </c>
      <c r="R3285" s="15">
        <f>(((I3285/60)/60)/24)+DATE(1970,1,1)</f>
        <v>42410.875</v>
      </c>
      <c r="S3285">
        <f>YEAR(Q3285)</f>
        <v>2016</v>
      </c>
    </row>
    <row r="3286" spans="1:19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>IFERROR(ROUND(E3286/L3286,0),0)</f>
        <v>203</v>
      </c>
      <c r="Q3286" s="15">
        <f>(((J3286/60)/60)/24)+DATE(1970,1,1)</f>
        <v>42380.884872685187</v>
      </c>
      <c r="R3286" s="15">
        <f>(((I3286/60)/60)/24)+DATE(1970,1,1)</f>
        <v>42398.249305555553</v>
      </c>
      <c r="S3286">
        <f>YEAR(Q3286)</f>
        <v>2016</v>
      </c>
    </row>
    <row r="3287" spans="1:19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>IFERROR(ROUND(E3287/L3287,0),0)</f>
        <v>69</v>
      </c>
      <c r="Q3287" s="15">
        <f>(((J3287/60)/60)/24)+DATE(1970,1,1)</f>
        <v>42762.942430555559</v>
      </c>
      <c r="R3287" s="15">
        <f>(((I3287/60)/60)/24)+DATE(1970,1,1)</f>
        <v>42794.208333333328</v>
      </c>
      <c r="S3287">
        <f>YEAR(Q3287)</f>
        <v>2017</v>
      </c>
    </row>
    <row r="3288" spans="1:19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>IFERROR(ROUND(E3288/L3288,0),0)</f>
        <v>125</v>
      </c>
      <c r="Q3288" s="15">
        <f>(((J3288/60)/60)/24)+DATE(1970,1,1)</f>
        <v>42567.840069444443</v>
      </c>
      <c r="R3288" s="15">
        <f>(((I3288/60)/60)/24)+DATE(1970,1,1)</f>
        <v>42597.840069444443</v>
      </c>
      <c r="S3288">
        <f>YEAR(Q3288)</f>
        <v>2016</v>
      </c>
    </row>
    <row r="3289" spans="1:19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>IFERROR(ROUND(E3289/L3289,0),0)</f>
        <v>74</v>
      </c>
      <c r="Q3289" s="15">
        <f>(((J3289/60)/60)/24)+DATE(1970,1,1)</f>
        <v>42311.750324074077</v>
      </c>
      <c r="R3289" s="15">
        <f>(((I3289/60)/60)/24)+DATE(1970,1,1)</f>
        <v>42336.750324074077</v>
      </c>
      <c r="S3289">
        <f>YEAR(Q3289)</f>
        <v>2015</v>
      </c>
    </row>
    <row r="3290" spans="1:19" ht="43.5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>IFERROR(ROUND(E3290/L3290,0),0)</f>
        <v>48</v>
      </c>
      <c r="Q3290" s="15">
        <f>(((J3290/60)/60)/24)+DATE(1970,1,1)</f>
        <v>42505.774479166663</v>
      </c>
      <c r="R3290" s="15">
        <f>(((I3290/60)/60)/24)+DATE(1970,1,1)</f>
        <v>42541.958333333328</v>
      </c>
      <c r="S3290">
        <f>YEAR(Q3290)</f>
        <v>2016</v>
      </c>
    </row>
    <row r="3291" spans="1:19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>IFERROR(ROUND(E3291/L3291,0),0)</f>
        <v>27</v>
      </c>
      <c r="Q3291" s="15">
        <f>(((J3291/60)/60)/24)+DATE(1970,1,1)</f>
        <v>42758.368078703701</v>
      </c>
      <c r="R3291" s="15">
        <f>(((I3291/60)/60)/24)+DATE(1970,1,1)</f>
        <v>42786.368078703701</v>
      </c>
      <c r="S3291">
        <f>YEAR(Q3291)</f>
        <v>2017</v>
      </c>
    </row>
    <row r="3292" spans="1:19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>IFERROR(ROUND(E3292/L3292,0),0)</f>
        <v>34</v>
      </c>
      <c r="Q3292" s="15">
        <f>(((J3292/60)/60)/24)+DATE(1970,1,1)</f>
        <v>42775.51494212963</v>
      </c>
      <c r="R3292" s="15">
        <f>(((I3292/60)/60)/24)+DATE(1970,1,1)</f>
        <v>42805.51494212963</v>
      </c>
      <c r="S3292">
        <f>YEAR(Q3292)</f>
        <v>2017</v>
      </c>
    </row>
    <row r="3293" spans="1:19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>IFERROR(ROUND(E3293/L3293,0),0)</f>
        <v>41</v>
      </c>
      <c r="Q3293" s="15">
        <f>(((J3293/60)/60)/24)+DATE(1970,1,1)</f>
        <v>42232.702546296292</v>
      </c>
      <c r="R3293" s="15">
        <f>(((I3293/60)/60)/24)+DATE(1970,1,1)</f>
        <v>42264.165972222225</v>
      </c>
      <c r="S3293">
        <f>YEAR(Q3293)</f>
        <v>2015</v>
      </c>
    </row>
    <row r="3294" spans="1:19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>IFERROR(ROUND(E3294/L3294,0),0)</f>
        <v>19</v>
      </c>
      <c r="Q3294" s="15">
        <f>(((J3294/60)/60)/24)+DATE(1970,1,1)</f>
        <v>42282.770231481481</v>
      </c>
      <c r="R3294" s="15">
        <f>(((I3294/60)/60)/24)+DATE(1970,1,1)</f>
        <v>42342.811898148153</v>
      </c>
      <c r="S3294">
        <f>YEAR(Q3294)</f>
        <v>2015</v>
      </c>
    </row>
    <row r="3295" spans="1:19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>IFERROR(ROUND(E3295/L3295,0),0)</f>
        <v>84</v>
      </c>
      <c r="Q3295" s="15">
        <f>(((J3295/60)/60)/24)+DATE(1970,1,1)</f>
        <v>42768.425370370373</v>
      </c>
      <c r="R3295" s="15">
        <f>(((I3295/60)/60)/24)+DATE(1970,1,1)</f>
        <v>42798.425370370373</v>
      </c>
      <c r="S3295">
        <f>YEAR(Q3295)</f>
        <v>2017</v>
      </c>
    </row>
    <row r="3296" spans="1:19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>IFERROR(ROUND(E3296/L3296,0),0)</f>
        <v>30</v>
      </c>
      <c r="Q3296" s="15">
        <f>(((J3296/60)/60)/24)+DATE(1970,1,1)</f>
        <v>42141.541134259256</v>
      </c>
      <c r="R3296" s="15">
        <f>(((I3296/60)/60)/24)+DATE(1970,1,1)</f>
        <v>42171.541134259256</v>
      </c>
      <c r="S3296">
        <f>YEAR(Q3296)</f>
        <v>2015</v>
      </c>
    </row>
    <row r="3297" spans="1:19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>IFERROR(ROUND(E3297/L3297,0),0)</f>
        <v>27</v>
      </c>
      <c r="Q3297" s="15">
        <f>(((J3297/60)/60)/24)+DATE(1970,1,1)</f>
        <v>42609.442465277782</v>
      </c>
      <c r="R3297" s="15">
        <f>(((I3297/60)/60)/24)+DATE(1970,1,1)</f>
        <v>42639.442465277782</v>
      </c>
      <c r="S3297">
        <f>YEAR(Q3297)</f>
        <v>2016</v>
      </c>
    </row>
    <row r="3298" spans="1:19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>IFERROR(ROUND(E3298/L3298,0),0)</f>
        <v>46</v>
      </c>
      <c r="Q3298" s="15">
        <f>(((J3298/60)/60)/24)+DATE(1970,1,1)</f>
        <v>42309.756620370375</v>
      </c>
      <c r="R3298" s="15">
        <f>(((I3298/60)/60)/24)+DATE(1970,1,1)</f>
        <v>42330.916666666672</v>
      </c>
      <c r="S3298">
        <f>YEAR(Q3298)</f>
        <v>2015</v>
      </c>
    </row>
    <row r="3299" spans="1:19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>IFERROR(ROUND(E3299/L3299,0),0)</f>
        <v>125</v>
      </c>
      <c r="Q3299" s="15">
        <f>(((J3299/60)/60)/24)+DATE(1970,1,1)</f>
        <v>42193.771481481483</v>
      </c>
      <c r="R3299" s="15">
        <f>(((I3299/60)/60)/24)+DATE(1970,1,1)</f>
        <v>42212.957638888889</v>
      </c>
      <c r="S3299">
        <f>YEAR(Q3299)</f>
        <v>2015</v>
      </c>
    </row>
    <row r="3300" spans="1:19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>IFERROR(ROUND(E3300/L3300,0),0)</f>
        <v>141</v>
      </c>
      <c r="Q3300" s="15">
        <f>(((J3300/60)/60)/24)+DATE(1970,1,1)</f>
        <v>42239.957962962959</v>
      </c>
      <c r="R3300" s="15">
        <f>(((I3300/60)/60)/24)+DATE(1970,1,1)</f>
        <v>42260</v>
      </c>
      <c r="S3300">
        <f>YEAR(Q3300)</f>
        <v>2015</v>
      </c>
    </row>
    <row r="3301" spans="1:19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>IFERROR(ROUND(E3301/L3301,0),0)</f>
        <v>55</v>
      </c>
      <c r="Q3301" s="15">
        <f>(((J3301/60)/60)/24)+DATE(1970,1,1)</f>
        <v>42261.917395833334</v>
      </c>
      <c r="R3301" s="15">
        <f>(((I3301/60)/60)/24)+DATE(1970,1,1)</f>
        <v>42291.917395833334</v>
      </c>
      <c r="S3301">
        <f>YEAR(Q3301)</f>
        <v>2015</v>
      </c>
    </row>
    <row r="3302" spans="1:19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>IFERROR(ROUND(E3302/L3302,0),0)</f>
        <v>46</v>
      </c>
      <c r="Q3302" s="15">
        <f>(((J3302/60)/60)/24)+DATE(1970,1,1)</f>
        <v>42102.743773148148</v>
      </c>
      <c r="R3302" s="15">
        <f>(((I3302/60)/60)/24)+DATE(1970,1,1)</f>
        <v>42123.743773148148</v>
      </c>
      <c r="S3302">
        <f>YEAR(Q3302)</f>
        <v>2015</v>
      </c>
    </row>
    <row r="3303" spans="1:19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>IFERROR(ROUND(E3303/L3303,0),0)</f>
        <v>57</v>
      </c>
      <c r="Q3303" s="15">
        <f>(((J3303/60)/60)/24)+DATE(1970,1,1)</f>
        <v>42538.73583333334</v>
      </c>
      <c r="R3303" s="15">
        <f>(((I3303/60)/60)/24)+DATE(1970,1,1)</f>
        <v>42583.290972222225</v>
      </c>
      <c r="S3303">
        <f>YEAR(Q3303)</f>
        <v>2016</v>
      </c>
    </row>
    <row r="3304" spans="1:19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>IFERROR(ROUND(E3304/L3304,0),0)</f>
        <v>174</v>
      </c>
      <c r="Q3304" s="15">
        <f>(((J3304/60)/60)/24)+DATE(1970,1,1)</f>
        <v>42681.35157407407</v>
      </c>
      <c r="R3304" s="15">
        <f>(((I3304/60)/60)/24)+DATE(1970,1,1)</f>
        <v>42711.35157407407</v>
      </c>
      <c r="S3304">
        <f>YEAR(Q3304)</f>
        <v>2016</v>
      </c>
    </row>
    <row r="3305" spans="1:19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>IFERROR(ROUND(E3305/L3305,0),0)</f>
        <v>60</v>
      </c>
      <c r="Q3305" s="15">
        <f>(((J3305/60)/60)/24)+DATE(1970,1,1)</f>
        <v>42056.65143518518</v>
      </c>
      <c r="R3305" s="15">
        <f>(((I3305/60)/60)/24)+DATE(1970,1,1)</f>
        <v>42091.609768518523</v>
      </c>
      <c r="S3305">
        <f>YEAR(Q3305)</f>
        <v>2015</v>
      </c>
    </row>
    <row r="3306" spans="1:19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>IFERROR(ROUND(E3306/L3306,0),0)</f>
        <v>90</v>
      </c>
      <c r="Q3306" s="15">
        <f>(((J3306/60)/60)/24)+DATE(1970,1,1)</f>
        <v>42696.624444444446</v>
      </c>
      <c r="R3306" s="15">
        <f>(((I3306/60)/60)/24)+DATE(1970,1,1)</f>
        <v>42726.624444444446</v>
      </c>
      <c r="S3306">
        <f>YEAR(Q3306)</f>
        <v>2016</v>
      </c>
    </row>
    <row r="3307" spans="1:19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>IFERROR(ROUND(E3307/L3307,0),0)</f>
        <v>204</v>
      </c>
      <c r="Q3307" s="15">
        <f>(((J3307/60)/60)/24)+DATE(1970,1,1)</f>
        <v>42186.855879629627</v>
      </c>
      <c r="R3307" s="15">
        <f>(((I3307/60)/60)/24)+DATE(1970,1,1)</f>
        <v>42216.855879629627</v>
      </c>
      <c r="S3307">
        <f>YEAR(Q3307)</f>
        <v>2015</v>
      </c>
    </row>
    <row r="3308" spans="1:19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>IFERROR(ROUND(E3308/L3308,0),0)</f>
        <v>49</v>
      </c>
      <c r="Q3308" s="15">
        <f>(((J3308/60)/60)/24)+DATE(1970,1,1)</f>
        <v>42493.219236111108</v>
      </c>
      <c r="R3308" s="15">
        <f>(((I3308/60)/60)/24)+DATE(1970,1,1)</f>
        <v>42531.125</v>
      </c>
      <c r="S3308">
        <f>YEAR(Q3308)</f>
        <v>2016</v>
      </c>
    </row>
    <row r="3309" spans="1:19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>IFERROR(ROUND(E3309/L3309,0),0)</f>
        <v>53</v>
      </c>
      <c r="Q3309" s="15">
        <f>(((J3309/60)/60)/24)+DATE(1970,1,1)</f>
        <v>42475.057164351849</v>
      </c>
      <c r="R3309" s="15">
        <f>(((I3309/60)/60)/24)+DATE(1970,1,1)</f>
        <v>42505.057164351849</v>
      </c>
      <c r="S3309">
        <f>YEAR(Q3309)</f>
        <v>2016</v>
      </c>
    </row>
    <row r="3310" spans="1:19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>IFERROR(ROUND(E3310/L3310,0),0)</f>
        <v>75</v>
      </c>
      <c r="Q3310" s="15">
        <f>(((J3310/60)/60)/24)+DATE(1970,1,1)</f>
        <v>42452.876909722225</v>
      </c>
      <c r="R3310" s="15">
        <f>(((I3310/60)/60)/24)+DATE(1970,1,1)</f>
        <v>42473.876909722225</v>
      </c>
      <c r="S3310">
        <f>YEAR(Q3310)</f>
        <v>2016</v>
      </c>
    </row>
    <row r="3311" spans="1:19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>IFERROR(ROUND(E3311/L3311,0),0)</f>
        <v>18</v>
      </c>
      <c r="Q3311" s="15">
        <f>(((J3311/60)/60)/24)+DATE(1970,1,1)</f>
        <v>42628.650208333333</v>
      </c>
      <c r="R3311" s="15">
        <f>(((I3311/60)/60)/24)+DATE(1970,1,1)</f>
        <v>42659.650208333333</v>
      </c>
      <c r="S3311">
        <f>YEAR(Q3311)</f>
        <v>2016</v>
      </c>
    </row>
    <row r="3312" spans="1:19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>IFERROR(ROUND(E3312/L3312,0),0)</f>
        <v>210</v>
      </c>
      <c r="Q3312" s="15">
        <f>(((J3312/60)/60)/24)+DATE(1970,1,1)</f>
        <v>42253.928530092591</v>
      </c>
      <c r="R3312" s="15">
        <f>(((I3312/60)/60)/24)+DATE(1970,1,1)</f>
        <v>42283.928530092591</v>
      </c>
      <c r="S3312">
        <f>YEAR(Q3312)</f>
        <v>2015</v>
      </c>
    </row>
    <row r="3313" spans="1:19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>IFERROR(ROUND(E3313/L3313,0),0)</f>
        <v>61</v>
      </c>
      <c r="Q3313" s="15">
        <f>(((J3313/60)/60)/24)+DATE(1970,1,1)</f>
        <v>42264.29178240741</v>
      </c>
      <c r="R3313" s="15">
        <f>(((I3313/60)/60)/24)+DATE(1970,1,1)</f>
        <v>42294.29178240741</v>
      </c>
      <c r="S3313">
        <f>YEAR(Q3313)</f>
        <v>2015</v>
      </c>
    </row>
    <row r="3314" spans="1:19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>IFERROR(ROUND(E3314/L3314,0),0)</f>
        <v>61</v>
      </c>
      <c r="Q3314" s="15">
        <f>(((J3314/60)/60)/24)+DATE(1970,1,1)</f>
        <v>42664.809560185182</v>
      </c>
      <c r="R3314" s="15">
        <f>(((I3314/60)/60)/24)+DATE(1970,1,1)</f>
        <v>42685.916666666672</v>
      </c>
      <c r="S3314">
        <f>YEAR(Q3314)</f>
        <v>2016</v>
      </c>
    </row>
    <row r="3315" spans="1:19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>IFERROR(ROUND(E3315/L3315,0),0)</f>
        <v>80</v>
      </c>
      <c r="Q3315" s="15">
        <f>(((J3315/60)/60)/24)+DATE(1970,1,1)</f>
        <v>42382.244409722218</v>
      </c>
      <c r="R3315" s="15">
        <f>(((I3315/60)/60)/24)+DATE(1970,1,1)</f>
        <v>42396.041666666672</v>
      </c>
      <c r="S3315">
        <f>YEAR(Q3315)</f>
        <v>2016</v>
      </c>
    </row>
    <row r="3316" spans="1:19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>IFERROR(ROUND(E3316/L3316,0),0)</f>
        <v>29</v>
      </c>
      <c r="Q3316" s="15">
        <f>(((J3316/60)/60)/24)+DATE(1970,1,1)</f>
        <v>42105.267488425925</v>
      </c>
      <c r="R3316" s="15">
        <f>(((I3316/60)/60)/24)+DATE(1970,1,1)</f>
        <v>42132.836805555555</v>
      </c>
      <c r="S3316">
        <f>YEAR(Q3316)</f>
        <v>2015</v>
      </c>
    </row>
    <row r="3317" spans="1:19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>IFERROR(ROUND(E3317/L3317,0),0)</f>
        <v>49</v>
      </c>
      <c r="Q3317" s="15">
        <f>(((J3317/60)/60)/24)+DATE(1970,1,1)</f>
        <v>42466.303715277783</v>
      </c>
      <c r="R3317" s="15">
        <f>(((I3317/60)/60)/24)+DATE(1970,1,1)</f>
        <v>42496.303715277783</v>
      </c>
      <c r="S3317">
        <f>YEAR(Q3317)</f>
        <v>2016</v>
      </c>
    </row>
    <row r="3318" spans="1:19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>IFERROR(ROUND(E3318/L3318,0),0)</f>
        <v>94</v>
      </c>
      <c r="Q3318" s="15">
        <f>(((J3318/60)/60)/24)+DATE(1970,1,1)</f>
        <v>41826.871238425927</v>
      </c>
      <c r="R3318" s="15">
        <f>(((I3318/60)/60)/24)+DATE(1970,1,1)</f>
        <v>41859.57916666667</v>
      </c>
      <c r="S3318">
        <f>YEAR(Q3318)</f>
        <v>2014</v>
      </c>
    </row>
    <row r="3319" spans="1:19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>IFERROR(ROUND(E3319/L3319,0),0)</f>
        <v>62</v>
      </c>
      <c r="Q3319" s="15">
        <f>(((J3319/60)/60)/24)+DATE(1970,1,1)</f>
        <v>42499.039629629624</v>
      </c>
      <c r="R3319" s="15">
        <f>(((I3319/60)/60)/24)+DATE(1970,1,1)</f>
        <v>42529.039629629624</v>
      </c>
      <c r="S3319">
        <f>YEAR(Q3319)</f>
        <v>2016</v>
      </c>
    </row>
    <row r="3320" spans="1:19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>IFERROR(ROUND(E3320/L3320,0),0)</f>
        <v>79</v>
      </c>
      <c r="Q3320" s="15">
        <f>(((J3320/60)/60)/24)+DATE(1970,1,1)</f>
        <v>42431.302002314813</v>
      </c>
      <c r="R3320" s="15">
        <f>(((I3320/60)/60)/24)+DATE(1970,1,1)</f>
        <v>42471.104166666672</v>
      </c>
      <c r="S3320">
        <f>YEAR(Q3320)</f>
        <v>2016</v>
      </c>
    </row>
    <row r="3321" spans="1:19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>IFERROR(ROUND(E3321/L3321,0),0)</f>
        <v>34</v>
      </c>
      <c r="Q3321" s="15">
        <f>(((J3321/60)/60)/24)+DATE(1970,1,1)</f>
        <v>41990.585486111115</v>
      </c>
      <c r="R3321" s="15">
        <f>(((I3321/60)/60)/24)+DATE(1970,1,1)</f>
        <v>42035.585486111115</v>
      </c>
      <c r="S3321">
        <f>YEAR(Q3321)</f>
        <v>2014</v>
      </c>
    </row>
    <row r="3322" spans="1:19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>IFERROR(ROUND(E3322/L3322,0),0)</f>
        <v>66</v>
      </c>
      <c r="Q3322" s="15">
        <f>(((J3322/60)/60)/24)+DATE(1970,1,1)</f>
        <v>42513.045798611114</v>
      </c>
      <c r="R3322" s="15">
        <f>(((I3322/60)/60)/24)+DATE(1970,1,1)</f>
        <v>42543.045798611114</v>
      </c>
      <c r="S3322">
        <f>YEAR(Q3322)</f>
        <v>2016</v>
      </c>
    </row>
    <row r="3323" spans="1:19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>IFERROR(ROUND(E3323/L3323,0),0)</f>
        <v>36</v>
      </c>
      <c r="Q3323" s="15">
        <f>(((J3323/60)/60)/24)+DATE(1970,1,1)</f>
        <v>41914.100289351853</v>
      </c>
      <c r="R3323" s="15">
        <f>(((I3323/60)/60)/24)+DATE(1970,1,1)</f>
        <v>41928.165972222225</v>
      </c>
      <c r="S3323">
        <f>YEAR(Q3323)</f>
        <v>2014</v>
      </c>
    </row>
    <row r="3324" spans="1:19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>IFERROR(ROUND(E3324/L3324,0),0)</f>
        <v>146</v>
      </c>
      <c r="Q3324" s="15">
        <f>(((J3324/60)/60)/24)+DATE(1970,1,1)</f>
        <v>42521.010370370372</v>
      </c>
      <c r="R3324" s="15">
        <f>(((I3324/60)/60)/24)+DATE(1970,1,1)</f>
        <v>42543.163194444445</v>
      </c>
      <c r="S3324">
        <f>YEAR(Q3324)</f>
        <v>2016</v>
      </c>
    </row>
    <row r="3325" spans="1:19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>IFERROR(ROUND(E3325/L3325,0),0)</f>
        <v>26</v>
      </c>
      <c r="Q3325" s="15">
        <f>(((J3325/60)/60)/24)+DATE(1970,1,1)</f>
        <v>42608.36583333333</v>
      </c>
      <c r="R3325" s="15">
        <f>(((I3325/60)/60)/24)+DATE(1970,1,1)</f>
        <v>42638.36583333333</v>
      </c>
      <c r="S3325">
        <f>YEAR(Q3325)</f>
        <v>2016</v>
      </c>
    </row>
    <row r="3326" spans="1:19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>IFERROR(ROUND(E3326/L3326,0),0)</f>
        <v>153</v>
      </c>
      <c r="Q3326" s="15">
        <f>(((J3326/60)/60)/24)+DATE(1970,1,1)</f>
        <v>42512.58321759259</v>
      </c>
      <c r="R3326" s="15">
        <f>(((I3326/60)/60)/24)+DATE(1970,1,1)</f>
        <v>42526.58321759259</v>
      </c>
      <c r="S3326">
        <f>YEAR(Q3326)</f>
        <v>2016</v>
      </c>
    </row>
    <row r="3327" spans="1:19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>IFERROR(ROUND(E3327/L3327,0),0)</f>
        <v>30</v>
      </c>
      <c r="Q3327" s="15">
        <f>(((J3327/60)/60)/24)+DATE(1970,1,1)</f>
        <v>42064.785613425927</v>
      </c>
      <c r="R3327" s="15">
        <f>(((I3327/60)/60)/24)+DATE(1970,1,1)</f>
        <v>42099.743946759263</v>
      </c>
      <c r="S3327">
        <f>YEAR(Q3327)</f>
        <v>2015</v>
      </c>
    </row>
    <row r="3328" spans="1:19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>IFERROR(ROUND(E3328/L3328,0),0)</f>
        <v>142</v>
      </c>
      <c r="Q3328" s="15">
        <f>(((J3328/60)/60)/24)+DATE(1970,1,1)</f>
        <v>42041.714178240742</v>
      </c>
      <c r="R3328" s="15">
        <f>(((I3328/60)/60)/24)+DATE(1970,1,1)</f>
        <v>42071.67251157407</v>
      </c>
      <c r="S3328">
        <f>YEAR(Q3328)</f>
        <v>2015</v>
      </c>
    </row>
    <row r="3329" spans="1:19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>IFERROR(ROUND(E3329/L3329,0),0)</f>
        <v>25</v>
      </c>
      <c r="Q3329" s="15">
        <f>(((J3329/60)/60)/24)+DATE(1970,1,1)</f>
        <v>42468.374606481477</v>
      </c>
      <c r="R3329" s="15">
        <f>(((I3329/60)/60)/24)+DATE(1970,1,1)</f>
        <v>42498.374606481477</v>
      </c>
      <c r="S3329">
        <f>YEAR(Q3329)</f>
        <v>2016</v>
      </c>
    </row>
    <row r="3330" spans="1:19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>IFERROR(ROUND(E3330/L3330,0),0)</f>
        <v>293</v>
      </c>
      <c r="Q3330" s="15">
        <f>(((J3330/60)/60)/24)+DATE(1970,1,1)</f>
        <v>41822.57503472222</v>
      </c>
      <c r="R3330" s="15">
        <f>(((I3330/60)/60)/24)+DATE(1970,1,1)</f>
        <v>41825.041666666664</v>
      </c>
      <c r="S3330">
        <f>YEAR(Q3330)</f>
        <v>2014</v>
      </c>
    </row>
    <row r="3331" spans="1:19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>IFERROR(ROUND(E3331/L3331,0),0)</f>
        <v>45</v>
      </c>
      <c r="Q3331" s="15">
        <f>(((J3331/60)/60)/24)+DATE(1970,1,1)</f>
        <v>41837.323009259257</v>
      </c>
      <c r="R3331" s="15">
        <f>(((I3331/60)/60)/24)+DATE(1970,1,1)</f>
        <v>41847.958333333336</v>
      </c>
      <c r="S3331">
        <f>YEAR(Q3331)</f>
        <v>2014</v>
      </c>
    </row>
    <row r="3332" spans="1:19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>IFERROR(ROUND(E3332/L3332,0),0)</f>
        <v>23</v>
      </c>
      <c r="Q3332" s="15">
        <f>(((J3332/60)/60)/24)+DATE(1970,1,1)</f>
        <v>42065.887361111112</v>
      </c>
      <c r="R3332" s="15">
        <f>(((I3332/60)/60)/24)+DATE(1970,1,1)</f>
        <v>42095.845694444448</v>
      </c>
      <c r="S3332">
        <f>YEAR(Q3332)</f>
        <v>2015</v>
      </c>
    </row>
    <row r="3333" spans="1:19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>IFERROR(ROUND(E3333/L3333,0),0)</f>
        <v>80</v>
      </c>
      <c r="Q3333" s="15">
        <f>(((J3333/60)/60)/24)+DATE(1970,1,1)</f>
        <v>42248.697754629626</v>
      </c>
      <c r="R3333" s="15">
        <f>(((I3333/60)/60)/24)+DATE(1970,1,1)</f>
        <v>42283.697754629626</v>
      </c>
      <c r="S3333">
        <f>YEAR(Q3333)</f>
        <v>2015</v>
      </c>
    </row>
    <row r="3334" spans="1:19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>IFERROR(ROUND(E3334/L3334,0),0)</f>
        <v>72</v>
      </c>
      <c r="Q3334" s="15">
        <f>(((J3334/60)/60)/24)+DATE(1970,1,1)</f>
        <v>41809.860300925924</v>
      </c>
      <c r="R3334" s="15">
        <f>(((I3334/60)/60)/24)+DATE(1970,1,1)</f>
        <v>41839.860300925924</v>
      </c>
      <c r="S3334">
        <f>YEAR(Q3334)</f>
        <v>2014</v>
      </c>
    </row>
    <row r="3335" spans="1:19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>IFERROR(ROUND(E3335/L3335,0),0)</f>
        <v>33</v>
      </c>
      <c r="Q3335" s="15">
        <f>(((J3335/60)/60)/24)+DATE(1970,1,1)</f>
        <v>42148.676851851851</v>
      </c>
      <c r="R3335" s="15">
        <f>(((I3335/60)/60)/24)+DATE(1970,1,1)</f>
        <v>42170.676851851851</v>
      </c>
      <c r="S3335">
        <f>YEAR(Q3335)</f>
        <v>2015</v>
      </c>
    </row>
    <row r="3336" spans="1:19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>IFERROR(ROUND(E3336/L3336,0),0)</f>
        <v>117</v>
      </c>
      <c r="Q3336" s="15">
        <f>(((J3336/60)/60)/24)+DATE(1970,1,1)</f>
        <v>42185.521087962959</v>
      </c>
      <c r="R3336" s="15">
        <f>(((I3336/60)/60)/24)+DATE(1970,1,1)</f>
        <v>42215.521087962959</v>
      </c>
      <c r="S3336">
        <f>YEAR(Q3336)</f>
        <v>2015</v>
      </c>
    </row>
    <row r="3337" spans="1:19" ht="43.5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>IFERROR(ROUND(E3337/L3337,0),0)</f>
        <v>80</v>
      </c>
      <c r="Q3337" s="15">
        <f>(((J3337/60)/60)/24)+DATE(1970,1,1)</f>
        <v>41827.674143518518</v>
      </c>
      <c r="R3337" s="15">
        <f>(((I3337/60)/60)/24)+DATE(1970,1,1)</f>
        <v>41854.958333333336</v>
      </c>
      <c r="S3337">
        <f>YEAR(Q3337)</f>
        <v>2014</v>
      </c>
    </row>
    <row r="3338" spans="1:19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>IFERROR(ROUND(E3338/L3338,0),0)</f>
        <v>28</v>
      </c>
      <c r="Q3338" s="15">
        <f>(((J3338/60)/60)/24)+DATE(1970,1,1)</f>
        <v>42437.398680555561</v>
      </c>
      <c r="R3338" s="15">
        <f>(((I3338/60)/60)/24)+DATE(1970,1,1)</f>
        <v>42465.35701388889</v>
      </c>
      <c r="S3338">
        <f>YEAR(Q3338)</f>
        <v>2016</v>
      </c>
    </row>
    <row r="3339" spans="1:19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>IFERROR(ROUND(E3339/L3339,0),0)</f>
        <v>81</v>
      </c>
      <c r="Q3339" s="15">
        <f>(((J3339/60)/60)/24)+DATE(1970,1,1)</f>
        <v>41901.282025462962</v>
      </c>
      <c r="R3339" s="15">
        <f>(((I3339/60)/60)/24)+DATE(1970,1,1)</f>
        <v>41922.875</v>
      </c>
      <c r="S3339">
        <f>YEAR(Q3339)</f>
        <v>2014</v>
      </c>
    </row>
    <row r="3340" spans="1:19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>IFERROR(ROUND(E3340/L3340,0),0)</f>
        <v>137</v>
      </c>
      <c r="Q3340" s="15">
        <f>(((J3340/60)/60)/24)+DATE(1970,1,1)</f>
        <v>42769.574999999997</v>
      </c>
      <c r="R3340" s="15">
        <f>(((I3340/60)/60)/24)+DATE(1970,1,1)</f>
        <v>42790.574999999997</v>
      </c>
      <c r="S3340">
        <f>YEAR(Q3340)</f>
        <v>2017</v>
      </c>
    </row>
    <row r="3341" spans="1:19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>IFERROR(ROUND(E3341/L3341,0),0)</f>
        <v>178</v>
      </c>
      <c r="Q3341" s="15">
        <f>(((J3341/60)/60)/24)+DATE(1970,1,1)</f>
        <v>42549.665717592594</v>
      </c>
      <c r="R3341" s="15">
        <f>(((I3341/60)/60)/24)+DATE(1970,1,1)</f>
        <v>42579.665717592594</v>
      </c>
      <c r="S3341">
        <f>YEAR(Q3341)</f>
        <v>2016</v>
      </c>
    </row>
    <row r="3342" spans="1:19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>IFERROR(ROUND(E3342/L3342,0),0)</f>
        <v>109</v>
      </c>
      <c r="Q3342" s="15">
        <f>(((J3342/60)/60)/24)+DATE(1970,1,1)</f>
        <v>42685.974004629628</v>
      </c>
      <c r="R3342" s="15">
        <f>(((I3342/60)/60)/24)+DATE(1970,1,1)</f>
        <v>42710.974004629628</v>
      </c>
      <c r="S3342">
        <f>YEAR(Q3342)</f>
        <v>2016</v>
      </c>
    </row>
    <row r="3343" spans="1:19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>IFERROR(ROUND(E3343/L3343,0),0)</f>
        <v>120</v>
      </c>
      <c r="Q3343" s="15">
        <f>(((J3343/60)/60)/24)+DATE(1970,1,1)</f>
        <v>42510.798854166671</v>
      </c>
      <c r="R3343" s="15">
        <f>(((I3343/60)/60)/24)+DATE(1970,1,1)</f>
        <v>42533.708333333328</v>
      </c>
      <c r="S3343">
        <f>YEAR(Q3343)</f>
        <v>2016</v>
      </c>
    </row>
    <row r="3344" spans="1:19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>IFERROR(ROUND(E3344/L3344,0),0)</f>
        <v>78</v>
      </c>
      <c r="Q3344" s="15">
        <f>(((J3344/60)/60)/24)+DATE(1970,1,1)</f>
        <v>42062.296412037031</v>
      </c>
      <c r="R3344" s="15">
        <f>(((I3344/60)/60)/24)+DATE(1970,1,1)</f>
        <v>42095.207638888889</v>
      </c>
      <c r="S3344">
        <f>YEAR(Q3344)</f>
        <v>2015</v>
      </c>
    </row>
    <row r="3345" spans="1:19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>IFERROR(ROUND(E3345/L3345,0),0)</f>
        <v>52</v>
      </c>
      <c r="Q3345" s="15">
        <f>(((J3345/60)/60)/24)+DATE(1970,1,1)</f>
        <v>42452.916481481487</v>
      </c>
      <c r="R3345" s="15">
        <f>(((I3345/60)/60)/24)+DATE(1970,1,1)</f>
        <v>42473.554166666669</v>
      </c>
      <c r="S3345">
        <f>YEAR(Q3345)</f>
        <v>2016</v>
      </c>
    </row>
    <row r="3346" spans="1:19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>IFERROR(ROUND(E3346/L3346,0),0)</f>
        <v>114</v>
      </c>
      <c r="Q3346" s="15">
        <f>(((J3346/60)/60)/24)+DATE(1970,1,1)</f>
        <v>41851.200150462959</v>
      </c>
      <c r="R3346" s="15">
        <f>(((I3346/60)/60)/24)+DATE(1970,1,1)</f>
        <v>41881.200150462959</v>
      </c>
      <c r="S3346">
        <f>YEAR(Q3346)</f>
        <v>2014</v>
      </c>
    </row>
    <row r="3347" spans="1:19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>IFERROR(ROUND(E3347/L3347,0),0)</f>
        <v>50</v>
      </c>
      <c r="Q3347" s="15">
        <f>(((J3347/60)/60)/24)+DATE(1970,1,1)</f>
        <v>42053.106111111112</v>
      </c>
      <c r="R3347" s="15">
        <f>(((I3347/60)/60)/24)+DATE(1970,1,1)</f>
        <v>42112.025694444441</v>
      </c>
      <c r="S3347">
        <f>YEAR(Q3347)</f>
        <v>2015</v>
      </c>
    </row>
    <row r="3348" spans="1:19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>IFERROR(ROUND(E3348/L3348,0),0)</f>
        <v>92</v>
      </c>
      <c r="Q3348" s="15">
        <f>(((J3348/60)/60)/24)+DATE(1970,1,1)</f>
        <v>42054.024421296301</v>
      </c>
      <c r="R3348" s="15">
        <f>(((I3348/60)/60)/24)+DATE(1970,1,1)</f>
        <v>42061.024421296301</v>
      </c>
      <c r="S3348">
        <f>YEAR(Q3348)</f>
        <v>2015</v>
      </c>
    </row>
    <row r="3349" spans="1:19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>IFERROR(ROUND(E3349/L3349,0),0)</f>
        <v>109</v>
      </c>
      <c r="Q3349" s="15">
        <f>(((J3349/60)/60)/24)+DATE(1970,1,1)</f>
        <v>42484.551550925928</v>
      </c>
      <c r="R3349" s="15">
        <f>(((I3349/60)/60)/24)+DATE(1970,1,1)</f>
        <v>42498.875</v>
      </c>
      <c r="S3349">
        <f>YEAR(Q3349)</f>
        <v>2016</v>
      </c>
    </row>
    <row r="3350" spans="1:19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>IFERROR(ROUND(E3350/L3350,0),0)</f>
        <v>70</v>
      </c>
      <c r="Q3350" s="15">
        <f>(((J3350/60)/60)/24)+DATE(1970,1,1)</f>
        <v>42466.558796296296</v>
      </c>
      <c r="R3350" s="15">
        <f>(((I3350/60)/60)/24)+DATE(1970,1,1)</f>
        <v>42490.165972222225</v>
      </c>
      <c r="S3350">
        <f>YEAR(Q3350)</f>
        <v>2016</v>
      </c>
    </row>
    <row r="3351" spans="1:19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>IFERROR(ROUND(E3351/L3351,0),0)</f>
        <v>110</v>
      </c>
      <c r="Q3351" s="15">
        <f>(((J3351/60)/60)/24)+DATE(1970,1,1)</f>
        <v>42513.110787037032</v>
      </c>
      <c r="R3351" s="15">
        <f>(((I3351/60)/60)/24)+DATE(1970,1,1)</f>
        <v>42534.708333333328</v>
      </c>
      <c r="S3351">
        <f>YEAR(Q3351)</f>
        <v>2016</v>
      </c>
    </row>
    <row r="3352" spans="1:19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>IFERROR(ROUND(E3352/L3352,0),0)</f>
        <v>72</v>
      </c>
      <c r="Q3352" s="15">
        <f>(((J3352/60)/60)/24)+DATE(1970,1,1)</f>
        <v>42302.701516203699</v>
      </c>
      <c r="R3352" s="15">
        <f>(((I3352/60)/60)/24)+DATE(1970,1,1)</f>
        <v>42337.958333333328</v>
      </c>
      <c r="S3352">
        <f>YEAR(Q3352)</f>
        <v>2015</v>
      </c>
    </row>
    <row r="3353" spans="1:19" ht="43.5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>IFERROR(ROUND(E3353/L3353,0),0)</f>
        <v>94</v>
      </c>
      <c r="Q3353" s="15">
        <f>(((J3353/60)/60)/24)+DATE(1970,1,1)</f>
        <v>41806.395428240743</v>
      </c>
      <c r="R3353" s="15">
        <f>(((I3353/60)/60)/24)+DATE(1970,1,1)</f>
        <v>41843.458333333336</v>
      </c>
      <c r="S3353">
        <f>YEAR(Q3353)</f>
        <v>2014</v>
      </c>
    </row>
    <row r="3354" spans="1:19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>IFERROR(ROUND(E3354/L3354,0),0)</f>
        <v>77</v>
      </c>
      <c r="Q3354" s="15">
        <f>(((J3354/60)/60)/24)+DATE(1970,1,1)</f>
        <v>42495.992800925931</v>
      </c>
      <c r="R3354" s="15">
        <f>(((I3354/60)/60)/24)+DATE(1970,1,1)</f>
        <v>42552.958333333328</v>
      </c>
      <c r="S3354">
        <f>YEAR(Q3354)</f>
        <v>2016</v>
      </c>
    </row>
    <row r="3355" spans="1:19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>IFERROR(ROUND(E3355/L3355,0),0)</f>
        <v>36</v>
      </c>
      <c r="Q3355" s="15">
        <f>(((J3355/60)/60)/24)+DATE(1970,1,1)</f>
        <v>42479.432291666672</v>
      </c>
      <c r="R3355" s="15">
        <f>(((I3355/60)/60)/24)+DATE(1970,1,1)</f>
        <v>42492.958333333328</v>
      </c>
      <c r="S3355">
        <f>YEAR(Q3355)</f>
        <v>2016</v>
      </c>
    </row>
    <row r="3356" spans="1:19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>IFERROR(ROUND(E3356/L3356,0),0)</f>
        <v>56</v>
      </c>
      <c r="Q3356" s="15">
        <f>(((J3356/60)/60)/24)+DATE(1970,1,1)</f>
        <v>42270.7269212963</v>
      </c>
      <c r="R3356" s="15">
        <f>(((I3356/60)/60)/24)+DATE(1970,1,1)</f>
        <v>42306.167361111111</v>
      </c>
      <c r="S3356">
        <f>YEAR(Q3356)</f>
        <v>2015</v>
      </c>
    </row>
    <row r="3357" spans="1:19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>IFERROR(ROUND(E3357/L3357,0),0)</f>
        <v>147</v>
      </c>
      <c r="Q3357" s="15">
        <f>(((J3357/60)/60)/24)+DATE(1970,1,1)</f>
        <v>42489.619525462964</v>
      </c>
      <c r="R3357" s="15">
        <f>(((I3357/60)/60)/24)+DATE(1970,1,1)</f>
        <v>42500.470138888893</v>
      </c>
      <c r="S3357">
        <f>YEAR(Q3357)</f>
        <v>2016</v>
      </c>
    </row>
    <row r="3358" spans="1:19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>IFERROR(ROUND(E3358/L3358,0),0)</f>
        <v>56</v>
      </c>
      <c r="Q3358" s="15">
        <f>(((J3358/60)/60)/24)+DATE(1970,1,1)</f>
        <v>42536.815648148149</v>
      </c>
      <c r="R3358" s="15">
        <f>(((I3358/60)/60)/24)+DATE(1970,1,1)</f>
        <v>42566.815648148149</v>
      </c>
      <c r="S3358">
        <f>YEAR(Q3358)</f>
        <v>2016</v>
      </c>
    </row>
    <row r="3359" spans="1:19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>IFERROR(ROUND(E3359/L3359,0),0)</f>
        <v>96</v>
      </c>
      <c r="Q3359" s="15">
        <f>(((J3359/60)/60)/24)+DATE(1970,1,1)</f>
        <v>41822.417939814812</v>
      </c>
      <c r="R3359" s="15">
        <f>(((I3359/60)/60)/24)+DATE(1970,1,1)</f>
        <v>41852.417939814812</v>
      </c>
      <c r="S3359">
        <f>YEAR(Q3359)</f>
        <v>2014</v>
      </c>
    </row>
    <row r="3360" spans="1:19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>IFERROR(ROUND(E3360/L3360,0),0)</f>
        <v>64</v>
      </c>
      <c r="Q3360" s="15">
        <f>(((J3360/60)/60)/24)+DATE(1970,1,1)</f>
        <v>41932.311099537037</v>
      </c>
      <c r="R3360" s="15">
        <f>(((I3360/60)/60)/24)+DATE(1970,1,1)</f>
        <v>41962.352766203709</v>
      </c>
      <c r="S3360">
        <f>YEAR(Q3360)</f>
        <v>2014</v>
      </c>
    </row>
    <row r="3361" spans="1:19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>IFERROR(ROUND(E3361/L3361,0),0)</f>
        <v>185</v>
      </c>
      <c r="Q3361" s="15">
        <f>(((J3361/60)/60)/24)+DATE(1970,1,1)</f>
        <v>42746.057106481487</v>
      </c>
      <c r="R3361" s="15">
        <f>(((I3361/60)/60)/24)+DATE(1970,1,1)</f>
        <v>42791.057106481487</v>
      </c>
      <c r="S3361">
        <f>YEAR(Q3361)</f>
        <v>2017</v>
      </c>
    </row>
    <row r="3362" spans="1:19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>IFERROR(ROUND(E3362/L3362,0),0)</f>
        <v>127</v>
      </c>
      <c r="Q3362" s="15">
        <f>(((J3362/60)/60)/24)+DATE(1970,1,1)</f>
        <v>42697.082673611112</v>
      </c>
      <c r="R3362" s="15">
        <f>(((I3362/60)/60)/24)+DATE(1970,1,1)</f>
        <v>42718.665972222225</v>
      </c>
      <c r="S3362">
        <f>YEAR(Q3362)</f>
        <v>2016</v>
      </c>
    </row>
    <row r="3363" spans="1:19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>IFERROR(ROUND(E3363/L3363,0),0)</f>
        <v>83</v>
      </c>
      <c r="Q3363" s="15">
        <f>(((J3363/60)/60)/24)+DATE(1970,1,1)</f>
        <v>41866.025347222225</v>
      </c>
      <c r="R3363" s="15">
        <f>(((I3363/60)/60)/24)+DATE(1970,1,1)</f>
        <v>41883.665972222225</v>
      </c>
      <c r="S3363">
        <f>YEAR(Q3363)</f>
        <v>2014</v>
      </c>
    </row>
    <row r="3364" spans="1:19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>IFERROR(ROUND(E3364/L3364,0),0)</f>
        <v>55</v>
      </c>
      <c r="Q3364" s="15">
        <f>(((J3364/60)/60)/24)+DATE(1970,1,1)</f>
        <v>42056.091631944444</v>
      </c>
      <c r="R3364" s="15">
        <f>(((I3364/60)/60)/24)+DATE(1970,1,1)</f>
        <v>42070.204861111109</v>
      </c>
      <c r="S3364">
        <f>YEAR(Q3364)</f>
        <v>2015</v>
      </c>
    </row>
    <row r="3365" spans="1:19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>IFERROR(ROUND(E3365/L3365,0),0)</f>
        <v>302</v>
      </c>
      <c r="Q3365" s="15">
        <f>(((J3365/60)/60)/24)+DATE(1970,1,1)</f>
        <v>41851.771354166667</v>
      </c>
      <c r="R3365" s="15">
        <f>(((I3365/60)/60)/24)+DATE(1970,1,1)</f>
        <v>41870.666666666664</v>
      </c>
      <c r="S3365">
        <f>YEAR(Q3365)</f>
        <v>2014</v>
      </c>
    </row>
    <row r="3366" spans="1:19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>IFERROR(ROUND(E3366/L3366,0),0)</f>
        <v>44</v>
      </c>
      <c r="Q3366" s="15">
        <f>(((J3366/60)/60)/24)+DATE(1970,1,1)</f>
        <v>42422.977418981478</v>
      </c>
      <c r="R3366" s="15">
        <f>(((I3366/60)/60)/24)+DATE(1970,1,1)</f>
        <v>42444.875</v>
      </c>
      <c r="S3366">
        <f>YEAR(Q3366)</f>
        <v>2016</v>
      </c>
    </row>
    <row r="3367" spans="1:19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>IFERROR(ROUND(E3367/L3367,0),0)</f>
        <v>867</v>
      </c>
      <c r="Q3367" s="15">
        <f>(((J3367/60)/60)/24)+DATE(1970,1,1)</f>
        <v>42321.101759259262</v>
      </c>
      <c r="R3367" s="15">
        <f>(((I3367/60)/60)/24)+DATE(1970,1,1)</f>
        <v>42351.101759259262</v>
      </c>
      <c r="S3367">
        <f>YEAR(Q3367)</f>
        <v>2015</v>
      </c>
    </row>
    <row r="3368" spans="1:19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>IFERROR(ROUND(E3368/L3368,0),0)</f>
        <v>61</v>
      </c>
      <c r="Q3368" s="15">
        <f>(((J3368/60)/60)/24)+DATE(1970,1,1)</f>
        <v>42107.067557870367</v>
      </c>
      <c r="R3368" s="15">
        <f>(((I3368/60)/60)/24)+DATE(1970,1,1)</f>
        <v>42137.067557870367</v>
      </c>
      <c r="S3368">
        <f>YEAR(Q3368)</f>
        <v>2015</v>
      </c>
    </row>
    <row r="3369" spans="1:19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>IFERROR(ROUND(E3369/L3369,0),0)</f>
        <v>30</v>
      </c>
      <c r="Q3369" s="15">
        <f>(((J3369/60)/60)/24)+DATE(1970,1,1)</f>
        <v>42192.933958333335</v>
      </c>
      <c r="R3369" s="15">
        <f>(((I3369/60)/60)/24)+DATE(1970,1,1)</f>
        <v>42217.933958333335</v>
      </c>
      <c r="S3369">
        <f>YEAR(Q3369)</f>
        <v>2015</v>
      </c>
    </row>
    <row r="3370" spans="1:19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>IFERROR(ROUND(E3370/L3370,0),0)</f>
        <v>45</v>
      </c>
      <c r="Q3370" s="15">
        <f>(((J3370/60)/60)/24)+DATE(1970,1,1)</f>
        <v>41969.199756944443</v>
      </c>
      <c r="R3370" s="15">
        <f>(((I3370/60)/60)/24)+DATE(1970,1,1)</f>
        <v>42005.208333333328</v>
      </c>
      <c r="S3370">
        <f>YEAR(Q3370)</f>
        <v>2014</v>
      </c>
    </row>
    <row r="3371" spans="1:19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>IFERROR(ROUND(E3371/L3371,0),0)</f>
        <v>96</v>
      </c>
      <c r="Q3371" s="15">
        <f>(((J3371/60)/60)/24)+DATE(1970,1,1)</f>
        <v>42690.041435185187</v>
      </c>
      <c r="R3371" s="15">
        <f>(((I3371/60)/60)/24)+DATE(1970,1,1)</f>
        <v>42750.041435185187</v>
      </c>
      <c r="S3371">
        <f>YEAR(Q3371)</f>
        <v>2016</v>
      </c>
    </row>
    <row r="3372" spans="1:19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>IFERROR(ROUND(E3372/L3372,0),0)</f>
        <v>68</v>
      </c>
      <c r="Q3372" s="15">
        <f>(((J3372/60)/60)/24)+DATE(1970,1,1)</f>
        <v>42690.334317129629</v>
      </c>
      <c r="R3372" s="15">
        <f>(((I3372/60)/60)/24)+DATE(1970,1,1)</f>
        <v>42721.333333333328</v>
      </c>
      <c r="S3372">
        <f>YEAR(Q3372)</f>
        <v>2016</v>
      </c>
    </row>
    <row r="3373" spans="1:19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>IFERROR(ROUND(E3373/L3373,0),0)</f>
        <v>31</v>
      </c>
      <c r="Q3373" s="15">
        <f>(((J3373/60)/60)/24)+DATE(1970,1,1)</f>
        <v>42312.874594907407</v>
      </c>
      <c r="R3373" s="15">
        <f>(((I3373/60)/60)/24)+DATE(1970,1,1)</f>
        <v>42340.874594907407</v>
      </c>
      <c r="S3373">
        <f>YEAR(Q3373)</f>
        <v>2015</v>
      </c>
    </row>
    <row r="3374" spans="1:19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>IFERROR(ROUND(E3374/L3374,0),0)</f>
        <v>38</v>
      </c>
      <c r="Q3374" s="15">
        <f>(((J3374/60)/60)/24)+DATE(1970,1,1)</f>
        <v>41855.548101851848</v>
      </c>
      <c r="R3374" s="15">
        <f>(((I3374/60)/60)/24)+DATE(1970,1,1)</f>
        <v>41876.207638888889</v>
      </c>
      <c r="S3374">
        <f>YEAR(Q3374)</f>
        <v>2014</v>
      </c>
    </row>
    <row r="3375" spans="1:19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>IFERROR(ROUND(E3375/L3375,0),0)</f>
        <v>67</v>
      </c>
      <c r="Q3375" s="15">
        <f>(((J3375/60)/60)/24)+DATE(1970,1,1)</f>
        <v>42179.854629629626</v>
      </c>
      <c r="R3375" s="15">
        <f>(((I3375/60)/60)/24)+DATE(1970,1,1)</f>
        <v>42203.666666666672</v>
      </c>
      <c r="S3375">
        <f>YEAR(Q3375)</f>
        <v>2015</v>
      </c>
    </row>
    <row r="3376" spans="1:19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>IFERROR(ROUND(E3376/L3376,0),0)</f>
        <v>72</v>
      </c>
      <c r="Q3376" s="15">
        <f>(((J3376/60)/60)/24)+DATE(1970,1,1)</f>
        <v>42275.731666666667</v>
      </c>
      <c r="R3376" s="15">
        <f>(((I3376/60)/60)/24)+DATE(1970,1,1)</f>
        <v>42305.731666666667</v>
      </c>
      <c r="S3376">
        <f>YEAR(Q3376)</f>
        <v>2015</v>
      </c>
    </row>
    <row r="3377" spans="1:19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>IFERROR(ROUND(E3377/L3377,0),0)</f>
        <v>176</v>
      </c>
      <c r="Q3377" s="15">
        <f>(((J3377/60)/60)/24)+DATE(1970,1,1)</f>
        <v>41765.610798611109</v>
      </c>
      <c r="R3377" s="15">
        <f>(((I3377/60)/60)/24)+DATE(1970,1,1)</f>
        <v>41777.610798611109</v>
      </c>
      <c r="S3377">
        <f>YEAR(Q3377)</f>
        <v>2014</v>
      </c>
    </row>
    <row r="3378" spans="1:19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>IFERROR(ROUND(E3378/L3378,0),0)</f>
        <v>421</v>
      </c>
      <c r="Q3378" s="15">
        <f>(((J3378/60)/60)/24)+DATE(1970,1,1)</f>
        <v>42059.701319444444</v>
      </c>
      <c r="R3378" s="15">
        <f>(((I3378/60)/60)/24)+DATE(1970,1,1)</f>
        <v>42119.659652777773</v>
      </c>
      <c r="S3378">
        <f>YEAR(Q3378)</f>
        <v>2015</v>
      </c>
    </row>
    <row r="3379" spans="1:19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>IFERROR(ROUND(E3379/L3379,0),0)</f>
        <v>105</v>
      </c>
      <c r="Q3379" s="15">
        <f>(((J3379/60)/60)/24)+DATE(1970,1,1)</f>
        <v>42053.732627314821</v>
      </c>
      <c r="R3379" s="15">
        <f>(((I3379/60)/60)/24)+DATE(1970,1,1)</f>
        <v>42083.705555555556</v>
      </c>
      <c r="S3379">
        <f>YEAR(Q3379)</f>
        <v>2015</v>
      </c>
    </row>
    <row r="3380" spans="1:19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>IFERROR(ROUND(E3380/L3380,0),0)</f>
        <v>28</v>
      </c>
      <c r="Q3380" s="15">
        <f>(((J3380/60)/60)/24)+DATE(1970,1,1)</f>
        <v>41858.355393518519</v>
      </c>
      <c r="R3380" s="15">
        <f>(((I3380/60)/60)/24)+DATE(1970,1,1)</f>
        <v>41882.547222222223</v>
      </c>
      <c r="S3380">
        <f>YEAR(Q3380)</f>
        <v>2014</v>
      </c>
    </row>
    <row r="3381" spans="1:19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>IFERROR(ROUND(E3381/L3381,0),0)</f>
        <v>55</v>
      </c>
      <c r="Q3381" s="15">
        <f>(((J3381/60)/60)/24)+DATE(1970,1,1)</f>
        <v>42225.513888888891</v>
      </c>
      <c r="R3381" s="15">
        <f>(((I3381/60)/60)/24)+DATE(1970,1,1)</f>
        <v>42242.958333333328</v>
      </c>
      <c r="S3381">
        <f>YEAR(Q3381)</f>
        <v>2015</v>
      </c>
    </row>
    <row r="3382" spans="1:19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>IFERROR(ROUND(E3382/L3382,0),0)</f>
        <v>112</v>
      </c>
      <c r="Q3382" s="15">
        <f>(((J3382/60)/60)/24)+DATE(1970,1,1)</f>
        <v>41937.95344907407</v>
      </c>
      <c r="R3382" s="15">
        <f>(((I3382/60)/60)/24)+DATE(1970,1,1)</f>
        <v>41972.995115740734</v>
      </c>
      <c r="S3382">
        <f>YEAR(Q3382)</f>
        <v>2014</v>
      </c>
    </row>
    <row r="3383" spans="1:19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>IFERROR(ROUND(E3383/L3383,0),0)</f>
        <v>85</v>
      </c>
      <c r="Q3383" s="15">
        <f>(((J3383/60)/60)/24)+DATE(1970,1,1)</f>
        <v>42044.184988425928</v>
      </c>
      <c r="R3383" s="15">
        <f>(((I3383/60)/60)/24)+DATE(1970,1,1)</f>
        <v>42074.143321759257</v>
      </c>
      <c r="S3383">
        <f>YEAR(Q3383)</f>
        <v>2015</v>
      </c>
    </row>
    <row r="3384" spans="1:19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>IFERROR(ROUND(E3384/L3384,0),0)</f>
        <v>77</v>
      </c>
      <c r="Q3384" s="15">
        <f>(((J3384/60)/60)/24)+DATE(1970,1,1)</f>
        <v>42559.431203703702</v>
      </c>
      <c r="R3384" s="15">
        <f>(((I3384/60)/60)/24)+DATE(1970,1,1)</f>
        <v>42583.957638888889</v>
      </c>
      <c r="S3384">
        <f>YEAR(Q3384)</f>
        <v>2016</v>
      </c>
    </row>
    <row r="3385" spans="1:19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>IFERROR(ROUND(E3385/L3385,0),0)</f>
        <v>65</v>
      </c>
      <c r="Q3385" s="15">
        <f>(((J3385/60)/60)/24)+DATE(1970,1,1)</f>
        <v>42524.782638888893</v>
      </c>
      <c r="R3385" s="15">
        <f>(((I3385/60)/60)/24)+DATE(1970,1,1)</f>
        <v>42544.782638888893</v>
      </c>
      <c r="S3385">
        <f>YEAR(Q3385)</f>
        <v>2016</v>
      </c>
    </row>
    <row r="3386" spans="1:19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>IFERROR(ROUND(E3386/L3386,0),0)</f>
        <v>94</v>
      </c>
      <c r="Q3386" s="15">
        <f>(((J3386/60)/60)/24)+DATE(1970,1,1)</f>
        <v>42292.087592592594</v>
      </c>
      <c r="R3386" s="15">
        <f>(((I3386/60)/60)/24)+DATE(1970,1,1)</f>
        <v>42329.125</v>
      </c>
      <c r="S3386">
        <f>YEAR(Q3386)</f>
        <v>2015</v>
      </c>
    </row>
    <row r="3387" spans="1:19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>IFERROR(ROUND(E3387/L3387,0),0)</f>
        <v>133</v>
      </c>
      <c r="Q3387" s="15">
        <f>(((J3387/60)/60)/24)+DATE(1970,1,1)</f>
        <v>41953.8675</v>
      </c>
      <c r="R3387" s="15">
        <f>(((I3387/60)/60)/24)+DATE(1970,1,1)</f>
        <v>41983.8675</v>
      </c>
      <c r="S3387">
        <f>YEAR(Q3387)</f>
        <v>2014</v>
      </c>
    </row>
    <row r="3388" spans="1:19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>IFERROR(ROUND(E3388/L3388,0),0)</f>
        <v>51</v>
      </c>
      <c r="Q3388" s="15">
        <f>(((J3388/60)/60)/24)+DATE(1970,1,1)</f>
        <v>41946.644745370373</v>
      </c>
      <c r="R3388" s="15">
        <f>(((I3388/60)/60)/24)+DATE(1970,1,1)</f>
        <v>41976.644745370373</v>
      </c>
      <c r="S3388">
        <f>YEAR(Q3388)</f>
        <v>2014</v>
      </c>
    </row>
    <row r="3389" spans="1:19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>IFERROR(ROUND(E3389/L3389,0),0)</f>
        <v>100</v>
      </c>
      <c r="Q3389" s="15">
        <f>(((J3389/60)/60)/24)+DATE(1970,1,1)</f>
        <v>41947.762592592589</v>
      </c>
      <c r="R3389" s="15">
        <f>(((I3389/60)/60)/24)+DATE(1970,1,1)</f>
        <v>41987.762592592597</v>
      </c>
      <c r="S3389">
        <f>YEAR(Q3389)</f>
        <v>2014</v>
      </c>
    </row>
    <row r="3390" spans="1:19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>IFERROR(ROUND(E3390/L3390,0),0)</f>
        <v>35</v>
      </c>
      <c r="Q3390" s="15">
        <f>(((J3390/60)/60)/24)+DATE(1970,1,1)</f>
        <v>42143.461122685185</v>
      </c>
      <c r="R3390" s="15">
        <f>(((I3390/60)/60)/24)+DATE(1970,1,1)</f>
        <v>42173.461122685185</v>
      </c>
      <c r="S3390">
        <f>YEAR(Q3390)</f>
        <v>2015</v>
      </c>
    </row>
    <row r="3391" spans="1:19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>IFERROR(ROUND(E3391/L3391,0),0)</f>
        <v>185</v>
      </c>
      <c r="Q3391" s="15">
        <f>(((J3391/60)/60)/24)+DATE(1970,1,1)</f>
        <v>42494.563449074078</v>
      </c>
      <c r="R3391" s="15">
        <f>(((I3391/60)/60)/24)+DATE(1970,1,1)</f>
        <v>42524.563449074078</v>
      </c>
      <c r="S3391">
        <f>YEAR(Q3391)</f>
        <v>2016</v>
      </c>
    </row>
    <row r="3392" spans="1:19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>IFERROR(ROUND(E3392/L3392,0),0)</f>
        <v>70</v>
      </c>
      <c r="Q3392" s="15">
        <f>(((J3392/60)/60)/24)+DATE(1970,1,1)</f>
        <v>41815.774826388886</v>
      </c>
      <c r="R3392" s="15">
        <f>(((I3392/60)/60)/24)+DATE(1970,1,1)</f>
        <v>41830.774826388886</v>
      </c>
      <c r="S3392">
        <f>YEAR(Q3392)</f>
        <v>2014</v>
      </c>
    </row>
    <row r="3393" spans="1:19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>IFERROR(ROUND(E3393/L3393,0),0)</f>
        <v>62</v>
      </c>
      <c r="Q3393" s="15">
        <f>(((J3393/60)/60)/24)+DATE(1970,1,1)</f>
        <v>41830.545694444445</v>
      </c>
      <c r="R3393" s="15">
        <f>(((I3393/60)/60)/24)+DATE(1970,1,1)</f>
        <v>41859.936111111114</v>
      </c>
      <c r="S3393">
        <f>YEAR(Q3393)</f>
        <v>2014</v>
      </c>
    </row>
    <row r="3394" spans="1:19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>IFERROR(ROUND(E3394/L3394,0),0)</f>
        <v>42</v>
      </c>
      <c r="Q3394" s="15">
        <f>(((J3394/60)/60)/24)+DATE(1970,1,1)</f>
        <v>42446.845543981486</v>
      </c>
      <c r="R3394" s="15">
        <f>(((I3394/60)/60)/24)+DATE(1970,1,1)</f>
        <v>42496.845543981486</v>
      </c>
      <c r="S3394">
        <f>YEAR(Q3394)</f>
        <v>2016</v>
      </c>
    </row>
    <row r="3395" spans="1:19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>IFERROR(ROUND(E3395/L3395,0),0)</f>
        <v>36</v>
      </c>
      <c r="Q3395" s="15">
        <f>(((J3395/60)/60)/24)+DATE(1970,1,1)</f>
        <v>41923.921643518523</v>
      </c>
      <c r="R3395" s="15">
        <f>(((I3395/60)/60)/24)+DATE(1970,1,1)</f>
        <v>41949.031944444447</v>
      </c>
      <c r="S3395">
        <f>YEAR(Q3395)</f>
        <v>2014</v>
      </c>
    </row>
    <row r="3396" spans="1:19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>IFERROR(ROUND(E3396/L3396,0),0)</f>
        <v>29</v>
      </c>
      <c r="Q3396" s="15">
        <f>(((J3396/60)/60)/24)+DATE(1970,1,1)</f>
        <v>41817.59542824074</v>
      </c>
      <c r="R3396" s="15">
        <f>(((I3396/60)/60)/24)+DATE(1970,1,1)</f>
        <v>41847.59542824074</v>
      </c>
      <c r="S3396">
        <f>YEAR(Q3396)</f>
        <v>2014</v>
      </c>
    </row>
    <row r="3397" spans="1:19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>IFERROR(ROUND(E3397/L3397,0),0)</f>
        <v>24</v>
      </c>
      <c r="Q3397" s="15">
        <f>(((J3397/60)/60)/24)+DATE(1970,1,1)</f>
        <v>42140.712314814817</v>
      </c>
      <c r="R3397" s="15">
        <f>(((I3397/60)/60)/24)+DATE(1970,1,1)</f>
        <v>42154.756944444445</v>
      </c>
      <c r="S3397">
        <f>YEAR(Q3397)</f>
        <v>2015</v>
      </c>
    </row>
    <row r="3398" spans="1:19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>IFERROR(ROUND(E3398/L3398,0),0)</f>
        <v>56</v>
      </c>
      <c r="Q3398" s="15">
        <f>(((J3398/60)/60)/24)+DATE(1970,1,1)</f>
        <v>41764.44663194444</v>
      </c>
      <c r="R3398" s="15">
        <f>(((I3398/60)/60)/24)+DATE(1970,1,1)</f>
        <v>41791.165972222225</v>
      </c>
      <c r="S3398">
        <f>YEAR(Q3398)</f>
        <v>2014</v>
      </c>
    </row>
    <row r="3399" spans="1:19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>IFERROR(ROUND(E3399/L3399,0),0)</f>
        <v>12</v>
      </c>
      <c r="Q3399" s="15">
        <f>(((J3399/60)/60)/24)+DATE(1970,1,1)</f>
        <v>42378.478344907402</v>
      </c>
      <c r="R3399" s="15">
        <f>(((I3399/60)/60)/24)+DATE(1970,1,1)</f>
        <v>42418.916666666672</v>
      </c>
      <c r="S3399">
        <f>YEAR(Q3399)</f>
        <v>2016</v>
      </c>
    </row>
    <row r="3400" spans="1:19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>IFERROR(ROUND(E3400/L3400,0),0)</f>
        <v>68</v>
      </c>
      <c r="Q3400" s="15">
        <f>(((J3400/60)/60)/24)+DATE(1970,1,1)</f>
        <v>41941.75203703704</v>
      </c>
      <c r="R3400" s="15">
        <f>(((I3400/60)/60)/24)+DATE(1970,1,1)</f>
        <v>41964.708333333328</v>
      </c>
      <c r="S3400">
        <f>YEAR(Q3400)</f>
        <v>2014</v>
      </c>
    </row>
    <row r="3401" spans="1:19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>IFERROR(ROUND(E3401/L3401,0),0)</f>
        <v>27</v>
      </c>
      <c r="Q3401" s="15">
        <f>(((J3401/60)/60)/24)+DATE(1970,1,1)</f>
        <v>42026.920428240745</v>
      </c>
      <c r="R3401" s="15">
        <f>(((I3401/60)/60)/24)+DATE(1970,1,1)</f>
        <v>42056.920428240745</v>
      </c>
      <c r="S3401">
        <f>YEAR(Q3401)</f>
        <v>2015</v>
      </c>
    </row>
    <row r="3402" spans="1:19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>IFERROR(ROUND(E3402/L3402,0),0)</f>
        <v>118</v>
      </c>
      <c r="Q3402" s="15">
        <f>(((J3402/60)/60)/24)+DATE(1970,1,1)</f>
        <v>41834.953865740739</v>
      </c>
      <c r="R3402" s="15">
        <f>(((I3402/60)/60)/24)+DATE(1970,1,1)</f>
        <v>41879.953865740739</v>
      </c>
      <c r="S3402">
        <f>YEAR(Q3402)</f>
        <v>2014</v>
      </c>
    </row>
    <row r="3403" spans="1:19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>IFERROR(ROUND(E3403/L3403,0),0)</f>
        <v>45</v>
      </c>
      <c r="Q3403" s="15">
        <f>(((J3403/60)/60)/24)+DATE(1970,1,1)</f>
        <v>42193.723912037036</v>
      </c>
      <c r="R3403" s="15">
        <f>(((I3403/60)/60)/24)+DATE(1970,1,1)</f>
        <v>42223.723912037036</v>
      </c>
      <c r="S3403">
        <f>YEAR(Q3403)</f>
        <v>2015</v>
      </c>
    </row>
    <row r="3404" spans="1:19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>IFERROR(ROUND(E3404/L3404,0),0)</f>
        <v>100</v>
      </c>
      <c r="Q3404" s="15">
        <f>(((J3404/60)/60)/24)+DATE(1970,1,1)</f>
        <v>42290.61855324074</v>
      </c>
      <c r="R3404" s="15">
        <f>(((I3404/60)/60)/24)+DATE(1970,1,1)</f>
        <v>42320.104861111111</v>
      </c>
      <c r="S3404">
        <f>YEAR(Q3404)</f>
        <v>2015</v>
      </c>
    </row>
    <row r="3405" spans="1:19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>IFERROR(ROUND(E3405/L3405,0),0)</f>
        <v>118</v>
      </c>
      <c r="Q3405" s="15">
        <f>(((J3405/60)/60)/24)+DATE(1970,1,1)</f>
        <v>42150.462083333332</v>
      </c>
      <c r="R3405" s="15">
        <f>(((I3405/60)/60)/24)+DATE(1970,1,1)</f>
        <v>42180.462083333332</v>
      </c>
      <c r="S3405">
        <f>YEAR(Q3405)</f>
        <v>2015</v>
      </c>
    </row>
    <row r="3406" spans="1:19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>IFERROR(ROUND(E3406/L3406,0),0)</f>
        <v>203</v>
      </c>
      <c r="Q3406" s="15">
        <f>(((J3406/60)/60)/24)+DATE(1970,1,1)</f>
        <v>42152.503495370373</v>
      </c>
      <c r="R3406" s="15">
        <f>(((I3406/60)/60)/24)+DATE(1970,1,1)</f>
        <v>42172.503495370373</v>
      </c>
      <c r="S3406">
        <f>YEAR(Q3406)</f>
        <v>2015</v>
      </c>
    </row>
    <row r="3407" spans="1:19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>IFERROR(ROUND(E3407/L3407,0),0)</f>
        <v>28</v>
      </c>
      <c r="Q3407" s="15">
        <f>(((J3407/60)/60)/24)+DATE(1970,1,1)</f>
        <v>42410.017199074078</v>
      </c>
      <c r="R3407" s="15">
        <f>(((I3407/60)/60)/24)+DATE(1970,1,1)</f>
        <v>42430.999305555553</v>
      </c>
      <c r="S3407">
        <f>YEAR(Q3407)</f>
        <v>2016</v>
      </c>
    </row>
    <row r="3408" spans="1:19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>IFERROR(ROUND(E3408/L3408,0),0)</f>
        <v>110</v>
      </c>
      <c r="Q3408" s="15">
        <f>(((J3408/60)/60)/24)+DATE(1970,1,1)</f>
        <v>41791.492777777778</v>
      </c>
      <c r="R3408" s="15">
        <f>(((I3408/60)/60)/24)+DATE(1970,1,1)</f>
        <v>41836.492777777778</v>
      </c>
      <c r="S3408">
        <f>YEAR(Q3408)</f>
        <v>2014</v>
      </c>
    </row>
    <row r="3409" spans="1:19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>IFERROR(ROUND(E3409/L3409,0),0)</f>
        <v>32</v>
      </c>
      <c r="Q3409" s="15">
        <f>(((J3409/60)/60)/24)+DATE(1970,1,1)</f>
        <v>41796.422326388885</v>
      </c>
      <c r="R3409" s="15">
        <f>(((I3409/60)/60)/24)+DATE(1970,1,1)</f>
        <v>41826.422326388885</v>
      </c>
      <c r="S3409">
        <f>YEAR(Q3409)</f>
        <v>2014</v>
      </c>
    </row>
    <row r="3410" spans="1:19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>IFERROR(ROUND(E3410/L3410,0),0)</f>
        <v>59</v>
      </c>
      <c r="Q3410" s="15">
        <f>(((J3410/60)/60)/24)+DATE(1970,1,1)</f>
        <v>41808.991944444446</v>
      </c>
      <c r="R3410" s="15">
        <f>(((I3410/60)/60)/24)+DATE(1970,1,1)</f>
        <v>41838.991944444446</v>
      </c>
      <c r="S3410">
        <f>YEAR(Q3410)</f>
        <v>2014</v>
      </c>
    </row>
    <row r="3411" spans="1:19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>IFERROR(ROUND(E3411/L3411,0),0)</f>
        <v>29</v>
      </c>
      <c r="Q3411" s="15">
        <f>(((J3411/60)/60)/24)+DATE(1970,1,1)</f>
        <v>42544.814328703709</v>
      </c>
      <c r="R3411" s="15">
        <f>(((I3411/60)/60)/24)+DATE(1970,1,1)</f>
        <v>42582.873611111107</v>
      </c>
      <c r="S3411">
        <f>YEAR(Q3411)</f>
        <v>2016</v>
      </c>
    </row>
    <row r="3412" spans="1:19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>IFERROR(ROUND(E3412/L3412,0),0)</f>
        <v>81</v>
      </c>
      <c r="Q3412" s="15">
        <f>(((J3412/60)/60)/24)+DATE(1970,1,1)</f>
        <v>42500.041550925926</v>
      </c>
      <c r="R3412" s="15">
        <f>(((I3412/60)/60)/24)+DATE(1970,1,1)</f>
        <v>42527.291666666672</v>
      </c>
      <c r="S3412">
        <f>YEAR(Q3412)</f>
        <v>2016</v>
      </c>
    </row>
    <row r="3413" spans="1:19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>IFERROR(ROUND(E3413/L3413,0),0)</f>
        <v>199</v>
      </c>
      <c r="Q3413" s="15">
        <f>(((J3413/60)/60)/24)+DATE(1970,1,1)</f>
        <v>42265.022824074069</v>
      </c>
      <c r="R3413" s="15">
        <f>(((I3413/60)/60)/24)+DATE(1970,1,1)</f>
        <v>42285.022824074069</v>
      </c>
      <c r="S3413">
        <f>YEAR(Q3413)</f>
        <v>2015</v>
      </c>
    </row>
    <row r="3414" spans="1:19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>IFERROR(ROUND(E3414/L3414,0),0)</f>
        <v>115</v>
      </c>
      <c r="Q3414" s="15">
        <f>(((J3414/60)/60)/24)+DATE(1970,1,1)</f>
        <v>41879.959050925929</v>
      </c>
      <c r="R3414" s="15">
        <f>(((I3414/60)/60)/24)+DATE(1970,1,1)</f>
        <v>41909.959050925929</v>
      </c>
      <c r="S3414">
        <f>YEAR(Q3414)</f>
        <v>2014</v>
      </c>
    </row>
    <row r="3415" spans="1:19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>IFERROR(ROUND(E3415/L3415,0),0)</f>
        <v>46</v>
      </c>
      <c r="Q3415" s="15">
        <f>(((J3415/60)/60)/24)+DATE(1970,1,1)</f>
        <v>42053.733078703706</v>
      </c>
      <c r="R3415" s="15">
        <f>(((I3415/60)/60)/24)+DATE(1970,1,1)</f>
        <v>42063.207638888889</v>
      </c>
      <c r="S3415">
        <f>YEAR(Q3415)</f>
        <v>2015</v>
      </c>
    </row>
    <row r="3416" spans="1:19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>IFERROR(ROUND(E3416/L3416,0),0)</f>
        <v>71</v>
      </c>
      <c r="Q3416" s="15">
        <f>(((J3416/60)/60)/24)+DATE(1970,1,1)</f>
        <v>42675.832465277781</v>
      </c>
      <c r="R3416" s="15">
        <f>(((I3416/60)/60)/24)+DATE(1970,1,1)</f>
        <v>42705.332638888889</v>
      </c>
      <c r="S3416">
        <f>YEAR(Q3416)</f>
        <v>2016</v>
      </c>
    </row>
    <row r="3417" spans="1:19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>IFERROR(ROUND(E3417/L3417,0),0)</f>
        <v>22</v>
      </c>
      <c r="Q3417" s="15">
        <f>(((J3417/60)/60)/24)+DATE(1970,1,1)</f>
        <v>42467.144166666665</v>
      </c>
      <c r="R3417" s="15">
        <f>(((I3417/60)/60)/24)+DATE(1970,1,1)</f>
        <v>42477.979166666672</v>
      </c>
      <c r="S3417">
        <f>YEAR(Q3417)</f>
        <v>2016</v>
      </c>
    </row>
    <row r="3418" spans="1:19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>IFERROR(ROUND(E3418/L3418,0),0)</f>
        <v>159</v>
      </c>
      <c r="Q3418" s="15">
        <f>(((J3418/60)/60)/24)+DATE(1970,1,1)</f>
        <v>42089.412557870368</v>
      </c>
      <c r="R3418" s="15">
        <f>(((I3418/60)/60)/24)+DATE(1970,1,1)</f>
        <v>42117.770833333328</v>
      </c>
      <c r="S3418">
        <f>YEAR(Q3418)</f>
        <v>2015</v>
      </c>
    </row>
    <row r="3419" spans="1:19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>IFERROR(ROUND(E3419/L3419,0),0)</f>
        <v>38</v>
      </c>
      <c r="Q3419" s="15">
        <f>(((J3419/60)/60)/24)+DATE(1970,1,1)</f>
        <v>41894.91375</v>
      </c>
      <c r="R3419" s="15">
        <f>(((I3419/60)/60)/24)+DATE(1970,1,1)</f>
        <v>41938.029861111114</v>
      </c>
      <c r="S3419">
        <f>YEAR(Q3419)</f>
        <v>2014</v>
      </c>
    </row>
    <row r="3420" spans="1:19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>IFERROR(ROUND(E3420/L3420,0),0)</f>
        <v>72</v>
      </c>
      <c r="Q3420" s="15">
        <f>(((J3420/60)/60)/24)+DATE(1970,1,1)</f>
        <v>41752.83457175926</v>
      </c>
      <c r="R3420" s="15">
        <f>(((I3420/60)/60)/24)+DATE(1970,1,1)</f>
        <v>41782.83457175926</v>
      </c>
      <c r="S3420">
        <f>YEAR(Q3420)</f>
        <v>2014</v>
      </c>
    </row>
    <row r="3421" spans="1:19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>IFERROR(ROUND(E3421/L3421,0),0)</f>
        <v>64</v>
      </c>
      <c r="Q3421" s="15">
        <f>(((J3421/60)/60)/24)+DATE(1970,1,1)</f>
        <v>42448.821585648147</v>
      </c>
      <c r="R3421" s="15">
        <f>(((I3421/60)/60)/24)+DATE(1970,1,1)</f>
        <v>42466.895833333328</v>
      </c>
      <c r="S3421">
        <f>YEAR(Q3421)</f>
        <v>2016</v>
      </c>
    </row>
    <row r="3422" spans="1:19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>IFERROR(ROUND(E3422/L3422,0),0)</f>
        <v>28</v>
      </c>
      <c r="Q3422" s="15">
        <f>(((J3422/60)/60)/24)+DATE(1970,1,1)</f>
        <v>42405.090300925927</v>
      </c>
      <c r="R3422" s="15">
        <f>(((I3422/60)/60)/24)+DATE(1970,1,1)</f>
        <v>42414</v>
      </c>
      <c r="S3422">
        <f>YEAR(Q3422)</f>
        <v>2016</v>
      </c>
    </row>
    <row r="3423" spans="1:19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>IFERROR(ROUND(E3423/L3423,0),0)</f>
        <v>103</v>
      </c>
      <c r="Q3423" s="15">
        <f>(((J3423/60)/60)/24)+DATE(1970,1,1)</f>
        <v>42037.791238425925</v>
      </c>
      <c r="R3423" s="15">
        <f>(((I3423/60)/60)/24)+DATE(1970,1,1)</f>
        <v>42067.791238425925</v>
      </c>
      <c r="S3423">
        <f>YEAR(Q3423)</f>
        <v>2015</v>
      </c>
    </row>
    <row r="3424" spans="1:19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>IFERROR(ROUND(E3424/L3424,0),0)</f>
        <v>71</v>
      </c>
      <c r="Q3424" s="15">
        <f>(((J3424/60)/60)/24)+DATE(1970,1,1)</f>
        <v>42323.562222222223</v>
      </c>
      <c r="R3424" s="15">
        <f>(((I3424/60)/60)/24)+DATE(1970,1,1)</f>
        <v>42352</v>
      </c>
      <c r="S3424">
        <f>YEAR(Q3424)</f>
        <v>2015</v>
      </c>
    </row>
    <row r="3425" spans="1:19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>IFERROR(ROUND(E3425/L3425,0),0)</f>
        <v>35</v>
      </c>
      <c r="Q3425" s="15">
        <f>(((J3425/60)/60)/24)+DATE(1970,1,1)</f>
        <v>42088.911354166667</v>
      </c>
      <c r="R3425" s="15">
        <f>(((I3425/60)/60)/24)+DATE(1970,1,1)</f>
        <v>42118.911354166667</v>
      </c>
      <c r="S3425">
        <f>YEAR(Q3425)</f>
        <v>2015</v>
      </c>
    </row>
    <row r="3426" spans="1:19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>IFERROR(ROUND(E3426/L3426,0),0)</f>
        <v>82</v>
      </c>
      <c r="Q3426" s="15">
        <f>(((J3426/60)/60)/24)+DATE(1970,1,1)</f>
        <v>42018.676898148144</v>
      </c>
      <c r="R3426" s="15">
        <f>(((I3426/60)/60)/24)+DATE(1970,1,1)</f>
        <v>42040.290972222225</v>
      </c>
      <c r="S3426">
        <f>YEAR(Q3426)</f>
        <v>2015</v>
      </c>
    </row>
    <row r="3427" spans="1:19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>IFERROR(ROUND(E3427/L3427,0),0)</f>
        <v>297</v>
      </c>
      <c r="Q3427" s="15">
        <f>(((J3427/60)/60)/24)+DATE(1970,1,1)</f>
        <v>41884.617314814815</v>
      </c>
      <c r="R3427" s="15">
        <f>(((I3427/60)/60)/24)+DATE(1970,1,1)</f>
        <v>41916.617314814815</v>
      </c>
      <c r="S3427">
        <f>YEAR(Q3427)</f>
        <v>2014</v>
      </c>
    </row>
    <row r="3428" spans="1:19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>IFERROR(ROUND(E3428/L3428,0),0)</f>
        <v>47</v>
      </c>
      <c r="Q3428" s="15">
        <f>(((J3428/60)/60)/24)+DATE(1970,1,1)</f>
        <v>41884.056747685187</v>
      </c>
      <c r="R3428" s="15">
        <f>(((I3428/60)/60)/24)+DATE(1970,1,1)</f>
        <v>41903.083333333336</v>
      </c>
      <c r="S3428">
        <f>YEAR(Q3428)</f>
        <v>2014</v>
      </c>
    </row>
    <row r="3429" spans="1:19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>IFERROR(ROUND(E3429/L3429,0),0)</f>
        <v>52</v>
      </c>
      <c r="Q3429" s="15">
        <f>(((J3429/60)/60)/24)+DATE(1970,1,1)</f>
        <v>41792.645277777774</v>
      </c>
      <c r="R3429" s="15">
        <f>(((I3429/60)/60)/24)+DATE(1970,1,1)</f>
        <v>41822.645277777774</v>
      </c>
      <c r="S3429">
        <f>YEAR(Q3429)</f>
        <v>2014</v>
      </c>
    </row>
    <row r="3430" spans="1:19" ht="43.5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>IFERROR(ROUND(E3430/L3430,0),0)</f>
        <v>40</v>
      </c>
      <c r="Q3430" s="15">
        <f>(((J3430/60)/60)/24)+DATE(1970,1,1)</f>
        <v>42038.720451388886</v>
      </c>
      <c r="R3430" s="15">
        <f>(((I3430/60)/60)/24)+DATE(1970,1,1)</f>
        <v>42063.708333333328</v>
      </c>
      <c r="S3430">
        <f>YEAR(Q3430)</f>
        <v>2015</v>
      </c>
    </row>
    <row r="3431" spans="1:19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>IFERROR(ROUND(E3431/L3431,0),0)</f>
        <v>16</v>
      </c>
      <c r="Q3431" s="15">
        <f>(((J3431/60)/60)/24)+DATE(1970,1,1)</f>
        <v>42662.021539351852</v>
      </c>
      <c r="R3431" s="15">
        <f>(((I3431/60)/60)/24)+DATE(1970,1,1)</f>
        <v>42676.021539351852</v>
      </c>
      <c r="S3431">
        <f>YEAR(Q3431)</f>
        <v>2016</v>
      </c>
    </row>
    <row r="3432" spans="1:19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>IFERROR(ROUND(E3432/L3432,0),0)</f>
        <v>30</v>
      </c>
      <c r="Q3432" s="15">
        <f>(((J3432/60)/60)/24)+DATE(1970,1,1)</f>
        <v>41820.945613425924</v>
      </c>
      <c r="R3432" s="15">
        <f>(((I3432/60)/60)/24)+DATE(1970,1,1)</f>
        <v>41850.945613425924</v>
      </c>
      <c r="S3432">
        <f>YEAR(Q3432)</f>
        <v>2014</v>
      </c>
    </row>
    <row r="3433" spans="1:19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>IFERROR(ROUND(E3433/L3433,0),0)</f>
        <v>95</v>
      </c>
      <c r="Q3433" s="15">
        <f>(((J3433/60)/60)/24)+DATE(1970,1,1)</f>
        <v>41839.730937500004</v>
      </c>
      <c r="R3433" s="15">
        <f>(((I3433/60)/60)/24)+DATE(1970,1,1)</f>
        <v>41869.730937500004</v>
      </c>
      <c r="S3433">
        <f>YEAR(Q3433)</f>
        <v>2014</v>
      </c>
    </row>
    <row r="3434" spans="1:19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>IFERROR(ROUND(E3434/L3434,0),0)</f>
        <v>52</v>
      </c>
      <c r="Q3434" s="15">
        <f>(((J3434/60)/60)/24)+DATE(1970,1,1)</f>
        <v>42380.581180555557</v>
      </c>
      <c r="R3434" s="15">
        <f>(((I3434/60)/60)/24)+DATE(1970,1,1)</f>
        <v>42405.916666666672</v>
      </c>
      <c r="S3434">
        <f>YEAR(Q3434)</f>
        <v>2016</v>
      </c>
    </row>
    <row r="3435" spans="1:19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>IFERROR(ROUND(E3435/L3435,0),0)</f>
        <v>134</v>
      </c>
      <c r="Q3435" s="15">
        <f>(((J3435/60)/60)/24)+DATE(1970,1,1)</f>
        <v>41776.063136574077</v>
      </c>
      <c r="R3435" s="15">
        <f>(((I3435/60)/60)/24)+DATE(1970,1,1)</f>
        <v>41807.125</v>
      </c>
      <c r="S3435">
        <f>YEAR(Q3435)</f>
        <v>2014</v>
      </c>
    </row>
    <row r="3436" spans="1:19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>IFERROR(ROUND(E3436/L3436,0),0)</f>
        <v>63</v>
      </c>
      <c r="Q3436" s="15">
        <f>(((J3436/60)/60)/24)+DATE(1970,1,1)</f>
        <v>41800.380428240744</v>
      </c>
      <c r="R3436" s="15">
        <f>(((I3436/60)/60)/24)+DATE(1970,1,1)</f>
        <v>41830.380428240744</v>
      </c>
      <c r="S3436">
        <f>YEAR(Q3436)</f>
        <v>2014</v>
      </c>
    </row>
    <row r="3437" spans="1:19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>IFERROR(ROUND(E3437/L3437,0),0)</f>
        <v>59</v>
      </c>
      <c r="Q3437" s="15">
        <f>(((J3437/60)/60)/24)+DATE(1970,1,1)</f>
        <v>42572.61681712963</v>
      </c>
      <c r="R3437" s="15">
        <f>(((I3437/60)/60)/24)+DATE(1970,1,1)</f>
        <v>42589.125</v>
      </c>
      <c r="S3437">
        <f>YEAR(Q3437)</f>
        <v>2016</v>
      </c>
    </row>
    <row r="3438" spans="1:19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>IFERROR(ROUND(E3438/L3438,0),0)</f>
        <v>143</v>
      </c>
      <c r="Q3438" s="15">
        <f>(((J3438/60)/60)/24)+DATE(1970,1,1)</f>
        <v>41851.541585648149</v>
      </c>
      <c r="R3438" s="15">
        <f>(((I3438/60)/60)/24)+DATE(1970,1,1)</f>
        <v>41872.686111111114</v>
      </c>
      <c r="S3438">
        <f>YEAR(Q3438)</f>
        <v>2014</v>
      </c>
    </row>
    <row r="3439" spans="1:19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>IFERROR(ROUND(E3439/L3439,0),0)</f>
        <v>84</v>
      </c>
      <c r="Q3439" s="15">
        <f>(((J3439/60)/60)/24)+DATE(1970,1,1)</f>
        <v>42205.710879629631</v>
      </c>
      <c r="R3439" s="15">
        <f>(((I3439/60)/60)/24)+DATE(1970,1,1)</f>
        <v>42235.710879629631</v>
      </c>
      <c r="S3439">
        <f>YEAR(Q3439)</f>
        <v>2015</v>
      </c>
    </row>
    <row r="3440" spans="1:19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>IFERROR(ROUND(E3440/L3440,0),0)</f>
        <v>186</v>
      </c>
      <c r="Q3440" s="15">
        <f>(((J3440/60)/60)/24)+DATE(1970,1,1)</f>
        <v>42100.927858796291</v>
      </c>
      <c r="R3440" s="15">
        <f>(((I3440/60)/60)/24)+DATE(1970,1,1)</f>
        <v>42126.875</v>
      </c>
      <c r="S3440">
        <f>YEAR(Q3440)</f>
        <v>2015</v>
      </c>
    </row>
    <row r="3441" spans="1:19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>IFERROR(ROUND(E3441/L3441,0),0)</f>
        <v>90</v>
      </c>
      <c r="Q3441" s="15">
        <f>(((J3441/60)/60)/24)+DATE(1970,1,1)</f>
        <v>42374.911226851851</v>
      </c>
      <c r="R3441" s="15">
        <f>(((I3441/60)/60)/24)+DATE(1970,1,1)</f>
        <v>42388.207638888889</v>
      </c>
      <c r="S3441">
        <f>YEAR(Q3441)</f>
        <v>2016</v>
      </c>
    </row>
    <row r="3442" spans="1:19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>IFERROR(ROUND(E3442/L3442,0),0)</f>
        <v>64</v>
      </c>
      <c r="Q3442" s="15">
        <f>(((J3442/60)/60)/24)+DATE(1970,1,1)</f>
        <v>41809.12300925926</v>
      </c>
      <c r="R3442" s="15">
        <f>(((I3442/60)/60)/24)+DATE(1970,1,1)</f>
        <v>41831.677083333336</v>
      </c>
      <c r="S3442">
        <f>YEAR(Q3442)</f>
        <v>2014</v>
      </c>
    </row>
    <row r="3443" spans="1:19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>IFERROR(ROUND(E3443/L3443,0),0)</f>
        <v>60</v>
      </c>
      <c r="Q3443" s="15">
        <f>(((J3443/60)/60)/24)+DATE(1970,1,1)</f>
        <v>42294.429641203707</v>
      </c>
      <c r="R3443" s="15">
        <f>(((I3443/60)/60)/24)+DATE(1970,1,1)</f>
        <v>42321.845138888893</v>
      </c>
      <c r="S3443">
        <f>YEAR(Q3443)</f>
        <v>2015</v>
      </c>
    </row>
    <row r="3444" spans="1:19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>IFERROR(ROUND(E3444/L3444,0),0)</f>
        <v>31</v>
      </c>
      <c r="Q3444" s="15">
        <f>(((J3444/60)/60)/24)+DATE(1970,1,1)</f>
        <v>42124.841111111105</v>
      </c>
      <c r="R3444" s="15">
        <f>(((I3444/60)/60)/24)+DATE(1970,1,1)</f>
        <v>42154.841111111105</v>
      </c>
      <c r="S3444">
        <f>YEAR(Q3444)</f>
        <v>2015</v>
      </c>
    </row>
    <row r="3445" spans="1:19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>IFERROR(ROUND(E3445/L3445,0),0)</f>
        <v>41</v>
      </c>
      <c r="Q3445" s="15">
        <f>(((J3445/60)/60)/24)+DATE(1970,1,1)</f>
        <v>41861.524837962963</v>
      </c>
      <c r="R3445" s="15">
        <f>(((I3445/60)/60)/24)+DATE(1970,1,1)</f>
        <v>41891.524837962963</v>
      </c>
      <c r="S3445">
        <f>YEAR(Q3445)</f>
        <v>2014</v>
      </c>
    </row>
    <row r="3446" spans="1:19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>IFERROR(ROUND(E3446/L3446,0),0)</f>
        <v>43</v>
      </c>
      <c r="Q3446" s="15">
        <f>(((J3446/60)/60)/24)+DATE(1970,1,1)</f>
        <v>42521.291504629626</v>
      </c>
      <c r="R3446" s="15">
        <f>(((I3446/60)/60)/24)+DATE(1970,1,1)</f>
        <v>42529.582638888889</v>
      </c>
      <c r="S3446">
        <f>YEAR(Q3446)</f>
        <v>2016</v>
      </c>
    </row>
    <row r="3447" spans="1:19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>IFERROR(ROUND(E3447/L3447,0),0)</f>
        <v>65</v>
      </c>
      <c r="Q3447" s="15">
        <f>(((J3447/60)/60)/24)+DATE(1970,1,1)</f>
        <v>42272.530509259261</v>
      </c>
      <c r="R3447" s="15">
        <f>(((I3447/60)/60)/24)+DATE(1970,1,1)</f>
        <v>42300.530509259261</v>
      </c>
      <c r="S3447">
        <f>YEAR(Q3447)</f>
        <v>2015</v>
      </c>
    </row>
    <row r="3448" spans="1:19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>IFERROR(ROUND(E3448/L3448,0),0)</f>
        <v>43</v>
      </c>
      <c r="Q3448" s="15">
        <f>(((J3448/60)/60)/24)+DATE(1970,1,1)</f>
        <v>42016.832465277781</v>
      </c>
      <c r="R3448" s="15">
        <f>(((I3448/60)/60)/24)+DATE(1970,1,1)</f>
        <v>42040.513888888891</v>
      </c>
      <c r="S3448">
        <f>YEAR(Q3448)</f>
        <v>2015</v>
      </c>
    </row>
    <row r="3449" spans="1:19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>IFERROR(ROUND(E3449/L3449,0),0)</f>
        <v>77</v>
      </c>
      <c r="Q3449" s="15">
        <f>(((J3449/60)/60)/24)+DATE(1970,1,1)</f>
        <v>42402.889027777783</v>
      </c>
      <c r="R3449" s="15">
        <f>(((I3449/60)/60)/24)+DATE(1970,1,1)</f>
        <v>42447.847361111111</v>
      </c>
      <c r="S3449">
        <f>YEAR(Q3449)</f>
        <v>2016</v>
      </c>
    </row>
    <row r="3450" spans="1:19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>IFERROR(ROUND(E3450/L3450,0),0)</f>
        <v>51</v>
      </c>
      <c r="Q3450" s="15">
        <f>(((J3450/60)/60)/24)+DATE(1970,1,1)</f>
        <v>41960.119085648148</v>
      </c>
      <c r="R3450" s="15">
        <f>(((I3450/60)/60)/24)+DATE(1970,1,1)</f>
        <v>41990.119085648148</v>
      </c>
      <c r="S3450">
        <f>YEAR(Q3450)</f>
        <v>2014</v>
      </c>
    </row>
    <row r="3451" spans="1:19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>IFERROR(ROUND(E3451/L3451,0),0)</f>
        <v>68</v>
      </c>
      <c r="Q3451" s="15">
        <f>(((J3451/60)/60)/24)+DATE(1970,1,1)</f>
        <v>42532.052523148144</v>
      </c>
      <c r="R3451" s="15">
        <f>(((I3451/60)/60)/24)+DATE(1970,1,1)</f>
        <v>42560.166666666672</v>
      </c>
      <c r="S3451">
        <f>YEAR(Q3451)</f>
        <v>2016</v>
      </c>
    </row>
    <row r="3452" spans="1:19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>IFERROR(ROUND(E3452/L3452,0),0)</f>
        <v>19</v>
      </c>
      <c r="Q3452" s="15">
        <f>(((J3452/60)/60)/24)+DATE(1970,1,1)</f>
        <v>42036.704525462963</v>
      </c>
      <c r="R3452" s="15">
        <f>(((I3452/60)/60)/24)+DATE(1970,1,1)</f>
        <v>42096.662858796291</v>
      </c>
      <c r="S3452">
        <f>YEAR(Q3452)</f>
        <v>2015</v>
      </c>
    </row>
    <row r="3453" spans="1:19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>IFERROR(ROUND(E3453/L3453,0),0)</f>
        <v>41</v>
      </c>
      <c r="Q3453" s="15">
        <f>(((J3453/60)/60)/24)+DATE(1970,1,1)</f>
        <v>42088.723692129628</v>
      </c>
      <c r="R3453" s="15">
        <f>(((I3453/60)/60)/24)+DATE(1970,1,1)</f>
        <v>42115.723692129628</v>
      </c>
      <c r="S3453">
        <f>YEAR(Q3453)</f>
        <v>2015</v>
      </c>
    </row>
    <row r="3454" spans="1:19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>IFERROR(ROUND(E3454/L3454,0),0)</f>
        <v>41</v>
      </c>
      <c r="Q3454" s="15">
        <f>(((J3454/60)/60)/24)+DATE(1970,1,1)</f>
        <v>41820.639189814814</v>
      </c>
      <c r="R3454" s="15">
        <f>(((I3454/60)/60)/24)+DATE(1970,1,1)</f>
        <v>41843.165972222225</v>
      </c>
      <c r="S3454">
        <f>YEAR(Q3454)</f>
        <v>2014</v>
      </c>
    </row>
    <row r="3455" spans="1:19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>IFERROR(ROUND(E3455/L3455,0),0)</f>
        <v>28</v>
      </c>
      <c r="Q3455" s="15">
        <f>(((J3455/60)/60)/24)+DATE(1970,1,1)</f>
        <v>42535.97865740741</v>
      </c>
      <c r="R3455" s="15">
        <f>(((I3455/60)/60)/24)+DATE(1970,1,1)</f>
        <v>42595.97865740741</v>
      </c>
      <c r="S3455">
        <f>YEAR(Q3455)</f>
        <v>2016</v>
      </c>
    </row>
    <row r="3456" spans="1:19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>IFERROR(ROUND(E3456/L3456,0),0)</f>
        <v>34</v>
      </c>
      <c r="Q3456" s="15">
        <f>(((J3456/60)/60)/24)+DATE(1970,1,1)</f>
        <v>41821.698599537034</v>
      </c>
      <c r="R3456" s="15">
        <f>(((I3456/60)/60)/24)+DATE(1970,1,1)</f>
        <v>41851.698599537034</v>
      </c>
      <c r="S3456">
        <f>YEAR(Q3456)</f>
        <v>2014</v>
      </c>
    </row>
    <row r="3457" spans="1:19" ht="43.5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>IFERROR(ROUND(E3457/L3457,0),0)</f>
        <v>146</v>
      </c>
      <c r="Q3457" s="15">
        <f>(((J3457/60)/60)/24)+DATE(1970,1,1)</f>
        <v>42626.7503125</v>
      </c>
      <c r="R3457" s="15">
        <f>(((I3457/60)/60)/24)+DATE(1970,1,1)</f>
        <v>42656.7503125</v>
      </c>
      <c r="S3457">
        <f>YEAR(Q3457)</f>
        <v>2016</v>
      </c>
    </row>
    <row r="3458" spans="1:19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>IFERROR(ROUND(E3458/L3458,0),0)</f>
        <v>359</v>
      </c>
      <c r="Q3458" s="15">
        <f>(((J3458/60)/60)/24)+DATE(1970,1,1)</f>
        <v>41821.205636574072</v>
      </c>
      <c r="R3458" s="15">
        <f>(((I3458/60)/60)/24)+DATE(1970,1,1)</f>
        <v>41852.290972222225</v>
      </c>
      <c r="S3458">
        <f>YEAR(Q3458)</f>
        <v>2014</v>
      </c>
    </row>
    <row r="3459" spans="1:19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>IFERROR(ROUND(E3459/L3459,0),0)</f>
        <v>51</v>
      </c>
      <c r="Q3459" s="15">
        <f>(((J3459/60)/60)/24)+DATE(1970,1,1)</f>
        <v>42016.706678240742</v>
      </c>
      <c r="R3459" s="15">
        <f>(((I3459/60)/60)/24)+DATE(1970,1,1)</f>
        <v>42047.249305555553</v>
      </c>
      <c r="S3459">
        <f>YEAR(Q3459)</f>
        <v>2015</v>
      </c>
    </row>
    <row r="3460" spans="1:19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>IFERROR(ROUND(E3460/L3460,0),0)</f>
        <v>45</v>
      </c>
      <c r="Q3460" s="15">
        <f>(((J3460/60)/60)/24)+DATE(1970,1,1)</f>
        <v>42011.202581018515</v>
      </c>
      <c r="R3460" s="15">
        <f>(((I3460/60)/60)/24)+DATE(1970,1,1)</f>
        <v>42038.185416666667</v>
      </c>
      <c r="S3460">
        <f>YEAR(Q3460)</f>
        <v>2015</v>
      </c>
    </row>
    <row r="3461" spans="1:19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>IFERROR(ROUND(E3461/L3461,0),0)</f>
        <v>18</v>
      </c>
      <c r="Q3461" s="15">
        <f>(((J3461/60)/60)/24)+DATE(1970,1,1)</f>
        <v>42480.479861111111</v>
      </c>
      <c r="R3461" s="15">
        <f>(((I3461/60)/60)/24)+DATE(1970,1,1)</f>
        <v>42510.479861111111</v>
      </c>
      <c r="S3461">
        <f>YEAR(Q3461)</f>
        <v>2016</v>
      </c>
    </row>
    <row r="3462" spans="1:19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>IFERROR(ROUND(E3462/L3462,0),0)</f>
        <v>50</v>
      </c>
      <c r="Q3462" s="15">
        <f>(((J3462/60)/60)/24)+DATE(1970,1,1)</f>
        <v>41852.527222222219</v>
      </c>
      <c r="R3462" s="15">
        <f>(((I3462/60)/60)/24)+DATE(1970,1,1)</f>
        <v>41866.527222222219</v>
      </c>
      <c r="S3462">
        <f>YEAR(Q3462)</f>
        <v>2014</v>
      </c>
    </row>
    <row r="3463" spans="1:19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>IFERROR(ROUND(E3463/L3463,0),0)</f>
        <v>58</v>
      </c>
      <c r="Q3463" s="15">
        <f>(((J3463/60)/60)/24)+DATE(1970,1,1)</f>
        <v>42643.632858796293</v>
      </c>
      <c r="R3463" s="15">
        <f>(((I3463/60)/60)/24)+DATE(1970,1,1)</f>
        <v>42672.125</v>
      </c>
      <c r="S3463">
        <f>YEAR(Q3463)</f>
        <v>2016</v>
      </c>
    </row>
    <row r="3464" spans="1:19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>IFERROR(ROUND(E3464/L3464,0),0)</f>
        <v>30</v>
      </c>
      <c r="Q3464" s="15">
        <f>(((J3464/60)/60)/24)+DATE(1970,1,1)</f>
        <v>42179.898472222223</v>
      </c>
      <c r="R3464" s="15">
        <f>(((I3464/60)/60)/24)+DATE(1970,1,1)</f>
        <v>42195.75</v>
      </c>
      <c r="S3464">
        <f>YEAR(Q3464)</f>
        <v>2015</v>
      </c>
    </row>
    <row r="3465" spans="1:19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>IFERROR(ROUND(E3465/L3465,0),0)</f>
        <v>91</v>
      </c>
      <c r="Q3465" s="15">
        <f>(((J3465/60)/60)/24)+DATE(1970,1,1)</f>
        <v>42612.918807870374</v>
      </c>
      <c r="R3465" s="15">
        <f>(((I3465/60)/60)/24)+DATE(1970,1,1)</f>
        <v>42654.165972222225</v>
      </c>
      <c r="S3465">
        <f>YEAR(Q3465)</f>
        <v>2016</v>
      </c>
    </row>
    <row r="3466" spans="1:19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>IFERROR(ROUND(E3466/L3466,0),0)</f>
        <v>55</v>
      </c>
      <c r="Q3466" s="15">
        <f>(((J3466/60)/60)/24)+DATE(1970,1,1)</f>
        <v>42575.130057870367</v>
      </c>
      <c r="R3466" s="15">
        <f>(((I3466/60)/60)/24)+DATE(1970,1,1)</f>
        <v>42605.130057870367</v>
      </c>
      <c r="S3466">
        <f>YEAR(Q3466)</f>
        <v>2016</v>
      </c>
    </row>
    <row r="3467" spans="1:19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>IFERROR(ROUND(E3467/L3467,0),0)</f>
        <v>57</v>
      </c>
      <c r="Q3467" s="15">
        <f>(((J3467/60)/60)/24)+DATE(1970,1,1)</f>
        <v>42200.625833333332</v>
      </c>
      <c r="R3467" s="15">
        <f>(((I3467/60)/60)/24)+DATE(1970,1,1)</f>
        <v>42225.666666666672</v>
      </c>
      <c r="S3467">
        <f>YEAR(Q3467)</f>
        <v>2015</v>
      </c>
    </row>
    <row r="3468" spans="1:19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>IFERROR(ROUND(E3468/L3468,0),0)</f>
        <v>73</v>
      </c>
      <c r="Q3468" s="15">
        <f>(((J3468/60)/60)/24)+DATE(1970,1,1)</f>
        <v>42420.019097222219</v>
      </c>
      <c r="R3468" s="15">
        <f>(((I3468/60)/60)/24)+DATE(1970,1,1)</f>
        <v>42479.977430555555</v>
      </c>
      <c r="S3468">
        <f>YEAR(Q3468)</f>
        <v>2016</v>
      </c>
    </row>
    <row r="3469" spans="1:19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>IFERROR(ROUND(E3469/L3469,0),0)</f>
        <v>64</v>
      </c>
      <c r="Q3469" s="15">
        <f>(((J3469/60)/60)/24)+DATE(1970,1,1)</f>
        <v>42053.671666666662</v>
      </c>
      <c r="R3469" s="15">
        <f>(((I3469/60)/60)/24)+DATE(1970,1,1)</f>
        <v>42083.630000000005</v>
      </c>
      <c r="S3469">
        <f>YEAR(Q3469)</f>
        <v>2015</v>
      </c>
    </row>
    <row r="3470" spans="1:19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>IFERROR(ROUND(E3470/L3470,0),0)</f>
        <v>716</v>
      </c>
      <c r="Q3470" s="15">
        <f>(((J3470/60)/60)/24)+DATE(1970,1,1)</f>
        <v>42605.765381944439</v>
      </c>
      <c r="R3470" s="15">
        <f>(((I3470/60)/60)/24)+DATE(1970,1,1)</f>
        <v>42634.125</v>
      </c>
      <c r="S3470">
        <f>YEAR(Q3470)</f>
        <v>2016</v>
      </c>
    </row>
    <row r="3471" spans="1:19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>IFERROR(ROUND(E3471/L3471,0),0)</f>
        <v>50</v>
      </c>
      <c r="Q3471" s="15">
        <f>(((J3471/60)/60)/24)+DATE(1970,1,1)</f>
        <v>42458.641724537039</v>
      </c>
      <c r="R3471" s="15">
        <f>(((I3471/60)/60)/24)+DATE(1970,1,1)</f>
        <v>42488.641724537039</v>
      </c>
      <c r="S3471">
        <f>YEAR(Q3471)</f>
        <v>2016</v>
      </c>
    </row>
    <row r="3472" spans="1:19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>IFERROR(ROUND(E3472/L3472,0),0)</f>
        <v>42</v>
      </c>
      <c r="Q3472" s="15">
        <f>(((J3472/60)/60)/24)+DATE(1970,1,1)</f>
        <v>42529.022013888884</v>
      </c>
      <c r="R3472" s="15">
        <f>(((I3472/60)/60)/24)+DATE(1970,1,1)</f>
        <v>42566.901388888888</v>
      </c>
      <c r="S3472">
        <f>YEAR(Q3472)</f>
        <v>2016</v>
      </c>
    </row>
    <row r="3473" spans="1:19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>IFERROR(ROUND(E3473/L3473,0),0)</f>
        <v>36</v>
      </c>
      <c r="Q3473" s="15">
        <f>(((J3473/60)/60)/24)+DATE(1970,1,1)</f>
        <v>41841.820486111108</v>
      </c>
      <c r="R3473" s="15">
        <f>(((I3473/60)/60)/24)+DATE(1970,1,1)</f>
        <v>41882.833333333336</v>
      </c>
      <c r="S3473">
        <f>YEAR(Q3473)</f>
        <v>2014</v>
      </c>
    </row>
    <row r="3474" spans="1:19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>IFERROR(ROUND(E3474/L3474,0),0)</f>
        <v>89</v>
      </c>
      <c r="Q3474" s="15">
        <f>(((J3474/60)/60)/24)+DATE(1970,1,1)</f>
        <v>41928.170497685183</v>
      </c>
      <c r="R3474" s="15">
        <f>(((I3474/60)/60)/24)+DATE(1970,1,1)</f>
        <v>41949.249305555553</v>
      </c>
      <c r="S3474">
        <f>YEAR(Q3474)</f>
        <v>2014</v>
      </c>
    </row>
    <row r="3475" spans="1:19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>IFERROR(ROUND(E3475/L3475,0),0)</f>
        <v>148</v>
      </c>
      <c r="Q3475" s="15">
        <f>(((J3475/60)/60)/24)+DATE(1970,1,1)</f>
        <v>42062.834444444445</v>
      </c>
      <c r="R3475" s="15">
        <f>(((I3475/60)/60)/24)+DATE(1970,1,1)</f>
        <v>42083.852083333331</v>
      </c>
      <c r="S3475">
        <f>YEAR(Q3475)</f>
        <v>2015</v>
      </c>
    </row>
    <row r="3476" spans="1:19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>IFERROR(ROUND(E3476/L3476,0),0)</f>
        <v>52</v>
      </c>
      <c r="Q3476" s="15">
        <f>(((J3476/60)/60)/24)+DATE(1970,1,1)</f>
        <v>42541.501516203702</v>
      </c>
      <c r="R3476" s="15">
        <f>(((I3476/60)/60)/24)+DATE(1970,1,1)</f>
        <v>42571.501516203702</v>
      </c>
      <c r="S3476">
        <f>YEAR(Q3476)</f>
        <v>2016</v>
      </c>
    </row>
    <row r="3477" spans="1:19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>IFERROR(ROUND(E3477/L3477,0),0)</f>
        <v>20</v>
      </c>
      <c r="Q3477" s="15">
        <f>(((J3477/60)/60)/24)+DATE(1970,1,1)</f>
        <v>41918.880833333329</v>
      </c>
      <c r="R3477" s="15">
        <f>(((I3477/60)/60)/24)+DATE(1970,1,1)</f>
        <v>41946</v>
      </c>
      <c r="S3477">
        <f>YEAR(Q3477)</f>
        <v>2014</v>
      </c>
    </row>
    <row r="3478" spans="1:19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>IFERROR(ROUND(E3478/L3478,0),0)</f>
        <v>52</v>
      </c>
      <c r="Q3478" s="15">
        <f>(((J3478/60)/60)/24)+DATE(1970,1,1)</f>
        <v>41921.279976851853</v>
      </c>
      <c r="R3478" s="15">
        <f>(((I3478/60)/60)/24)+DATE(1970,1,1)</f>
        <v>41939.125</v>
      </c>
      <c r="S3478">
        <f>YEAR(Q3478)</f>
        <v>2014</v>
      </c>
    </row>
    <row r="3479" spans="1:19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>IFERROR(ROUND(E3479/L3479,0),0)</f>
        <v>53</v>
      </c>
      <c r="Q3479" s="15">
        <f>(((J3479/60)/60)/24)+DATE(1970,1,1)</f>
        <v>42128.736608796295</v>
      </c>
      <c r="R3479" s="15">
        <f>(((I3479/60)/60)/24)+DATE(1970,1,1)</f>
        <v>42141.125</v>
      </c>
      <c r="S3479">
        <f>YEAR(Q3479)</f>
        <v>2015</v>
      </c>
    </row>
    <row r="3480" spans="1:19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>IFERROR(ROUND(E3480/L3480,0),0)</f>
        <v>40</v>
      </c>
      <c r="Q3480" s="15">
        <f>(((J3480/60)/60)/24)+DATE(1970,1,1)</f>
        <v>42053.916921296302</v>
      </c>
      <c r="R3480" s="15">
        <f>(((I3480/60)/60)/24)+DATE(1970,1,1)</f>
        <v>42079.875</v>
      </c>
      <c r="S3480">
        <f>YEAR(Q3480)</f>
        <v>2015</v>
      </c>
    </row>
    <row r="3481" spans="1:19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>IFERROR(ROUND(E3481/L3481,0),0)</f>
        <v>34</v>
      </c>
      <c r="Q3481" s="15">
        <f>(((J3481/60)/60)/24)+DATE(1970,1,1)</f>
        <v>41781.855092592588</v>
      </c>
      <c r="R3481" s="15">
        <f>(((I3481/60)/60)/24)+DATE(1970,1,1)</f>
        <v>41811.855092592588</v>
      </c>
      <c r="S3481">
        <f>YEAR(Q3481)</f>
        <v>2014</v>
      </c>
    </row>
    <row r="3482" spans="1:19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>IFERROR(ROUND(E3482/L3482,0),0)</f>
        <v>165</v>
      </c>
      <c r="Q3482" s="15">
        <f>(((J3482/60)/60)/24)+DATE(1970,1,1)</f>
        <v>42171.317442129628</v>
      </c>
      <c r="R3482" s="15">
        <f>(((I3482/60)/60)/24)+DATE(1970,1,1)</f>
        <v>42195.875</v>
      </c>
      <c r="S3482">
        <f>YEAR(Q3482)</f>
        <v>2015</v>
      </c>
    </row>
    <row r="3483" spans="1:19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>IFERROR(ROUND(E3483/L3483,0),0)</f>
        <v>125</v>
      </c>
      <c r="Q3483" s="15">
        <f>(((J3483/60)/60)/24)+DATE(1970,1,1)</f>
        <v>41989.24754629629</v>
      </c>
      <c r="R3483" s="15">
        <f>(((I3483/60)/60)/24)+DATE(1970,1,1)</f>
        <v>42006.24754629629</v>
      </c>
      <c r="S3483">
        <f>YEAR(Q3483)</f>
        <v>2014</v>
      </c>
    </row>
    <row r="3484" spans="1:19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>IFERROR(ROUND(E3484/L3484,0),0)</f>
        <v>52</v>
      </c>
      <c r="Q3484" s="15">
        <f>(((J3484/60)/60)/24)+DATE(1970,1,1)</f>
        <v>41796.771597222221</v>
      </c>
      <c r="R3484" s="15">
        <f>(((I3484/60)/60)/24)+DATE(1970,1,1)</f>
        <v>41826.771597222221</v>
      </c>
      <c r="S3484">
        <f>YEAR(Q3484)</f>
        <v>2014</v>
      </c>
    </row>
    <row r="3485" spans="1:19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>IFERROR(ROUND(E3485/L3485,0),0)</f>
        <v>40</v>
      </c>
      <c r="Q3485" s="15">
        <f>(((J3485/60)/60)/24)+DATE(1970,1,1)</f>
        <v>41793.668761574074</v>
      </c>
      <c r="R3485" s="15">
        <f>(((I3485/60)/60)/24)+DATE(1970,1,1)</f>
        <v>41823.668761574074</v>
      </c>
      <c r="S3485">
        <f>YEAR(Q3485)</f>
        <v>2014</v>
      </c>
    </row>
    <row r="3486" spans="1:19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>IFERROR(ROUND(E3486/L3486,0),0)</f>
        <v>65</v>
      </c>
      <c r="Q3486" s="15">
        <f>(((J3486/60)/60)/24)+DATE(1970,1,1)</f>
        <v>42506.760405092587</v>
      </c>
      <c r="R3486" s="15">
        <f>(((I3486/60)/60)/24)+DATE(1970,1,1)</f>
        <v>42536.760405092587</v>
      </c>
      <c r="S3486">
        <f>YEAR(Q3486)</f>
        <v>2016</v>
      </c>
    </row>
    <row r="3487" spans="1:19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>IFERROR(ROUND(E3487/L3487,0),0)</f>
        <v>55</v>
      </c>
      <c r="Q3487" s="15">
        <f>(((J3487/60)/60)/24)+DATE(1970,1,1)</f>
        <v>42372.693055555559</v>
      </c>
      <c r="R3487" s="15">
        <f>(((I3487/60)/60)/24)+DATE(1970,1,1)</f>
        <v>42402.693055555559</v>
      </c>
      <c r="S3487">
        <f>YEAR(Q3487)</f>
        <v>2016</v>
      </c>
    </row>
    <row r="3488" spans="1:19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>IFERROR(ROUND(E3488/L3488,0),0)</f>
        <v>83</v>
      </c>
      <c r="Q3488" s="15">
        <f>(((J3488/60)/60)/24)+DATE(1970,1,1)</f>
        <v>42126.87501157407</v>
      </c>
      <c r="R3488" s="15">
        <f>(((I3488/60)/60)/24)+DATE(1970,1,1)</f>
        <v>42158.290972222225</v>
      </c>
      <c r="S3488">
        <f>YEAR(Q3488)</f>
        <v>2015</v>
      </c>
    </row>
    <row r="3489" spans="1:19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>IFERROR(ROUND(E3489/L3489,0),0)</f>
        <v>39</v>
      </c>
      <c r="Q3489" s="15">
        <f>(((J3489/60)/60)/24)+DATE(1970,1,1)</f>
        <v>42149.940416666665</v>
      </c>
      <c r="R3489" s="15">
        <f>(((I3489/60)/60)/24)+DATE(1970,1,1)</f>
        <v>42179.940416666665</v>
      </c>
      <c r="S3489">
        <f>YEAR(Q3489)</f>
        <v>2015</v>
      </c>
    </row>
    <row r="3490" spans="1:19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>IFERROR(ROUND(E3490/L3490,0),0)</f>
        <v>125</v>
      </c>
      <c r="Q3490" s="15">
        <f>(((J3490/60)/60)/24)+DATE(1970,1,1)</f>
        <v>42087.768055555556</v>
      </c>
      <c r="R3490" s="15">
        <f>(((I3490/60)/60)/24)+DATE(1970,1,1)</f>
        <v>42111.666666666672</v>
      </c>
      <c r="S3490">
        <f>YEAR(Q3490)</f>
        <v>2015</v>
      </c>
    </row>
    <row r="3491" spans="1:19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>IFERROR(ROUND(E3491/L3491,0),0)</f>
        <v>78</v>
      </c>
      <c r="Q3491" s="15">
        <f>(((J3491/60)/60)/24)+DATE(1970,1,1)</f>
        <v>41753.635775462964</v>
      </c>
      <c r="R3491" s="15">
        <f>(((I3491/60)/60)/24)+DATE(1970,1,1)</f>
        <v>41783.875</v>
      </c>
      <c r="S3491">
        <f>YEAR(Q3491)</f>
        <v>2014</v>
      </c>
    </row>
    <row r="3492" spans="1:19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>IFERROR(ROUND(E3492/L3492,0),0)</f>
        <v>47</v>
      </c>
      <c r="Q3492" s="15">
        <f>(((J3492/60)/60)/24)+DATE(1970,1,1)</f>
        <v>42443.802361111113</v>
      </c>
      <c r="R3492" s="15">
        <f>(((I3492/60)/60)/24)+DATE(1970,1,1)</f>
        <v>42473.802361111113</v>
      </c>
      <c r="S3492">
        <f>YEAR(Q3492)</f>
        <v>2016</v>
      </c>
    </row>
    <row r="3493" spans="1:19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>IFERROR(ROUND(E3493/L3493,0),0)</f>
        <v>79</v>
      </c>
      <c r="Q3493" s="15">
        <f>(((J3493/60)/60)/24)+DATE(1970,1,1)</f>
        <v>42121.249814814815</v>
      </c>
      <c r="R3493" s="15">
        <f>(((I3493/60)/60)/24)+DATE(1970,1,1)</f>
        <v>42142.249814814815</v>
      </c>
      <c r="S3493">
        <f>YEAR(Q3493)</f>
        <v>2015</v>
      </c>
    </row>
    <row r="3494" spans="1:19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>IFERROR(ROUND(E3494/L3494,0),0)</f>
        <v>114</v>
      </c>
      <c r="Q3494" s="15">
        <f>(((J3494/60)/60)/24)+DATE(1970,1,1)</f>
        <v>42268.009224537032</v>
      </c>
      <c r="R3494" s="15">
        <f>(((I3494/60)/60)/24)+DATE(1970,1,1)</f>
        <v>42303.009224537032</v>
      </c>
      <c r="S3494">
        <f>YEAR(Q3494)</f>
        <v>2015</v>
      </c>
    </row>
    <row r="3495" spans="1:19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>IFERROR(ROUND(E3495/L3495,0),0)</f>
        <v>52</v>
      </c>
      <c r="Q3495" s="15">
        <f>(((J3495/60)/60)/24)+DATE(1970,1,1)</f>
        <v>41848.866157407407</v>
      </c>
      <c r="R3495" s="15">
        <f>(((I3495/60)/60)/24)+DATE(1970,1,1)</f>
        <v>41868.21597222222</v>
      </c>
      <c r="S3495">
        <f>YEAR(Q3495)</f>
        <v>2014</v>
      </c>
    </row>
    <row r="3496" spans="1:19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>IFERROR(ROUND(E3496/L3496,0),0)</f>
        <v>31</v>
      </c>
      <c r="Q3496" s="15">
        <f>(((J3496/60)/60)/24)+DATE(1970,1,1)</f>
        <v>42689.214988425927</v>
      </c>
      <c r="R3496" s="15">
        <f>(((I3496/60)/60)/24)+DATE(1970,1,1)</f>
        <v>42700.25</v>
      </c>
      <c r="S3496">
        <f>YEAR(Q3496)</f>
        <v>2016</v>
      </c>
    </row>
    <row r="3497" spans="1:19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>IFERROR(ROUND(E3497/L3497,0),0)</f>
        <v>74</v>
      </c>
      <c r="Q3497" s="15">
        <f>(((J3497/60)/60)/24)+DATE(1970,1,1)</f>
        <v>41915.762835648151</v>
      </c>
      <c r="R3497" s="15">
        <f>(((I3497/60)/60)/24)+DATE(1970,1,1)</f>
        <v>41944.720833333333</v>
      </c>
      <c r="S3497">
        <f>YEAR(Q3497)</f>
        <v>2014</v>
      </c>
    </row>
    <row r="3498" spans="1:19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>IFERROR(ROUND(E3498/L3498,0),0)</f>
        <v>48</v>
      </c>
      <c r="Q3498" s="15">
        <f>(((J3498/60)/60)/24)+DATE(1970,1,1)</f>
        <v>42584.846828703703</v>
      </c>
      <c r="R3498" s="15">
        <f>(((I3498/60)/60)/24)+DATE(1970,1,1)</f>
        <v>42624.846828703703</v>
      </c>
      <c r="S3498">
        <f>YEAR(Q3498)</f>
        <v>2016</v>
      </c>
    </row>
    <row r="3499" spans="1:19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>IFERROR(ROUND(E3499/L3499,0),0)</f>
        <v>34</v>
      </c>
      <c r="Q3499" s="15">
        <f>(((J3499/60)/60)/24)+DATE(1970,1,1)</f>
        <v>42511.741944444439</v>
      </c>
      <c r="R3499" s="15">
        <f>(((I3499/60)/60)/24)+DATE(1970,1,1)</f>
        <v>42523.916666666672</v>
      </c>
      <c r="S3499">
        <f>YEAR(Q3499)</f>
        <v>2016</v>
      </c>
    </row>
    <row r="3500" spans="1:19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>IFERROR(ROUND(E3500/L3500,0),0)</f>
        <v>40</v>
      </c>
      <c r="Q3500" s="15">
        <f>(((J3500/60)/60)/24)+DATE(1970,1,1)</f>
        <v>42459.15861111111</v>
      </c>
      <c r="R3500" s="15">
        <f>(((I3500/60)/60)/24)+DATE(1970,1,1)</f>
        <v>42518.905555555553</v>
      </c>
      <c r="S3500">
        <f>YEAR(Q3500)</f>
        <v>2016</v>
      </c>
    </row>
    <row r="3501" spans="1:19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>IFERROR(ROUND(E3501/L3501,0),0)</f>
        <v>60</v>
      </c>
      <c r="Q3501" s="15">
        <f>(((J3501/60)/60)/24)+DATE(1970,1,1)</f>
        <v>42132.036168981482</v>
      </c>
      <c r="R3501" s="15">
        <f>(((I3501/60)/60)/24)+DATE(1970,1,1)</f>
        <v>42186.290972222225</v>
      </c>
      <c r="S3501">
        <f>YEAR(Q3501)</f>
        <v>2015</v>
      </c>
    </row>
    <row r="3502" spans="1:19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>IFERROR(ROUND(E3502/L3502,0),0)</f>
        <v>25</v>
      </c>
      <c r="Q3502" s="15">
        <f>(((J3502/60)/60)/24)+DATE(1970,1,1)</f>
        <v>42419.91942129629</v>
      </c>
      <c r="R3502" s="15">
        <f>(((I3502/60)/60)/24)+DATE(1970,1,1)</f>
        <v>42436.207638888889</v>
      </c>
      <c r="S3502">
        <f>YEAR(Q3502)</f>
        <v>2016</v>
      </c>
    </row>
    <row r="3503" spans="1:19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>IFERROR(ROUND(E3503/L3503,0),0)</f>
        <v>36</v>
      </c>
      <c r="Q3503" s="15">
        <f>(((J3503/60)/60)/24)+DATE(1970,1,1)</f>
        <v>42233.763831018514</v>
      </c>
      <c r="R3503" s="15">
        <f>(((I3503/60)/60)/24)+DATE(1970,1,1)</f>
        <v>42258.763831018514</v>
      </c>
      <c r="S3503">
        <f>YEAR(Q3503)</f>
        <v>2015</v>
      </c>
    </row>
    <row r="3504" spans="1:19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>IFERROR(ROUND(E3504/L3504,0),0)</f>
        <v>136</v>
      </c>
      <c r="Q3504" s="15">
        <f>(((J3504/60)/60)/24)+DATE(1970,1,1)</f>
        <v>42430.839398148149</v>
      </c>
      <c r="R3504" s="15">
        <f>(((I3504/60)/60)/24)+DATE(1970,1,1)</f>
        <v>42445.165972222225</v>
      </c>
      <c r="S3504">
        <f>YEAR(Q3504)</f>
        <v>2016</v>
      </c>
    </row>
    <row r="3505" spans="1:19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>IFERROR(ROUND(E3505/L3505,0),0)</f>
        <v>71</v>
      </c>
      <c r="Q3505" s="15">
        <f>(((J3505/60)/60)/24)+DATE(1970,1,1)</f>
        <v>42545.478333333333</v>
      </c>
      <c r="R3505" s="15">
        <f>(((I3505/60)/60)/24)+DATE(1970,1,1)</f>
        <v>42575.478333333333</v>
      </c>
      <c r="S3505">
        <f>YEAR(Q3505)</f>
        <v>2016</v>
      </c>
    </row>
    <row r="3506" spans="1:19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>IFERROR(ROUND(E3506/L3506,0),0)</f>
        <v>125</v>
      </c>
      <c r="Q3506" s="15">
        <f>(((J3506/60)/60)/24)+DATE(1970,1,1)</f>
        <v>42297.748738425929</v>
      </c>
      <c r="R3506" s="15">
        <f>(((I3506/60)/60)/24)+DATE(1970,1,1)</f>
        <v>42327.790405092594</v>
      </c>
      <c r="S3506">
        <f>YEAR(Q3506)</f>
        <v>2015</v>
      </c>
    </row>
    <row r="3507" spans="1:19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>IFERROR(ROUND(E3507/L3507,0),0)</f>
        <v>67</v>
      </c>
      <c r="Q3507" s="15">
        <f>(((J3507/60)/60)/24)+DATE(1970,1,1)</f>
        <v>41760.935706018521</v>
      </c>
      <c r="R3507" s="15">
        <f>(((I3507/60)/60)/24)+DATE(1970,1,1)</f>
        <v>41772.166666666664</v>
      </c>
      <c r="S3507">
        <f>YEAR(Q3507)</f>
        <v>2014</v>
      </c>
    </row>
    <row r="3508" spans="1:19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>IFERROR(ROUND(E3508/L3508,0),0)</f>
        <v>105</v>
      </c>
      <c r="Q3508" s="15">
        <f>(((J3508/60)/60)/24)+DATE(1970,1,1)</f>
        <v>41829.734259259261</v>
      </c>
      <c r="R3508" s="15">
        <f>(((I3508/60)/60)/24)+DATE(1970,1,1)</f>
        <v>41874.734259259261</v>
      </c>
      <c r="S3508">
        <f>YEAR(Q3508)</f>
        <v>2014</v>
      </c>
    </row>
    <row r="3509" spans="1:19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>IFERROR(ROUND(E3509/L3509,0),0)</f>
        <v>145</v>
      </c>
      <c r="Q3509" s="15">
        <f>(((J3509/60)/60)/24)+DATE(1970,1,1)</f>
        <v>42491.92288194444</v>
      </c>
      <c r="R3509" s="15">
        <f>(((I3509/60)/60)/24)+DATE(1970,1,1)</f>
        <v>42521.92288194444</v>
      </c>
      <c r="S3509">
        <f>YEAR(Q3509)</f>
        <v>2016</v>
      </c>
    </row>
    <row r="3510" spans="1:19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>IFERROR(ROUND(E3510/L3510,0),0)</f>
        <v>12</v>
      </c>
      <c r="Q3510" s="15">
        <f>(((J3510/60)/60)/24)+DATE(1970,1,1)</f>
        <v>42477.729780092588</v>
      </c>
      <c r="R3510" s="15">
        <f>(((I3510/60)/60)/24)+DATE(1970,1,1)</f>
        <v>42500.875</v>
      </c>
      <c r="S3510">
        <f>YEAR(Q3510)</f>
        <v>2016</v>
      </c>
    </row>
    <row r="3511" spans="1:19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>IFERROR(ROUND(E3511/L3511,0),0)</f>
        <v>97</v>
      </c>
      <c r="Q3511" s="15">
        <f>(((J3511/60)/60)/24)+DATE(1970,1,1)</f>
        <v>41950.859560185185</v>
      </c>
      <c r="R3511" s="15">
        <f>(((I3511/60)/60)/24)+DATE(1970,1,1)</f>
        <v>41964.204861111109</v>
      </c>
      <c r="S3511">
        <f>YEAR(Q3511)</f>
        <v>2014</v>
      </c>
    </row>
    <row r="3512" spans="1:19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>IFERROR(ROUND(E3512/L3512,0),0)</f>
        <v>60</v>
      </c>
      <c r="Q3512" s="15">
        <f>(((J3512/60)/60)/24)+DATE(1970,1,1)</f>
        <v>41802.62090277778</v>
      </c>
      <c r="R3512" s="15">
        <f>(((I3512/60)/60)/24)+DATE(1970,1,1)</f>
        <v>41822.62090277778</v>
      </c>
      <c r="S3512">
        <f>YEAR(Q3512)</f>
        <v>2014</v>
      </c>
    </row>
    <row r="3513" spans="1:19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>IFERROR(ROUND(E3513/L3513,0),0)</f>
        <v>80</v>
      </c>
      <c r="Q3513" s="15">
        <f>(((J3513/60)/60)/24)+DATE(1970,1,1)</f>
        <v>41927.873784722222</v>
      </c>
      <c r="R3513" s="15">
        <f>(((I3513/60)/60)/24)+DATE(1970,1,1)</f>
        <v>41950.770833333336</v>
      </c>
      <c r="S3513">
        <f>YEAR(Q3513)</f>
        <v>2014</v>
      </c>
    </row>
    <row r="3514" spans="1:19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>IFERROR(ROUND(E3514/L3514,0),0)</f>
        <v>59</v>
      </c>
      <c r="Q3514" s="15">
        <f>(((J3514/60)/60)/24)+DATE(1970,1,1)</f>
        <v>42057.536944444444</v>
      </c>
      <c r="R3514" s="15">
        <f>(((I3514/60)/60)/24)+DATE(1970,1,1)</f>
        <v>42117.49527777778</v>
      </c>
      <c r="S3514">
        <f>YEAR(Q3514)</f>
        <v>2015</v>
      </c>
    </row>
    <row r="3515" spans="1:19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>IFERROR(ROUND(E3515/L3515,0),0)</f>
        <v>75</v>
      </c>
      <c r="Q3515" s="15">
        <f>(((J3515/60)/60)/24)+DATE(1970,1,1)</f>
        <v>41781.096203703702</v>
      </c>
      <c r="R3515" s="15">
        <f>(((I3515/60)/60)/24)+DATE(1970,1,1)</f>
        <v>41794.207638888889</v>
      </c>
      <c r="S3515">
        <f>YEAR(Q3515)</f>
        <v>2014</v>
      </c>
    </row>
    <row r="3516" spans="1:19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>IFERROR(ROUND(E3516/L3516,0),0)</f>
        <v>55</v>
      </c>
      <c r="Q3516" s="15">
        <f>(((J3516/60)/60)/24)+DATE(1970,1,1)</f>
        <v>42020.846666666665</v>
      </c>
      <c r="R3516" s="15">
        <f>(((I3516/60)/60)/24)+DATE(1970,1,1)</f>
        <v>42037.207638888889</v>
      </c>
      <c r="S3516">
        <f>YEAR(Q3516)</f>
        <v>2015</v>
      </c>
    </row>
    <row r="3517" spans="1:19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>IFERROR(ROUND(E3517/L3517,0),0)</f>
        <v>67</v>
      </c>
      <c r="Q3517" s="15">
        <f>(((J3517/60)/60)/24)+DATE(1970,1,1)</f>
        <v>42125.772812499999</v>
      </c>
      <c r="R3517" s="15">
        <f>(((I3517/60)/60)/24)+DATE(1970,1,1)</f>
        <v>42155.772812499999</v>
      </c>
      <c r="S3517">
        <f>YEAR(Q3517)</f>
        <v>2015</v>
      </c>
    </row>
    <row r="3518" spans="1:19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>IFERROR(ROUND(E3518/L3518,0),0)</f>
        <v>227</v>
      </c>
      <c r="Q3518" s="15">
        <f>(((J3518/60)/60)/24)+DATE(1970,1,1)</f>
        <v>41856.010069444441</v>
      </c>
      <c r="R3518" s="15">
        <f>(((I3518/60)/60)/24)+DATE(1970,1,1)</f>
        <v>41890.125</v>
      </c>
      <c r="S3518">
        <f>YEAR(Q3518)</f>
        <v>2014</v>
      </c>
    </row>
    <row r="3519" spans="1:19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>IFERROR(ROUND(E3519/L3519,0),0)</f>
        <v>308</v>
      </c>
      <c r="Q3519" s="15">
        <f>(((J3519/60)/60)/24)+DATE(1970,1,1)</f>
        <v>41794.817523148151</v>
      </c>
      <c r="R3519" s="15">
        <f>(((I3519/60)/60)/24)+DATE(1970,1,1)</f>
        <v>41824.458333333336</v>
      </c>
      <c r="S3519">
        <f>YEAR(Q3519)</f>
        <v>2014</v>
      </c>
    </row>
    <row r="3520" spans="1:19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>IFERROR(ROUND(E3520/L3520,0),0)</f>
        <v>50</v>
      </c>
      <c r="Q3520" s="15">
        <f>(((J3520/60)/60)/24)+DATE(1970,1,1)</f>
        <v>41893.783553240741</v>
      </c>
      <c r="R3520" s="15">
        <f>(((I3520/60)/60)/24)+DATE(1970,1,1)</f>
        <v>41914.597916666666</v>
      </c>
      <c r="S3520">
        <f>YEAR(Q3520)</f>
        <v>2014</v>
      </c>
    </row>
    <row r="3521" spans="1:19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>IFERROR(ROUND(E3521/L3521,0),0)</f>
        <v>72</v>
      </c>
      <c r="Q3521" s="15">
        <f>(((J3521/60)/60)/24)+DATE(1970,1,1)</f>
        <v>42037.598958333328</v>
      </c>
      <c r="R3521" s="15">
        <f>(((I3521/60)/60)/24)+DATE(1970,1,1)</f>
        <v>42067.598958333328</v>
      </c>
      <c r="S3521">
        <f>YEAR(Q3521)</f>
        <v>2015</v>
      </c>
    </row>
    <row r="3522" spans="1:19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>IFERROR(ROUND(E3522/L3522,0),0)</f>
        <v>96</v>
      </c>
      <c r="Q3522" s="15">
        <f>(((J3522/60)/60)/24)+DATE(1970,1,1)</f>
        <v>42227.824212962965</v>
      </c>
      <c r="R3522" s="15">
        <f>(((I3522/60)/60)/24)+DATE(1970,1,1)</f>
        <v>42253.57430555555</v>
      </c>
      <c r="S3522">
        <f>YEAR(Q3522)</f>
        <v>2015</v>
      </c>
    </row>
    <row r="3523" spans="1:19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>IFERROR(ROUND(E3523/L3523,0),0)</f>
        <v>46</v>
      </c>
      <c r="Q3523" s="15">
        <f>(((J3523/60)/60)/24)+DATE(1970,1,1)</f>
        <v>41881.361342592594</v>
      </c>
      <c r="R3523" s="15">
        <f>(((I3523/60)/60)/24)+DATE(1970,1,1)</f>
        <v>41911.361342592594</v>
      </c>
      <c r="S3523">
        <f>YEAR(Q3523)</f>
        <v>2014</v>
      </c>
    </row>
    <row r="3524" spans="1:19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>IFERROR(ROUND(E3524/L3524,0),0)</f>
        <v>41</v>
      </c>
      <c r="Q3524" s="15">
        <f>(((J3524/60)/60)/24)+DATE(1970,1,1)</f>
        <v>42234.789884259255</v>
      </c>
      <c r="R3524" s="15">
        <f>(((I3524/60)/60)/24)+DATE(1970,1,1)</f>
        <v>42262.420833333337</v>
      </c>
      <c r="S3524">
        <f>YEAR(Q3524)</f>
        <v>2015</v>
      </c>
    </row>
    <row r="3525" spans="1:19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>IFERROR(ROUND(E3525/L3525,0),0)</f>
        <v>57</v>
      </c>
      <c r="Q3525" s="15">
        <f>(((J3525/60)/60)/24)+DATE(1970,1,1)</f>
        <v>42581.397546296299</v>
      </c>
      <c r="R3525" s="15">
        <f>(((I3525/60)/60)/24)+DATE(1970,1,1)</f>
        <v>42638.958333333328</v>
      </c>
      <c r="S3525">
        <f>YEAR(Q3525)</f>
        <v>2016</v>
      </c>
    </row>
    <row r="3526" spans="1:19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>IFERROR(ROUND(E3526/L3526,0),0)</f>
        <v>137</v>
      </c>
      <c r="Q3526" s="15">
        <f>(((J3526/60)/60)/24)+DATE(1970,1,1)</f>
        <v>41880.76357638889</v>
      </c>
      <c r="R3526" s="15">
        <f>(((I3526/60)/60)/24)+DATE(1970,1,1)</f>
        <v>41895.166666666664</v>
      </c>
      <c r="S3526">
        <f>YEAR(Q3526)</f>
        <v>2014</v>
      </c>
    </row>
    <row r="3527" spans="1:19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>IFERROR(ROUND(E3527/L3527,0),0)</f>
        <v>76</v>
      </c>
      <c r="Q3527" s="15">
        <f>(((J3527/60)/60)/24)+DATE(1970,1,1)</f>
        <v>42214.6956712963</v>
      </c>
      <c r="R3527" s="15">
        <f>(((I3527/60)/60)/24)+DATE(1970,1,1)</f>
        <v>42225.666666666672</v>
      </c>
      <c r="S3527">
        <f>YEAR(Q3527)</f>
        <v>2015</v>
      </c>
    </row>
    <row r="3528" spans="1:19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>IFERROR(ROUND(E3528/L3528,0),0)</f>
        <v>99</v>
      </c>
      <c r="Q3528" s="15">
        <f>(((J3528/60)/60)/24)+DATE(1970,1,1)</f>
        <v>42460.335312499999</v>
      </c>
      <c r="R3528" s="15">
        <f>(((I3528/60)/60)/24)+DATE(1970,1,1)</f>
        <v>42488.249305555553</v>
      </c>
      <c r="S3528">
        <f>YEAR(Q3528)</f>
        <v>2016</v>
      </c>
    </row>
    <row r="3529" spans="1:19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>IFERROR(ROUND(E3529/L3529,0),0)</f>
        <v>82</v>
      </c>
      <c r="Q3529" s="15">
        <f>(((J3529/60)/60)/24)+DATE(1970,1,1)</f>
        <v>42167.023206018523</v>
      </c>
      <c r="R3529" s="15">
        <f>(((I3529/60)/60)/24)+DATE(1970,1,1)</f>
        <v>42196.165972222225</v>
      </c>
      <c r="S3529">
        <f>YEAR(Q3529)</f>
        <v>2015</v>
      </c>
    </row>
    <row r="3530" spans="1:19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>IFERROR(ROUND(E3530/L3530,0),0)</f>
        <v>45</v>
      </c>
      <c r="Q3530" s="15">
        <f>(((J3530/60)/60)/24)+DATE(1970,1,1)</f>
        <v>42733.50136574074</v>
      </c>
      <c r="R3530" s="15">
        <f>(((I3530/60)/60)/24)+DATE(1970,1,1)</f>
        <v>42753.50136574074</v>
      </c>
      <c r="S3530">
        <f>YEAR(Q3530)</f>
        <v>2016</v>
      </c>
    </row>
    <row r="3531" spans="1:19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>IFERROR(ROUND(E3531/L3531,0),0)</f>
        <v>37</v>
      </c>
      <c r="Q3531" s="15">
        <f>(((J3531/60)/60)/24)+DATE(1970,1,1)</f>
        <v>42177.761782407411</v>
      </c>
      <c r="R3531" s="15">
        <f>(((I3531/60)/60)/24)+DATE(1970,1,1)</f>
        <v>42198.041666666672</v>
      </c>
      <c r="S3531">
        <f>YEAR(Q3531)</f>
        <v>2015</v>
      </c>
    </row>
    <row r="3532" spans="1:19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>IFERROR(ROUND(E3532/L3532,0),0)</f>
        <v>125</v>
      </c>
      <c r="Q3532" s="15">
        <f>(((J3532/60)/60)/24)+DATE(1970,1,1)</f>
        <v>42442.623344907406</v>
      </c>
      <c r="R3532" s="15">
        <f>(((I3532/60)/60)/24)+DATE(1970,1,1)</f>
        <v>42470.833333333328</v>
      </c>
      <c r="S3532">
        <f>YEAR(Q3532)</f>
        <v>2016</v>
      </c>
    </row>
    <row r="3533" spans="1:19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>IFERROR(ROUND(E3533/L3533,0),0)</f>
        <v>49</v>
      </c>
      <c r="Q3533" s="15">
        <f>(((J3533/60)/60)/24)+DATE(1970,1,1)</f>
        <v>42521.654328703706</v>
      </c>
      <c r="R3533" s="15">
        <f>(((I3533/60)/60)/24)+DATE(1970,1,1)</f>
        <v>42551.654328703706</v>
      </c>
      <c r="S3533">
        <f>YEAR(Q3533)</f>
        <v>2016</v>
      </c>
    </row>
    <row r="3534" spans="1:19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>IFERROR(ROUND(E3534/L3534,0),0)</f>
        <v>42</v>
      </c>
      <c r="Q3534" s="15">
        <f>(((J3534/60)/60)/24)+DATE(1970,1,1)</f>
        <v>41884.599849537037</v>
      </c>
      <c r="R3534" s="15">
        <f>(((I3534/60)/60)/24)+DATE(1970,1,1)</f>
        <v>41900.165972222225</v>
      </c>
      <c r="S3534">
        <f>YEAR(Q3534)</f>
        <v>2014</v>
      </c>
    </row>
    <row r="3535" spans="1:19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>IFERROR(ROUND(E3535/L3535,0),0)</f>
        <v>79</v>
      </c>
      <c r="Q3535" s="15">
        <f>(((J3535/60)/60)/24)+DATE(1970,1,1)</f>
        <v>42289.761192129634</v>
      </c>
      <c r="R3535" s="15">
        <f>(((I3535/60)/60)/24)+DATE(1970,1,1)</f>
        <v>42319.802858796291</v>
      </c>
      <c r="S3535">
        <f>YEAR(Q3535)</f>
        <v>2015</v>
      </c>
    </row>
    <row r="3536" spans="1:19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>IFERROR(ROUND(E3536/L3536,0),0)</f>
        <v>38</v>
      </c>
      <c r="Q3536" s="15">
        <f>(((J3536/60)/60)/24)+DATE(1970,1,1)</f>
        <v>42243.6252662037</v>
      </c>
      <c r="R3536" s="15">
        <f>(((I3536/60)/60)/24)+DATE(1970,1,1)</f>
        <v>42278.6252662037</v>
      </c>
      <c r="S3536">
        <f>YEAR(Q3536)</f>
        <v>2015</v>
      </c>
    </row>
    <row r="3537" spans="1:19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>IFERROR(ROUND(E3537/L3537,0),0)</f>
        <v>45</v>
      </c>
      <c r="Q3537" s="15">
        <f>(((J3537/60)/60)/24)+DATE(1970,1,1)</f>
        <v>42248.640162037031</v>
      </c>
      <c r="R3537" s="15">
        <f>(((I3537/60)/60)/24)+DATE(1970,1,1)</f>
        <v>42279.75</v>
      </c>
      <c r="S3537">
        <f>YEAR(Q3537)</f>
        <v>2015</v>
      </c>
    </row>
    <row r="3538" spans="1:19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>IFERROR(ROUND(E3538/L3538,0),0)</f>
        <v>14</v>
      </c>
      <c r="Q3538" s="15">
        <f>(((J3538/60)/60)/24)+DATE(1970,1,1)</f>
        <v>42328.727141203708</v>
      </c>
      <c r="R3538" s="15">
        <f>(((I3538/60)/60)/24)+DATE(1970,1,1)</f>
        <v>42358.499305555553</v>
      </c>
      <c r="S3538">
        <f>YEAR(Q3538)</f>
        <v>2015</v>
      </c>
    </row>
    <row r="3539" spans="1:19" ht="43.5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>IFERROR(ROUND(E3539/L3539,0),0)</f>
        <v>44</v>
      </c>
      <c r="Q3539" s="15">
        <f>(((J3539/60)/60)/24)+DATE(1970,1,1)</f>
        <v>41923.354351851849</v>
      </c>
      <c r="R3539" s="15">
        <f>(((I3539/60)/60)/24)+DATE(1970,1,1)</f>
        <v>41960.332638888889</v>
      </c>
      <c r="S3539">
        <f>YEAR(Q3539)</f>
        <v>2014</v>
      </c>
    </row>
    <row r="3540" spans="1:19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>IFERROR(ROUND(E3540/L3540,0),0)</f>
        <v>31</v>
      </c>
      <c r="Q3540" s="15">
        <f>(((J3540/60)/60)/24)+DATE(1970,1,1)</f>
        <v>42571.420601851853</v>
      </c>
      <c r="R3540" s="15">
        <f>(((I3540/60)/60)/24)+DATE(1970,1,1)</f>
        <v>42599.420601851853</v>
      </c>
      <c r="S3540">
        <f>YEAR(Q3540)</f>
        <v>2016</v>
      </c>
    </row>
    <row r="3541" spans="1:19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>IFERROR(ROUND(E3541/L3541,0),0)</f>
        <v>55</v>
      </c>
      <c r="Q3541" s="15">
        <f>(((J3541/60)/60)/24)+DATE(1970,1,1)</f>
        <v>42600.756041666667</v>
      </c>
      <c r="R3541" s="15">
        <f>(((I3541/60)/60)/24)+DATE(1970,1,1)</f>
        <v>42621.756041666667</v>
      </c>
      <c r="S3541">
        <f>YEAR(Q3541)</f>
        <v>2016</v>
      </c>
    </row>
    <row r="3542" spans="1:19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>IFERROR(ROUND(E3542/L3542,0),0)</f>
        <v>46</v>
      </c>
      <c r="Q3542" s="15">
        <f>(((J3542/60)/60)/24)+DATE(1970,1,1)</f>
        <v>42517.003368055557</v>
      </c>
      <c r="R3542" s="15">
        <f>(((I3542/60)/60)/24)+DATE(1970,1,1)</f>
        <v>42547.003368055557</v>
      </c>
      <c r="S3542">
        <f>YEAR(Q3542)</f>
        <v>2016</v>
      </c>
    </row>
    <row r="3543" spans="1:19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>IFERROR(ROUND(E3543/L3543,0),0)</f>
        <v>39</v>
      </c>
      <c r="Q3543" s="15">
        <f>(((J3543/60)/60)/24)+DATE(1970,1,1)</f>
        <v>42222.730034722219</v>
      </c>
      <c r="R3543" s="15">
        <f>(((I3543/60)/60)/24)+DATE(1970,1,1)</f>
        <v>42247.730034722219</v>
      </c>
      <c r="S3543">
        <f>YEAR(Q3543)</f>
        <v>2015</v>
      </c>
    </row>
    <row r="3544" spans="1:19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>IFERROR(ROUND(E3544/L3544,0),0)</f>
        <v>66</v>
      </c>
      <c r="Q3544" s="15">
        <f>(((J3544/60)/60)/24)+DATE(1970,1,1)</f>
        <v>41829.599791666667</v>
      </c>
      <c r="R3544" s="15">
        <f>(((I3544/60)/60)/24)+DATE(1970,1,1)</f>
        <v>41889.599791666667</v>
      </c>
      <c r="S3544">
        <f>YEAR(Q3544)</f>
        <v>2014</v>
      </c>
    </row>
    <row r="3545" spans="1:19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>IFERROR(ROUND(E3545/L3545,0),0)</f>
        <v>54</v>
      </c>
      <c r="Q3545" s="15">
        <f>(((J3545/60)/60)/24)+DATE(1970,1,1)</f>
        <v>42150.755312499998</v>
      </c>
      <c r="R3545" s="15">
        <f>(((I3545/60)/60)/24)+DATE(1970,1,1)</f>
        <v>42180.755312499998</v>
      </c>
      <c r="S3545">
        <f>YEAR(Q3545)</f>
        <v>2015</v>
      </c>
    </row>
    <row r="3546" spans="1:19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>IFERROR(ROUND(E3546/L3546,0),0)</f>
        <v>104</v>
      </c>
      <c r="Q3546" s="15">
        <f>(((J3546/60)/60)/24)+DATE(1970,1,1)</f>
        <v>42040.831678240742</v>
      </c>
      <c r="R3546" s="15">
        <f>(((I3546/60)/60)/24)+DATE(1970,1,1)</f>
        <v>42070.831678240742</v>
      </c>
      <c r="S3546">
        <f>YEAR(Q3546)</f>
        <v>2015</v>
      </c>
    </row>
    <row r="3547" spans="1:19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>IFERROR(ROUND(E3547/L3547,0),0)</f>
        <v>31</v>
      </c>
      <c r="Q3547" s="15">
        <f>(((J3547/60)/60)/24)+DATE(1970,1,1)</f>
        <v>42075.807395833333</v>
      </c>
      <c r="R3547" s="15">
        <f>(((I3547/60)/60)/24)+DATE(1970,1,1)</f>
        <v>42105.807395833333</v>
      </c>
      <c r="S3547">
        <f>YEAR(Q3547)</f>
        <v>2015</v>
      </c>
    </row>
    <row r="3548" spans="1:19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>IFERROR(ROUND(E3548/L3548,0),0)</f>
        <v>59</v>
      </c>
      <c r="Q3548" s="15">
        <f>(((J3548/60)/60)/24)+DATE(1970,1,1)</f>
        <v>42073.660694444443</v>
      </c>
      <c r="R3548" s="15">
        <f>(((I3548/60)/60)/24)+DATE(1970,1,1)</f>
        <v>42095.165972222225</v>
      </c>
      <c r="S3548">
        <f>YEAR(Q3548)</f>
        <v>2015</v>
      </c>
    </row>
    <row r="3549" spans="1:19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>IFERROR(ROUND(E3549/L3549,0),0)</f>
        <v>119</v>
      </c>
      <c r="Q3549" s="15">
        <f>(((J3549/60)/60)/24)+DATE(1970,1,1)</f>
        <v>42480.078715277778</v>
      </c>
      <c r="R3549" s="15">
        <f>(((I3549/60)/60)/24)+DATE(1970,1,1)</f>
        <v>42504.165972222225</v>
      </c>
      <c r="S3549">
        <f>YEAR(Q3549)</f>
        <v>2016</v>
      </c>
    </row>
    <row r="3550" spans="1:19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>IFERROR(ROUND(E3550/L3550,0),0)</f>
        <v>165</v>
      </c>
      <c r="Q3550" s="15">
        <f>(((J3550/60)/60)/24)+DATE(1970,1,1)</f>
        <v>42411.942291666666</v>
      </c>
      <c r="R3550" s="15">
        <f>(((I3550/60)/60)/24)+DATE(1970,1,1)</f>
        <v>42434.041666666672</v>
      </c>
      <c r="S3550">
        <f>YEAR(Q3550)</f>
        <v>2016</v>
      </c>
    </row>
    <row r="3551" spans="1:19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>IFERROR(ROUND(E3551/L3551,0),0)</f>
        <v>24</v>
      </c>
      <c r="Q3551" s="15">
        <f>(((J3551/60)/60)/24)+DATE(1970,1,1)</f>
        <v>42223.394363425927</v>
      </c>
      <c r="R3551" s="15">
        <f>(((I3551/60)/60)/24)+DATE(1970,1,1)</f>
        <v>42251.394363425927</v>
      </c>
      <c r="S3551">
        <f>YEAR(Q3551)</f>
        <v>2015</v>
      </c>
    </row>
    <row r="3552" spans="1:19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>IFERROR(ROUND(E3552/L3552,0),0)</f>
        <v>41</v>
      </c>
      <c r="Q3552" s="15">
        <f>(((J3552/60)/60)/24)+DATE(1970,1,1)</f>
        <v>42462.893495370372</v>
      </c>
      <c r="R3552" s="15">
        <f>(((I3552/60)/60)/24)+DATE(1970,1,1)</f>
        <v>42492.893495370372</v>
      </c>
      <c r="S3552">
        <f>YEAR(Q3552)</f>
        <v>2016</v>
      </c>
    </row>
    <row r="3553" spans="1:19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>IFERROR(ROUND(E3553/L3553,0),0)</f>
        <v>61</v>
      </c>
      <c r="Q3553" s="15">
        <f>(((J3553/60)/60)/24)+DATE(1970,1,1)</f>
        <v>41753.515856481477</v>
      </c>
      <c r="R3553" s="15">
        <f>(((I3553/60)/60)/24)+DATE(1970,1,1)</f>
        <v>41781.921527777777</v>
      </c>
      <c r="S3553">
        <f>YEAR(Q3553)</f>
        <v>2014</v>
      </c>
    </row>
    <row r="3554" spans="1:19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>IFERROR(ROUND(E3554/L3554,0),0)</f>
        <v>39</v>
      </c>
      <c r="Q3554" s="15">
        <f>(((J3554/60)/60)/24)+DATE(1970,1,1)</f>
        <v>41788.587083333332</v>
      </c>
      <c r="R3554" s="15">
        <f>(((I3554/60)/60)/24)+DATE(1970,1,1)</f>
        <v>41818.587083333332</v>
      </c>
      <c r="S3554">
        <f>YEAR(Q3554)</f>
        <v>2014</v>
      </c>
    </row>
    <row r="3555" spans="1:19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>IFERROR(ROUND(E3555/L3555,0),0)</f>
        <v>56</v>
      </c>
      <c r="Q3555" s="15">
        <f>(((J3555/60)/60)/24)+DATE(1970,1,1)</f>
        <v>42196.028703703705</v>
      </c>
      <c r="R3555" s="15">
        <f>(((I3555/60)/60)/24)+DATE(1970,1,1)</f>
        <v>42228</v>
      </c>
      <c r="S3555">
        <f>YEAR(Q3555)</f>
        <v>2015</v>
      </c>
    </row>
    <row r="3556" spans="1:19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>IFERROR(ROUND(E3556/L3556,0),0)</f>
        <v>107</v>
      </c>
      <c r="Q3556" s="15">
        <f>(((J3556/60)/60)/24)+DATE(1970,1,1)</f>
        <v>42016.050451388888</v>
      </c>
      <c r="R3556" s="15">
        <f>(((I3556/60)/60)/24)+DATE(1970,1,1)</f>
        <v>42046.708333333328</v>
      </c>
      <c r="S3556">
        <f>YEAR(Q3556)</f>
        <v>2015</v>
      </c>
    </row>
    <row r="3557" spans="1:19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>IFERROR(ROUND(E3557/L3557,0),0)</f>
        <v>171</v>
      </c>
      <c r="Q3557" s="15">
        <f>(((J3557/60)/60)/24)+DATE(1970,1,1)</f>
        <v>42661.442060185189</v>
      </c>
      <c r="R3557" s="15">
        <f>(((I3557/60)/60)/24)+DATE(1970,1,1)</f>
        <v>42691.483726851846</v>
      </c>
      <c r="S3557">
        <f>YEAR(Q3557)</f>
        <v>2016</v>
      </c>
    </row>
    <row r="3558" spans="1:19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>IFERROR(ROUND(E3558/L3558,0),0)</f>
        <v>111</v>
      </c>
      <c r="Q3558" s="15">
        <f>(((J3558/60)/60)/24)+DATE(1970,1,1)</f>
        <v>41808.649583333332</v>
      </c>
      <c r="R3558" s="15">
        <f>(((I3558/60)/60)/24)+DATE(1970,1,1)</f>
        <v>41868.649583333332</v>
      </c>
      <c r="S3558">
        <f>YEAR(Q3558)</f>
        <v>2014</v>
      </c>
    </row>
    <row r="3559" spans="1:19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>IFERROR(ROUND(E3559/L3559,0),0)</f>
        <v>179</v>
      </c>
      <c r="Q3559" s="15">
        <f>(((J3559/60)/60)/24)+DATE(1970,1,1)</f>
        <v>41730.276747685188</v>
      </c>
      <c r="R3559" s="15">
        <f>(((I3559/60)/60)/24)+DATE(1970,1,1)</f>
        <v>41764.276747685188</v>
      </c>
      <c r="S3559">
        <f>YEAR(Q3559)</f>
        <v>2014</v>
      </c>
    </row>
    <row r="3560" spans="1:19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>IFERROR(ROUND(E3560/L3560,0),0)</f>
        <v>23</v>
      </c>
      <c r="Q3560" s="15">
        <f>(((J3560/60)/60)/24)+DATE(1970,1,1)</f>
        <v>42139.816840277781</v>
      </c>
      <c r="R3560" s="15">
        <f>(((I3560/60)/60)/24)+DATE(1970,1,1)</f>
        <v>42181.875</v>
      </c>
      <c r="S3560">
        <f>YEAR(Q3560)</f>
        <v>2015</v>
      </c>
    </row>
    <row r="3561" spans="1:19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>IFERROR(ROUND(E3561/L3561,0),0)</f>
        <v>43</v>
      </c>
      <c r="Q3561" s="15">
        <f>(((J3561/60)/60)/24)+DATE(1970,1,1)</f>
        <v>42194.096157407403</v>
      </c>
      <c r="R3561" s="15">
        <f>(((I3561/60)/60)/24)+DATE(1970,1,1)</f>
        <v>42216.373611111107</v>
      </c>
      <c r="S3561">
        <f>YEAR(Q3561)</f>
        <v>2015</v>
      </c>
    </row>
    <row r="3562" spans="1:19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>IFERROR(ROUND(E3562/L3562,0),0)</f>
        <v>47</v>
      </c>
      <c r="Q3562" s="15">
        <f>(((J3562/60)/60)/24)+DATE(1970,1,1)</f>
        <v>42115.889652777783</v>
      </c>
      <c r="R3562" s="15">
        <f>(((I3562/60)/60)/24)+DATE(1970,1,1)</f>
        <v>42151.114583333328</v>
      </c>
      <c r="S3562">
        <f>YEAR(Q3562)</f>
        <v>2015</v>
      </c>
    </row>
    <row r="3563" spans="1:19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>IFERROR(ROUND(E3563/L3563,0),0)</f>
        <v>47</v>
      </c>
      <c r="Q3563" s="15">
        <f>(((J3563/60)/60)/24)+DATE(1970,1,1)</f>
        <v>42203.680300925931</v>
      </c>
      <c r="R3563" s="15">
        <f>(((I3563/60)/60)/24)+DATE(1970,1,1)</f>
        <v>42221.774999999994</v>
      </c>
      <c r="S3563">
        <f>YEAR(Q3563)</f>
        <v>2015</v>
      </c>
    </row>
    <row r="3564" spans="1:19" ht="43.5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>IFERROR(ROUND(E3564/L3564,0),0)</f>
        <v>15</v>
      </c>
      <c r="Q3564" s="15">
        <f>(((J3564/60)/60)/24)+DATE(1970,1,1)</f>
        <v>42433.761886574073</v>
      </c>
      <c r="R3564" s="15">
        <f>(((I3564/60)/60)/24)+DATE(1970,1,1)</f>
        <v>42442.916666666672</v>
      </c>
      <c r="S3564">
        <f>YEAR(Q3564)</f>
        <v>2016</v>
      </c>
    </row>
    <row r="3565" spans="1:19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>IFERROR(ROUND(E3565/L3565,0),0)</f>
        <v>21</v>
      </c>
      <c r="Q3565" s="15">
        <f>(((J3565/60)/60)/24)+DATE(1970,1,1)</f>
        <v>42555.671944444446</v>
      </c>
      <c r="R3565" s="15">
        <f>(((I3565/60)/60)/24)+DATE(1970,1,1)</f>
        <v>42583.791666666672</v>
      </c>
      <c r="S3565">
        <f>YEAR(Q3565)</f>
        <v>2016</v>
      </c>
    </row>
    <row r="3566" spans="1:19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>IFERROR(ROUND(E3566/L3566,0),0)</f>
        <v>59</v>
      </c>
      <c r="Q3566" s="15">
        <f>(((J3566/60)/60)/24)+DATE(1970,1,1)</f>
        <v>42236.623252314821</v>
      </c>
      <c r="R3566" s="15">
        <f>(((I3566/60)/60)/24)+DATE(1970,1,1)</f>
        <v>42282.666666666672</v>
      </c>
      <c r="S3566">
        <f>YEAR(Q3566)</f>
        <v>2015</v>
      </c>
    </row>
    <row r="3567" spans="1:19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>IFERROR(ROUND(E3567/L3567,0),0)</f>
        <v>98</v>
      </c>
      <c r="Q3567" s="15">
        <f>(((J3567/60)/60)/24)+DATE(1970,1,1)</f>
        <v>41974.743148148147</v>
      </c>
      <c r="R3567" s="15">
        <f>(((I3567/60)/60)/24)+DATE(1970,1,1)</f>
        <v>42004.743148148147</v>
      </c>
      <c r="S3567">
        <f>YEAR(Q3567)</f>
        <v>2014</v>
      </c>
    </row>
    <row r="3568" spans="1:19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>IFERROR(ROUND(E3568/L3568,0),0)</f>
        <v>55</v>
      </c>
      <c r="Q3568" s="15">
        <f>(((J3568/60)/60)/24)+DATE(1970,1,1)</f>
        <v>41997.507905092592</v>
      </c>
      <c r="R3568" s="15">
        <f>(((I3568/60)/60)/24)+DATE(1970,1,1)</f>
        <v>42027.507905092592</v>
      </c>
      <c r="S3568">
        <f>YEAR(Q3568)</f>
        <v>2014</v>
      </c>
    </row>
    <row r="3569" spans="1:19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>IFERROR(ROUND(E3569/L3569,0),0)</f>
        <v>27</v>
      </c>
      <c r="Q3569" s="15">
        <f>(((J3569/60)/60)/24)+DATE(1970,1,1)</f>
        <v>42135.810694444444</v>
      </c>
      <c r="R3569" s="15">
        <f>(((I3569/60)/60)/24)+DATE(1970,1,1)</f>
        <v>42165.810694444444</v>
      </c>
      <c r="S3569">
        <f>YEAR(Q3569)</f>
        <v>2015</v>
      </c>
    </row>
    <row r="3570" spans="1:19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>IFERROR(ROUND(E3570/L3570,0),0)</f>
        <v>58</v>
      </c>
      <c r="Q3570" s="15">
        <f>(((J3570/60)/60)/24)+DATE(1970,1,1)</f>
        <v>41869.740671296298</v>
      </c>
      <c r="R3570" s="15">
        <f>(((I3570/60)/60)/24)+DATE(1970,1,1)</f>
        <v>41899.740671296298</v>
      </c>
      <c r="S3570">
        <f>YEAR(Q3570)</f>
        <v>2014</v>
      </c>
    </row>
    <row r="3571" spans="1:19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>IFERROR(ROUND(E3571/L3571,0),0)</f>
        <v>123</v>
      </c>
      <c r="Q3571" s="15">
        <f>(((J3571/60)/60)/24)+DATE(1970,1,1)</f>
        <v>41982.688611111109</v>
      </c>
      <c r="R3571" s="15">
        <f>(((I3571/60)/60)/24)+DATE(1970,1,1)</f>
        <v>42012.688611111109</v>
      </c>
      <c r="S3571">
        <f>YEAR(Q3571)</f>
        <v>2014</v>
      </c>
    </row>
    <row r="3572" spans="1:19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>IFERROR(ROUND(E3572/L3572,0),0)</f>
        <v>88</v>
      </c>
      <c r="Q3572" s="15">
        <f>(((J3572/60)/60)/24)+DATE(1970,1,1)</f>
        <v>41976.331979166673</v>
      </c>
      <c r="R3572" s="15">
        <f>(((I3572/60)/60)/24)+DATE(1970,1,1)</f>
        <v>42004.291666666672</v>
      </c>
      <c r="S3572">
        <f>YEAR(Q3572)</f>
        <v>2014</v>
      </c>
    </row>
    <row r="3573" spans="1:19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>IFERROR(ROUND(E3573/L3573,0),0)</f>
        <v>73</v>
      </c>
      <c r="Q3573" s="15">
        <f>(((J3573/60)/60)/24)+DATE(1970,1,1)</f>
        <v>41912.858946759261</v>
      </c>
      <c r="R3573" s="15">
        <f>(((I3573/60)/60)/24)+DATE(1970,1,1)</f>
        <v>41942.858946759261</v>
      </c>
      <c r="S3573">
        <f>YEAR(Q3573)</f>
        <v>2014</v>
      </c>
    </row>
    <row r="3574" spans="1:19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>IFERROR(ROUND(E3574/L3574,0),0)</f>
        <v>56</v>
      </c>
      <c r="Q3574" s="15">
        <f>(((J3574/60)/60)/24)+DATE(1970,1,1)</f>
        <v>42146.570393518516</v>
      </c>
      <c r="R3574" s="15">
        <f>(((I3574/60)/60)/24)+DATE(1970,1,1)</f>
        <v>42176.570393518516</v>
      </c>
      <c r="S3574">
        <f>YEAR(Q3574)</f>
        <v>2015</v>
      </c>
    </row>
    <row r="3575" spans="1:19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>IFERROR(ROUND(E3575/L3575,0),0)</f>
        <v>40</v>
      </c>
      <c r="Q3575" s="15">
        <f>(((J3575/60)/60)/24)+DATE(1970,1,1)</f>
        <v>41921.375532407408</v>
      </c>
      <c r="R3575" s="15">
        <f>(((I3575/60)/60)/24)+DATE(1970,1,1)</f>
        <v>41951.417199074072</v>
      </c>
      <c r="S3575">
        <f>YEAR(Q3575)</f>
        <v>2014</v>
      </c>
    </row>
    <row r="3576" spans="1:19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>IFERROR(ROUND(E3576/L3576,0),0)</f>
        <v>137</v>
      </c>
      <c r="Q3576" s="15">
        <f>(((J3576/60)/60)/24)+DATE(1970,1,1)</f>
        <v>41926.942685185182</v>
      </c>
      <c r="R3576" s="15">
        <f>(((I3576/60)/60)/24)+DATE(1970,1,1)</f>
        <v>41956.984351851846</v>
      </c>
      <c r="S3576">
        <f>YEAR(Q3576)</f>
        <v>2014</v>
      </c>
    </row>
    <row r="3577" spans="1:19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>IFERROR(ROUND(E3577/L3577,0),0)</f>
        <v>99</v>
      </c>
      <c r="Q3577" s="15">
        <f>(((J3577/60)/60)/24)+DATE(1970,1,1)</f>
        <v>42561.783877314811</v>
      </c>
      <c r="R3577" s="15">
        <f>(((I3577/60)/60)/24)+DATE(1970,1,1)</f>
        <v>42593.165972222225</v>
      </c>
      <c r="S3577">
        <f>YEAR(Q3577)</f>
        <v>2016</v>
      </c>
    </row>
    <row r="3578" spans="1:19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>IFERROR(ROUND(E3578/L3578,0),0)</f>
        <v>20</v>
      </c>
      <c r="Q3578" s="15">
        <f>(((J3578/60)/60)/24)+DATE(1970,1,1)</f>
        <v>42649.54923611111</v>
      </c>
      <c r="R3578" s="15">
        <f>(((I3578/60)/60)/24)+DATE(1970,1,1)</f>
        <v>42709.590902777782</v>
      </c>
      <c r="S3578">
        <f>YEAR(Q3578)</f>
        <v>2016</v>
      </c>
    </row>
    <row r="3579" spans="1:19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>IFERROR(ROUND(E3579/L3579,0),0)</f>
        <v>29</v>
      </c>
      <c r="Q3579" s="15">
        <f>(((J3579/60)/60)/24)+DATE(1970,1,1)</f>
        <v>42093.786840277782</v>
      </c>
      <c r="R3579" s="15">
        <f>(((I3579/60)/60)/24)+DATE(1970,1,1)</f>
        <v>42120.26944444445</v>
      </c>
      <c r="S3579">
        <f>YEAR(Q3579)</f>
        <v>2015</v>
      </c>
    </row>
    <row r="3580" spans="1:19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>IFERROR(ROUND(E3580/L3580,0),0)</f>
        <v>41</v>
      </c>
      <c r="Q3580" s="15">
        <f>(((J3580/60)/60)/24)+DATE(1970,1,1)</f>
        <v>42460.733530092592</v>
      </c>
      <c r="R3580" s="15">
        <f>(((I3580/60)/60)/24)+DATE(1970,1,1)</f>
        <v>42490.733530092592</v>
      </c>
      <c r="S3580">
        <f>YEAR(Q3580)</f>
        <v>2016</v>
      </c>
    </row>
    <row r="3581" spans="1:19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>IFERROR(ROUND(E3581/L3581,0),0)</f>
        <v>36</v>
      </c>
      <c r="Q3581" s="15">
        <f>(((J3581/60)/60)/24)+DATE(1970,1,1)</f>
        <v>42430.762222222227</v>
      </c>
      <c r="R3581" s="15">
        <f>(((I3581/60)/60)/24)+DATE(1970,1,1)</f>
        <v>42460.720555555556</v>
      </c>
      <c r="S3581">
        <f>YEAR(Q3581)</f>
        <v>2016</v>
      </c>
    </row>
    <row r="3582" spans="1:19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>IFERROR(ROUND(E3582/L3582,0),0)</f>
        <v>38</v>
      </c>
      <c r="Q3582" s="15">
        <f>(((J3582/60)/60)/24)+DATE(1970,1,1)</f>
        <v>42026.176180555558</v>
      </c>
      <c r="R3582" s="15">
        <f>(((I3582/60)/60)/24)+DATE(1970,1,1)</f>
        <v>42064.207638888889</v>
      </c>
      <c r="S3582">
        <f>YEAR(Q3582)</f>
        <v>2015</v>
      </c>
    </row>
    <row r="3583" spans="1:19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>IFERROR(ROUND(E3583/L3583,0),0)</f>
        <v>33</v>
      </c>
      <c r="Q3583" s="15">
        <f>(((J3583/60)/60)/24)+DATE(1970,1,1)</f>
        <v>41836.471180555556</v>
      </c>
      <c r="R3583" s="15">
        <f>(((I3583/60)/60)/24)+DATE(1970,1,1)</f>
        <v>41850.471180555556</v>
      </c>
      <c r="S3583">
        <f>YEAR(Q3583)</f>
        <v>2014</v>
      </c>
    </row>
    <row r="3584" spans="1:19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>IFERROR(ROUND(E3584/L3584,0),0)</f>
        <v>59</v>
      </c>
      <c r="Q3584" s="15">
        <f>(((J3584/60)/60)/24)+DATE(1970,1,1)</f>
        <v>42451.095856481479</v>
      </c>
      <c r="R3584" s="15">
        <f>(((I3584/60)/60)/24)+DATE(1970,1,1)</f>
        <v>42465.095856481479</v>
      </c>
      <c r="S3584">
        <f>YEAR(Q3584)</f>
        <v>2016</v>
      </c>
    </row>
    <row r="3585" spans="1:19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>IFERROR(ROUND(E3585/L3585,0),0)</f>
        <v>136</v>
      </c>
      <c r="Q3585" s="15">
        <f>(((J3585/60)/60)/24)+DATE(1970,1,1)</f>
        <v>42418.425983796296</v>
      </c>
      <c r="R3585" s="15">
        <f>(((I3585/60)/60)/24)+DATE(1970,1,1)</f>
        <v>42478.384317129632</v>
      </c>
      <c r="S3585">
        <f>YEAR(Q3585)</f>
        <v>2016</v>
      </c>
    </row>
    <row r="3586" spans="1:19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>IFERROR(ROUND(E3586/L3586,0),0)</f>
        <v>31</v>
      </c>
      <c r="Q3586" s="15">
        <f>(((J3586/60)/60)/24)+DATE(1970,1,1)</f>
        <v>42168.316481481481</v>
      </c>
      <c r="R3586" s="15">
        <f>(((I3586/60)/60)/24)+DATE(1970,1,1)</f>
        <v>42198.316481481481</v>
      </c>
      <c r="S3586">
        <f>YEAR(Q3586)</f>
        <v>2015</v>
      </c>
    </row>
    <row r="3587" spans="1:19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>IFERROR(ROUND(E3587/L3587,0),0)</f>
        <v>176</v>
      </c>
      <c r="Q3587" s="15">
        <f>(((J3587/60)/60)/24)+DATE(1970,1,1)</f>
        <v>41964.716319444444</v>
      </c>
      <c r="R3587" s="15">
        <f>(((I3587/60)/60)/24)+DATE(1970,1,1)</f>
        <v>41994.716319444444</v>
      </c>
      <c r="S3587">
        <f>YEAR(Q3587)</f>
        <v>2014</v>
      </c>
    </row>
    <row r="3588" spans="1:19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>IFERROR(ROUND(E3588/L3588,0),0)</f>
        <v>152</v>
      </c>
      <c r="Q3588" s="15">
        <f>(((J3588/60)/60)/24)+DATE(1970,1,1)</f>
        <v>42576.697569444441</v>
      </c>
      <c r="R3588" s="15">
        <f>(((I3588/60)/60)/24)+DATE(1970,1,1)</f>
        <v>42636.697569444441</v>
      </c>
      <c r="S3588">
        <f>YEAR(Q3588)</f>
        <v>2016</v>
      </c>
    </row>
    <row r="3589" spans="1:19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>IFERROR(ROUND(E3589/L3589,0),0)</f>
        <v>23</v>
      </c>
      <c r="Q3589" s="15">
        <f>(((J3589/60)/60)/24)+DATE(1970,1,1)</f>
        <v>42503.539976851855</v>
      </c>
      <c r="R3589" s="15">
        <f>(((I3589/60)/60)/24)+DATE(1970,1,1)</f>
        <v>42548.791666666672</v>
      </c>
      <c r="S3589">
        <f>YEAR(Q3589)</f>
        <v>2016</v>
      </c>
    </row>
    <row r="3590" spans="1:19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>IFERROR(ROUND(E3590/L3590,0),0)</f>
        <v>18</v>
      </c>
      <c r="Q3590" s="15">
        <f>(((J3590/60)/60)/24)+DATE(1970,1,1)</f>
        <v>42101.828819444447</v>
      </c>
      <c r="R3590" s="15">
        <f>(((I3590/60)/60)/24)+DATE(1970,1,1)</f>
        <v>42123.958333333328</v>
      </c>
      <c r="S3590">
        <f>YEAR(Q3590)</f>
        <v>2015</v>
      </c>
    </row>
    <row r="3591" spans="1:19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>IFERROR(ROUND(E3591/L3591,0),0)</f>
        <v>82</v>
      </c>
      <c r="Q3591" s="15">
        <f>(((J3591/60)/60)/24)+DATE(1970,1,1)</f>
        <v>42125.647534722222</v>
      </c>
      <c r="R3591" s="15">
        <f>(((I3591/60)/60)/24)+DATE(1970,1,1)</f>
        <v>42150.647534722222</v>
      </c>
      <c r="S3591">
        <f>YEAR(Q3591)</f>
        <v>2015</v>
      </c>
    </row>
    <row r="3592" spans="1:19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>IFERROR(ROUND(E3592/L3592,0),0)</f>
        <v>69</v>
      </c>
      <c r="Q3592" s="15">
        <f>(((J3592/60)/60)/24)+DATE(1970,1,1)</f>
        <v>41902.333726851852</v>
      </c>
      <c r="R3592" s="15">
        <f>(((I3592/60)/60)/24)+DATE(1970,1,1)</f>
        <v>41932.333726851852</v>
      </c>
      <c r="S3592">
        <f>YEAR(Q3592)</f>
        <v>2014</v>
      </c>
    </row>
    <row r="3593" spans="1:19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>IFERROR(ROUND(E3593/L3593,0),0)</f>
        <v>68</v>
      </c>
      <c r="Q3593" s="15">
        <f>(((J3593/60)/60)/24)+DATE(1970,1,1)</f>
        <v>42003.948425925926</v>
      </c>
      <c r="R3593" s="15">
        <f>(((I3593/60)/60)/24)+DATE(1970,1,1)</f>
        <v>42028.207638888889</v>
      </c>
      <c r="S3593">
        <f>YEAR(Q3593)</f>
        <v>2014</v>
      </c>
    </row>
    <row r="3594" spans="1:19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>IFERROR(ROUND(E3594/L3594,0),0)</f>
        <v>73</v>
      </c>
      <c r="Q3594" s="15">
        <f>(((J3594/60)/60)/24)+DATE(1970,1,1)</f>
        <v>41988.829942129625</v>
      </c>
      <c r="R3594" s="15">
        <f>(((I3594/60)/60)/24)+DATE(1970,1,1)</f>
        <v>42046.207638888889</v>
      </c>
      <c r="S3594">
        <f>YEAR(Q3594)</f>
        <v>2014</v>
      </c>
    </row>
    <row r="3595" spans="1:19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>IFERROR(ROUND(E3595/L3595,0),0)</f>
        <v>77</v>
      </c>
      <c r="Q3595" s="15">
        <f>(((J3595/60)/60)/24)+DATE(1970,1,1)</f>
        <v>41974.898599537039</v>
      </c>
      <c r="R3595" s="15">
        <f>(((I3595/60)/60)/24)+DATE(1970,1,1)</f>
        <v>42009.851388888885</v>
      </c>
      <c r="S3595">
        <f>YEAR(Q3595)</f>
        <v>2014</v>
      </c>
    </row>
    <row r="3596" spans="1:19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>IFERROR(ROUND(E3596/L3596,0),0)</f>
        <v>56</v>
      </c>
      <c r="Q3596" s="15">
        <f>(((J3596/60)/60)/24)+DATE(1970,1,1)</f>
        <v>42592.066921296297</v>
      </c>
      <c r="R3596" s="15">
        <f>(((I3596/60)/60)/24)+DATE(1970,1,1)</f>
        <v>42617.066921296297</v>
      </c>
      <c r="S3596">
        <f>YEAR(Q3596)</f>
        <v>2016</v>
      </c>
    </row>
    <row r="3597" spans="1:19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>IFERROR(ROUND(E3597/L3597,0),0)</f>
        <v>50</v>
      </c>
      <c r="Q3597" s="15">
        <f>(((J3597/60)/60)/24)+DATE(1970,1,1)</f>
        <v>42050.008368055554</v>
      </c>
      <c r="R3597" s="15">
        <f>(((I3597/60)/60)/24)+DATE(1970,1,1)</f>
        <v>42076.290972222225</v>
      </c>
      <c r="S3597">
        <f>YEAR(Q3597)</f>
        <v>2015</v>
      </c>
    </row>
    <row r="3598" spans="1:19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>IFERROR(ROUND(E3598/L3598,0),0)</f>
        <v>79</v>
      </c>
      <c r="Q3598" s="15">
        <f>(((J3598/60)/60)/24)+DATE(1970,1,1)</f>
        <v>41856.715069444443</v>
      </c>
      <c r="R3598" s="15">
        <f>(((I3598/60)/60)/24)+DATE(1970,1,1)</f>
        <v>41877.715069444443</v>
      </c>
      <c r="S3598">
        <f>YEAR(Q3598)</f>
        <v>2014</v>
      </c>
    </row>
    <row r="3599" spans="1:19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>IFERROR(ROUND(E3599/L3599,0),0)</f>
        <v>78</v>
      </c>
      <c r="Q3599" s="15">
        <f>(((J3599/60)/60)/24)+DATE(1970,1,1)</f>
        <v>42417.585532407407</v>
      </c>
      <c r="R3599" s="15">
        <f>(((I3599/60)/60)/24)+DATE(1970,1,1)</f>
        <v>42432.249305555553</v>
      </c>
      <c r="S3599">
        <f>YEAR(Q3599)</f>
        <v>2016</v>
      </c>
    </row>
    <row r="3600" spans="1:19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>IFERROR(ROUND(E3600/L3600,0),0)</f>
        <v>41</v>
      </c>
      <c r="Q3600" s="15">
        <f>(((J3600/60)/60)/24)+DATE(1970,1,1)</f>
        <v>41866.79886574074</v>
      </c>
      <c r="R3600" s="15">
        <f>(((I3600/60)/60)/24)+DATE(1970,1,1)</f>
        <v>41885.207638888889</v>
      </c>
      <c r="S3600">
        <f>YEAR(Q3600)</f>
        <v>2014</v>
      </c>
    </row>
    <row r="3601" spans="1:19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>IFERROR(ROUND(E3601/L3601,0),0)</f>
        <v>59</v>
      </c>
      <c r="Q3601" s="15">
        <f>(((J3601/60)/60)/24)+DATE(1970,1,1)</f>
        <v>42220.79487268519</v>
      </c>
      <c r="R3601" s="15">
        <f>(((I3601/60)/60)/24)+DATE(1970,1,1)</f>
        <v>42246</v>
      </c>
      <c r="S3601">
        <f>YEAR(Q3601)</f>
        <v>2015</v>
      </c>
    </row>
    <row r="3602" spans="1:19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>IFERROR(ROUND(E3602/L3602,0),0)</f>
        <v>3</v>
      </c>
      <c r="Q3602" s="15">
        <f>(((J3602/60)/60)/24)+DATE(1970,1,1)</f>
        <v>42628.849120370374</v>
      </c>
      <c r="R3602" s="15">
        <f>(((I3602/60)/60)/24)+DATE(1970,1,1)</f>
        <v>42656.849120370374</v>
      </c>
      <c r="S3602">
        <f>YEAR(Q3602)</f>
        <v>2016</v>
      </c>
    </row>
    <row r="3603" spans="1:19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>IFERROR(ROUND(E3603/L3603,0),0)</f>
        <v>39</v>
      </c>
      <c r="Q3603" s="15">
        <f>(((J3603/60)/60)/24)+DATE(1970,1,1)</f>
        <v>41990.99863425926</v>
      </c>
      <c r="R3603" s="15">
        <f>(((I3603/60)/60)/24)+DATE(1970,1,1)</f>
        <v>42020.99863425926</v>
      </c>
      <c r="S3603">
        <f>YEAR(Q3603)</f>
        <v>2014</v>
      </c>
    </row>
    <row r="3604" spans="1:19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>IFERROR(ROUND(E3604/L3604,0),0)</f>
        <v>82</v>
      </c>
      <c r="Q3604" s="15">
        <f>(((J3604/60)/60)/24)+DATE(1970,1,1)</f>
        <v>42447.894432870366</v>
      </c>
      <c r="R3604" s="15">
        <f>(((I3604/60)/60)/24)+DATE(1970,1,1)</f>
        <v>42507.894432870366</v>
      </c>
      <c r="S3604">
        <f>YEAR(Q3604)</f>
        <v>2016</v>
      </c>
    </row>
    <row r="3605" spans="1:19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>IFERROR(ROUND(E3605/L3605,0),0)</f>
        <v>45</v>
      </c>
      <c r="Q3605" s="15">
        <f>(((J3605/60)/60)/24)+DATE(1970,1,1)</f>
        <v>42283.864351851851</v>
      </c>
      <c r="R3605" s="15">
        <f>(((I3605/60)/60)/24)+DATE(1970,1,1)</f>
        <v>42313.906018518523</v>
      </c>
      <c r="S3605">
        <f>YEAR(Q3605)</f>
        <v>2015</v>
      </c>
    </row>
    <row r="3606" spans="1:19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>IFERROR(ROUND(E3606/L3606,0),0)</f>
        <v>49</v>
      </c>
      <c r="Q3606" s="15">
        <f>(((J3606/60)/60)/24)+DATE(1970,1,1)</f>
        <v>42483.015694444446</v>
      </c>
      <c r="R3606" s="15">
        <f>(((I3606/60)/60)/24)+DATE(1970,1,1)</f>
        <v>42489.290972222225</v>
      </c>
      <c r="S3606">
        <f>YEAR(Q3606)</f>
        <v>2016</v>
      </c>
    </row>
    <row r="3607" spans="1:19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>IFERROR(ROUND(E3607/L3607,0),0)</f>
        <v>31</v>
      </c>
      <c r="Q3607" s="15">
        <f>(((J3607/60)/60)/24)+DATE(1970,1,1)</f>
        <v>42383.793124999997</v>
      </c>
      <c r="R3607" s="15">
        <f>(((I3607/60)/60)/24)+DATE(1970,1,1)</f>
        <v>42413.793124999997</v>
      </c>
      <c r="S3607">
        <f>YEAR(Q3607)</f>
        <v>2016</v>
      </c>
    </row>
    <row r="3608" spans="1:19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>IFERROR(ROUND(E3608/L3608,0),0)</f>
        <v>61</v>
      </c>
      <c r="Q3608" s="15">
        <f>(((J3608/60)/60)/24)+DATE(1970,1,1)</f>
        <v>42566.604826388888</v>
      </c>
      <c r="R3608" s="15">
        <f>(((I3608/60)/60)/24)+DATE(1970,1,1)</f>
        <v>42596.604826388888</v>
      </c>
      <c r="S3608">
        <f>YEAR(Q3608)</f>
        <v>2016</v>
      </c>
    </row>
    <row r="3609" spans="1:19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>IFERROR(ROUND(E3609/L3609,0),0)</f>
        <v>29</v>
      </c>
      <c r="Q3609" s="15">
        <f>(((J3609/60)/60)/24)+DATE(1970,1,1)</f>
        <v>42338.963912037041</v>
      </c>
      <c r="R3609" s="15">
        <f>(((I3609/60)/60)/24)+DATE(1970,1,1)</f>
        <v>42353</v>
      </c>
      <c r="S3609">
        <f>YEAR(Q3609)</f>
        <v>2015</v>
      </c>
    </row>
    <row r="3610" spans="1:19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>IFERROR(ROUND(E3610/L3610,0),0)</f>
        <v>30</v>
      </c>
      <c r="Q3610" s="15">
        <f>(((J3610/60)/60)/24)+DATE(1970,1,1)</f>
        <v>42506.709375000006</v>
      </c>
      <c r="R3610" s="15">
        <f>(((I3610/60)/60)/24)+DATE(1970,1,1)</f>
        <v>42538.583333333328</v>
      </c>
      <c r="S3610">
        <f>YEAR(Q3610)</f>
        <v>2016</v>
      </c>
    </row>
    <row r="3611" spans="1:19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>IFERROR(ROUND(E3611/L3611,0),0)</f>
        <v>143</v>
      </c>
      <c r="Q3611" s="15">
        <f>(((J3611/60)/60)/24)+DATE(1970,1,1)</f>
        <v>42429.991724537031</v>
      </c>
      <c r="R3611" s="15">
        <f>(((I3611/60)/60)/24)+DATE(1970,1,1)</f>
        <v>42459.950057870374</v>
      </c>
      <c r="S3611">
        <f>YEAR(Q3611)</f>
        <v>2016</v>
      </c>
    </row>
    <row r="3612" spans="1:19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>IFERROR(ROUND(E3612/L3612,0),0)</f>
        <v>52</v>
      </c>
      <c r="Q3612" s="15">
        <f>(((J3612/60)/60)/24)+DATE(1970,1,1)</f>
        <v>42203.432129629626</v>
      </c>
      <c r="R3612" s="15">
        <f>(((I3612/60)/60)/24)+DATE(1970,1,1)</f>
        <v>42233.432129629626</v>
      </c>
      <c r="S3612">
        <f>YEAR(Q3612)</f>
        <v>2015</v>
      </c>
    </row>
    <row r="3613" spans="1:19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>IFERROR(ROUND(E3613/L3613,0),0)</f>
        <v>67</v>
      </c>
      <c r="Q3613" s="15">
        <f>(((J3613/60)/60)/24)+DATE(1970,1,1)</f>
        <v>42072.370381944449</v>
      </c>
      <c r="R3613" s="15">
        <f>(((I3613/60)/60)/24)+DATE(1970,1,1)</f>
        <v>42102.370381944449</v>
      </c>
      <c r="S3613">
        <f>YEAR(Q3613)</f>
        <v>2015</v>
      </c>
    </row>
    <row r="3614" spans="1:19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>IFERROR(ROUND(E3614/L3614,0),0)</f>
        <v>127</v>
      </c>
      <c r="Q3614" s="15">
        <f>(((J3614/60)/60)/24)+DATE(1970,1,1)</f>
        <v>41789.726979166669</v>
      </c>
      <c r="R3614" s="15">
        <f>(((I3614/60)/60)/24)+DATE(1970,1,1)</f>
        <v>41799.726979166669</v>
      </c>
      <c r="S3614">
        <f>YEAR(Q3614)</f>
        <v>2014</v>
      </c>
    </row>
    <row r="3615" spans="1:19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>IFERROR(ROUND(E3615/L3615,0),0)</f>
        <v>63</v>
      </c>
      <c r="Q3615" s="15">
        <f>(((J3615/60)/60)/24)+DATE(1970,1,1)</f>
        <v>41788.58997685185</v>
      </c>
      <c r="R3615" s="15">
        <f>(((I3615/60)/60)/24)+DATE(1970,1,1)</f>
        <v>41818.58997685185</v>
      </c>
      <c r="S3615">
        <f>YEAR(Q3615)</f>
        <v>2014</v>
      </c>
    </row>
    <row r="3616" spans="1:19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>IFERROR(ROUND(E3616/L3616,0),0)</f>
        <v>35</v>
      </c>
      <c r="Q3616" s="15">
        <f>(((J3616/60)/60)/24)+DATE(1970,1,1)</f>
        <v>42144.041851851856</v>
      </c>
      <c r="R3616" s="15">
        <f>(((I3616/60)/60)/24)+DATE(1970,1,1)</f>
        <v>42174.041851851856</v>
      </c>
      <c r="S3616">
        <f>YEAR(Q3616)</f>
        <v>2015</v>
      </c>
    </row>
    <row r="3617" spans="1:19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>IFERROR(ROUND(E3617/L3617,0),0)</f>
        <v>37</v>
      </c>
      <c r="Q3617" s="15">
        <f>(((J3617/60)/60)/24)+DATE(1970,1,1)</f>
        <v>42318.593703703707</v>
      </c>
      <c r="R3617" s="15">
        <f>(((I3617/60)/60)/24)+DATE(1970,1,1)</f>
        <v>42348.593703703707</v>
      </c>
      <c r="S3617">
        <f>YEAR(Q3617)</f>
        <v>2015</v>
      </c>
    </row>
    <row r="3618" spans="1:19" ht="43.5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>IFERROR(ROUND(E3618/L3618,0),0)</f>
        <v>69</v>
      </c>
      <c r="Q3618" s="15">
        <f>(((J3618/60)/60)/24)+DATE(1970,1,1)</f>
        <v>42052.949814814812</v>
      </c>
      <c r="R3618" s="15">
        <f>(((I3618/60)/60)/24)+DATE(1970,1,1)</f>
        <v>42082.908148148148</v>
      </c>
      <c r="S3618">
        <f>YEAR(Q3618)</f>
        <v>2015</v>
      </c>
    </row>
    <row r="3619" spans="1:19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>IFERROR(ROUND(E3619/L3619,0),0)</f>
        <v>17</v>
      </c>
      <c r="Q3619" s="15">
        <f>(((J3619/60)/60)/24)+DATE(1970,1,1)</f>
        <v>42779.610289351855</v>
      </c>
      <c r="R3619" s="15">
        <f>(((I3619/60)/60)/24)+DATE(1970,1,1)</f>
        <v>42794</v>
      </c>
      <c r="S3619">
        <f>YEAR(Q3619)</f>
        <v>2017</v>
      </c>
    </row>
    <row r="3620" spans="1:19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>IFERROR(ROUND(E3620/L3620,0),0)</f>
        <v>36</v>
      </c>
      <c r="Q3620" s="15">
        <f>(((J3620/60)/60)/24)+DATE(1970,1,1)</f>
        <v>42128.627893518518</v>
      </c>
      <c r="R3620" s="15">
        <f>(((I3620/60)/60)/24)+DATE(1970,1,1)</f>
        <v>42158.627893518518</v>
      </c>
      <c r="S3620">
        <f>YEAR(Q3620)</f>
        <v>2015</v>
      </c>
    </row>
    <row r="3621" spans="1:19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>IFERROR(ROUND(E3621/L3621,0),0)</f>
        <v>66</v>
      </c>
      <c r="Q3621" s="15">
        <f>(((J3621/60)/60)/24)+DATE(1970,1,1)</f>
        <v>42661.132245370376</v>
      </c>
      <c r="R3621" s="15">
        <f>(((I3621/60)/60)/24)+DATE(1970,1,1)</f>
        <v>42693.916666666672</v>
      </c>
      <c r="S3621">
        <f>YEAR(Q3621)</f>
        <v>2016</v>
      </c>
    </row>
    <row r="3622" spans="1:19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>IFERROR(ROUND(E3622/L3622,0),0)</f>
        <v>56</v>
      </c>
      <c r="Q3622" s="15">
        <f>(((J3622/60)/60)/24)+DATE(1970,1,1)</f>
        <v>42037.938206018516</v>
      </c>
      <c r="R3622" s="15">
        <f>(((I3622/60)/60)/24)+DATE(1970,1,1)</f>
        <v>42068.166666666672</v>
      </c>
      <c r="S3622">
        <f>YEAR(Q3622)</f>
        <v>2015</v>
      </c>
    </row>
    <row r="3623" spans="1:19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>IFERROR(ROUND(E3623/L3623,0),0)</f>
        <v>47</v>
      </c>
      <c r="Q3623" s="15">
        <f>(((J3623/60)/60)/24)+DATE(1970,1,1)</f>
        <v>42619.935694444444</v>
      </c>
      <c r="R3623" s="15">
        <f>(((I3623/60)/60)/24)+DATE(1970,1,1)</f>
        <v>42643.875</v>
      </c>
      <c r="S3623">
        <f>YEAR(Q3623)</f>
        <v>2016</v>
      </c>
    </row>
    <row r="3624" spans="1:19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>IFERROR(ROUND(E3624/L3624,0),0)</f>
        <v>48</v>
      </c>
      <c r="Q3624" s="15">
        <f>(((J3624/60)/60)/24)+DATE(1970,1,1)</f>
        <v>41877.221886574072</v>
      </c>
      <c r="R3624" s="15">
        <f>(((I3624/60)/60)/24)+DATE(1970,1,1)</f>
        <v>41910.140972222223</v>
      </c>
      <c r="S3624">
        <f>YEAR(Q3624)</f>
        <v>2014</v>
      </c>
    </row>
    <row r="3625" spans="1:19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>IFERROR(ROUND(E3625/L3625,0),0)</f>
        <v>88</v>
      </c>
      <c r="Q3625" s="15">
        <f>(((J3625/60)/60)/24)+DATE(1970,1,1)</f>
        <v>41828.736921296295</v>
      </c>
      <c r="R3625" s="15">
        <f>(((I3625/60)/60)/24)+DATE(1970,1,1)</f>
        <v>41846.291666666664</v>
      </c>
      <c r="S3625">
        <f>YEAR(Q3625)</f>
        <v>2014</v>
      </c>
    </row>
    <row r="3626" spans="1:19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>IFERROR(ROUND(E3626/L3626,0),0)</f>
        <v>81</v>
      </c>
      <c r="Q3626" s="15">
        <f>(((J3626/60)/60)/24)+DATE(1970,1,1)</f>
        <v>42545.774189814809</v>
      </c>
      <c r="R3626" s="15">
        <f>(((I3626/60)/60)/24)+DATE(1970,1,1)</f>
        <v>42605.774189814809</v>
      </c>
      <c r="S3626">
        <f>YEAR(Q3626)</f>
        <v>2016</v>
      </c>
    </row>
    <row r="3627" spans="1:19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>IFERROR(ROUND(E3627/L3627,0),0)</f>
        <v>39</v>
      </c>
      <c r="Q3627" s="15">
        <f>(((J3627/60)/60)/24)+DATE(1970,1,1)</f>
        <v>42157.652511574073</v>
      </c>
      <c r="R3627" s="15">
        <f>(((I3627/60)/60)/24)+DATE(1970,1,1)</f>
        <v>42187.652511574073</v>
      </c>
      <c r="S3627">
        <f>YEAR(Q3627)</f>
        <v>2015</v>
      </c>
    </row>
    <row r="3628" spans="1:19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>IFERROR(ROUND(E3628/L3628,0),0)</f>
        <v>85</v>
      </c>
      <c r="Q3628" s="15">
        <f>(((J3628/60)/60)/24)+DATE(1970,1,1)</f>
        <v>41846.667326388888</v>
      </c>
      <c r="R3628" s="15">
        <f>(((I3628/60)/60)/24)+DATE(1970,1,1)</f>
        <v>41867.667326388888</v>
      </c>
      <c r="S3628">
        <f>YEAR(Q3628)</f>
        <v>2014</v>
      </c>
    </row>
    <row r="3629" spans="1:19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>IFERROR(ROUND(E3629/L3629,0),0)</f>
        <v>69</v>
      </c>
      <c r="Q3629" s="15">
        <f>(((J3629/60)/60)/24)+DATE(1970,1,1)</f>
        <v>42460.741747685184</v>
      </c>
      <c r="R3629" s="15">
        <f>(((I3629/60)/60)/24)+DATE(1970,1,1)</f>
        <v>42511.165972222225</v>
      </c>
      <c r="S3629">
        <f>YEAR(Q3629)</f>
        <v>2016</v>
      </c>
    </row>
    <row r="3630" spans="1:19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>IFERROR(ROUND(E3630/L3630,0),0)</f>
        <v>0</v>
      </c>
      <c r="Q3630" s="15">
        <f>(((J3630/60)/60)/24)+DATE(1970,1,1)</f>
        <v>42291.833287037036</v>
      </c>
      <c r="R3630" s="15">
        <f>(((I3630/60)/60)/24)+DATE(1970,1,1)</f>
        <v>42351.874953703707</v>
      </c>
      <c r="S3630">
        <f>YEAR(Q3630)</f>
        <v>2015</v>
      </c>
    </row>
    <row r="3631" spans="1:19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>IFERROR(ROUND(E3631/L3631,0),0)</f>
        <v>1</v>
      </c>
      <c r="Q3631" s="15">
        <f>(((J3631/60)/60)/24)+DATE(1970,1,1)</f>
        <v>42437.094490740739</v>
      </c>
      <c r="R3631" s="15">
        <f>(((I3631/60)/60)/24)+DATE(1970,1,1)</f>
        <v>42495.708333333328</v>
      </c>
      <c r="S3631">
        <f>YEAR(Q3631)</f>
        <v>2016</v>
      </c>
    </row>
    <row r="3632" spans="1:19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>IFERROR(ROUND(E3632/L3632,0),0)</f>
        <v>1</v>
      </c>
      <c r="Q3632" s="15">
        <f>(((J3632/60)/60)/24)+DATE(1970,1,1)</f>
        <v>41942.84710648148</v>
      </c>
      <c r="R3632" s="15">
        <f>(((I3632/60)/60)/24)+DATE(1970,1,1)</f>
        <v>41972.888773148152</v>
      </c>
      <c r="S3632">
        <f>YEAR(Q3632)</f>
        <v>2014</v>
      </c>
    </row>
    <row r="3633" spans="1:19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>IFERROR(ROUND(E3633/L3633,0),0)</f>
        <v>148</v>
      </c>
      <c r="Q3633" s="15">
        <f>(((J3633/60)/60)/24)+DATE(1970,1,1)</f>
        <v>41880.753437499996</v>
      </c>
      <c r="R3633" s="15">
        <f>(((I3633/60)/60)/24)+DATE(1970,1,1)</f>
        <v>41905.165972222225</v>
      </c>
      <c r="S3633">
        <f>YEAR(Q3633)</f>
        <v>2014</v>
      </c>
    </row>
    <row r="3634" spans="1:19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>IFERROR(ROUND(E3634/L3634,0),0)</f>
        <v>100</v>
      </c>
      <c r="Q3634" s="15">
        <f>(((J3634/60)/60)/24)+DATE(1970,1,1)</f>
        <v>41946.936909722222</v>
      </c>
      <c r="R3634" s="15">
        <f>(((I3634/60)/60)/24)+DATE(1970,1,1)</f>
        <v>41966.936909722222</v>
      </c>
      <c r="S3634">
        <f>YEAR(Q3634)</f>
        <v>2014</v>
      </c>
    </row>
    <row r="3635" spans="1:19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>IFERROR(ROUND(E3635/L3635,0),0)</f>
        <v>57</v>
      </c>
      <c r="Q3635" s="15">
        <f>(((J3635/60)/60)/24)+DATE(1970,1,1)</f>
        <v>42649.623460648145</v>
      </c>
      <c r="R3635" s="15">
        <f>(((I3635/60)/60)/24)+DATE(1970,1,1)</f>
        <v>42693.041666666672</v>
      </c>
      <c r="S3635">
        <f>YEAR(Q3635)</f>
        <v>2016</v>
      </c>
    </row>
    <row r="3636" spans="1:19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>IFERROR(ROUND(E3636/L3636,0),0)</f>
        <v>177</v>
      </c>
      <c r="Q3636" s="15">
        <f>(((J3636/60)/60)/24)+DATE(1970,1,1)</f>
        <v>42701.166365740741</v>
      </c>
      <c r="R3636" s="15">
        <f>(((I3636/60)/60)/24)+DATE(1970,1,1)</f>
        <v>42749.165972222225</v>
      </c>
      <c r="S3636">
        <f>YEAR(Q3636)</f>
        <v>2016</v>
      </c>
    </row>
    <row r="3637" spans="1:19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>IFERROR(ROUND(E3637/L3637,0),0)</f>
        <v>128</v>
      </c>
      <c r="Q3637" s="15">
        <f>(((J3637/60)/60)/24)+DATE(1970,1,1)</f>
        <v>42450.88282407407</v>
      </c>
      <c r="R3637" s="15">
        <f>(((I3637/60)/60)/24)+DATE(1970,1,1)</f>
        <v>42480.88282407407</v>
      </c>
      <c r="S3637">
        <f>YEAR(Q3637)</f>
        <v>2016</v>
      </c>
    </row>
    <row r="3638" spans="1:19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>IFERROR(ROUND(E3638/L3638,0),0)</f>
        <v>0</v>
      </c>
      <c r="Q3638" s="15">
        <f>(((J3638/60)/60)/24)+DATE(1970,1,1)</f>
        <v>42226.694780092599</v>
      </c>
      <c r="R3638" s="15">
        <f>(((I3638/60)/60)/24)+DATE(1970,1,1)</f>
        <v>42261.694780092599</v>
      </c>
      <c r="S3638">
        <f>YEAR(Q3638)</f>
        <v>2015</v>
      </c>
    </row>
    <row r="3639" spans="1:19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>IFERROR(ROUND(E3639/L3639,0),0)</f>
        <v>66</v>
      </c>
      <c r="Q3639" s="15">
        <f>(((J3639/60)/60)/24)+DATE(1970,1,1)</f>
        <v>41975.700636574074</v>
      </c>
      <c r="R3639" s="15">
        <f>(((I3639/60)/60)/24)+DATE(1970,1,1)</f>
        <v>42005.700636574074</v>
      </c>
      <c r="S3639">
        <f>YEAR(Q3639)</f>
        <v>2014</v>
      </c>
    </row>
    <row r="3640" spans="1:19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>IFERROR(ROUND(E3640/L3640,0),0)</f>
        <v>108</v>
      </c>
      <c r="Q3640" s="15">
        <f>(((J3640/60)/60)/24)+DATE(1970,1,1)</f>
        <v>42053.672824074078</v>
      </c>
      <c r="R3640" s="15">
        <f>(((I3640/60)/60)/24)+DATE(1970,1,1)</f>
        <v>42113.631157407406</v>
      </c>
      <c r="S3640">
        <f>YEAR(Q3640)</f>
        <v>2015</v>
      </c>
    </row>
    <row r="3641" spans="1:19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>IFERROR(ROUND(E3641/L3641,0),0)</f>
        <v>1</v>
      </c>
      <c r="Q3641" s="15">
        <f>(((J3641/60)/60)/24)+DATE(1970,1,1)</f>
        <v>42590.677152777775</v>
      </c>
      <c r="R3641" s="15">
        <f>(((I3641/60)/60)/24)+DATE(1970,1,1)</f>
        <v>42650.632638888885</v>
      </c>
      <c r="S3641">
        <f>YEAR(Q3641)</f>
        <v>2016</v>
      </c>
    </row>
    <row r="3642" spans="1:19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>IFERROR(ROUND(E3642/L3642,0),0)</f>
        <v>18</v>
      </c>
      <c r="Q3642" s="15">
        <f>(((J3642/60)/60)/24)+DATE(1970,1,1)</f>
        <v>42104.781597222223</v>
      </c>
      <c r="R3642" s="15">
        <f>(((I3642/60)/60)/24)+DATE(1970,1,1)</f>
        <v>42134.781597222223</v>
      </c>
      <c r="S3642">
        <f>YEAR(Q3642)</f>
        <v>2015</v>
      </c>
    </row>
    <row r="3643" spans="1:19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>IFERROR(ROUND(E3643/L3643,0),0)</f>
        <v>0</v>
      </c>
      <c r="Q3643" s="15">
        <f>(((J3643/60)/60)/24)+DATE(1970,1,1)</f>
        <v>41899.627071759263</v>
      </c>
      <c r="R3643" s="15">
        <f>(((I3643/60)/60)/24)+DATE(1970,1,1)</f>
        <v>41917.208333333336</v>
      </c>
      <c r="S3643">
        <f>YEAR(Q3643)</f>
        <v>2014</v>
      </c>
    </row>
    <row r="3644" spans="1:19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>IFERROR(ROUND(E3644/L3644,0),0)</f>
        <v>8</v>
      </c>
      <c r="Q3644" s="15">
        <f>(((J3644/60)/60)/24)+DATE(1970,1,1)</f>
        <v>42297.816284722227</v>
      </c>
      <c r="R3644" s="15">
        <f>(((I3644/60)/60)/24)+DATE(1970,1,1)</f>
        <v>42338.708333333328</v>
      </c>
      <c r="S3644">
        <f>YEAR(Q3644)</f>
        <v>2015</v>
      </c>
    </row>
    <row r="3645" spans="1:19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>IFERROR(ROUND(E3645/L3645,0),0)</f>
        <v>0</v>
      </c>
      <c r="Q3645" s="15">
        <f>(((J3645/60)/60)/24)+DATE(1970,1,1)</f>
        <v>42285.143969907411</v>
      </c>
      <c r="R3645" s="15">
        <f>(((I3645/60)/60)/24)+DATE(1970,1,1)</f>
        <v>42325.185636574075</v>
      </c>
      <c r="S3645">
        <f>YEAR(Q3645)</f>
        <v>2015</v>
      </c>
    </row>
    <row r="3646" spans="1:19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>IFERROR(ROUND(E3646/L3646,0),0)</f>
        <v>68</v>
      </c>
      <c r="Q3646" s="15">
        <f>(((J3646/60)/60)/24)+DATE(1970,1,1)</f>
        <v>42409.241747685184</v>
      </c>
      <c r="R3646" s="15">
        <f>(((I3646/60)/60)/24)+DATE(1970,1,1)</f>
        <v>42437.207638888889</v>
      </c>
      <c r="S3646">
        <f>YEAR(Q3646)</f>
        <v>2016</v>
      </c>
    </row>
    <row r="3647" spans="1:19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>IFERROR(ROUND(E3647/L3647,0),0)</f>
        <v>1</v>
      </c>
      <c r="Q3647" s="15">
        <f>(((J3647/60)/60)/24)+DATE(1970,1,1)</f>
        <v>42665.970347222217</v>
      </c>
      <c r="R3647" s="15">
        <f>(((I3647/60)/60)/24)+DATE(1970,1,1)</f>
        <v>42696.012013888889</v>
      </c>
      <c r="S3647">
        <f>YEAR(Q3647)</f>
        <v>2016</v>
      </c>
    </row>
    <row r="3648" spans="1:19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>IFERROR(ROUND(E3648/L3648,0),0)</f>
        <v>60</v>
      </c>
      <c r="Q3648" s="15">
        <f>(((J3648/60)/60)/24)+DATE(1970,1,1)</f>
        <v>42140.421319444446</v>
      </c>
      <c r="R3648" s="15">
        <f>(((I3648/60)/60)/24)+DATE(1970,1,1)</f>
        <v>42171.979166666672</v>
      </c>
      <c r="S3648">
        <f>YEAR(Q3648)</f>
        <v>2015</v>
      </c>
    </row>
    <row r="3649" spans="1:19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>IFERROR(ROUND(E3649/L3649,0),0)</f>
        <v>15</v>
      </c>
      <c r="Q3649" s="15">
        <f>(((J3649/60)/60)/24)+DATE(1970,1,1)</f>
        <v>42598.749155092592</v>
      </c>
      <c r="R3649" s="15">
        <f>(((I3649/60)/60)/24)+DATE(1970,1,1)</f>
        <v>42643.749155092592</v>
      </c>
      <c r="S3649">
        <f>YEAR(Q3649)</f>
        <v>2016</v>
      </c>
    </row>
    <row r="3650" spans="1:19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>IFERROR(ROUND(E3650/L3650,0),0)</f>
        <v>550</v>
      </c>
      <c r="Q3650" s="15">
        <f>(((J3650/60)/60)/24)+DATE(1970,1,1)</f>
        <v>41887.292187500003</v>
      </c>
      <c r="R3650" s="15">
        <f>(((I3650/60)/60)/24)+DATE(1970,1,1)</f>
        <v>41917.292187500003</v>
      </c>
      <c r="S3650">
        <f>YEAR(Q3650)</f>
        <v>2014</v>
      </c>
    </row>
    <row r="3651" spans="1:19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>IFERROR(ROUND(E3651/L3651,0),0)</f>
        <v>98</v>
      </c>
      <c r="Q3651" s="15">
        <f>(((J3651/60)/60)/24)+DATE(1970,1,1)</f>
        <v>41780.712893518517</v>
      </c>
      <c r="R3651" s="15">
        <f>(((I3651/60)/60)/24)+DATE(1970,1,1)</f>
        <v>41806.712893518517</v>
      </c>
      <c r="S3651">
        <f>YEAR(Q3651)</f>
        <v>2014</v>
      </c>
    </row>
    <row r="3652" spans="1:19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>IFERROR(ROUND(E3652/L3652,0),0)</f>
        <v>29</v>
      </c>
      <c r="Q3652" s="15">
        <f>(((J3652/60)/60)/24)+DATE(1970,1,1)</f>
        <v>42381.478981481487</v>
      </c>
      <c r="R3652" s="15">
        <f>(((I3652/60)/60)/24)+DATE(1970,1,1)</f>
        <v>42402.478981481487</v>
      </c>
      <c r="S3652">
        <f>YEAR(Q3652)</f>
        <v>2016</v>
      </c>
    </row>
    <row r="3653" spans="1:19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>IFERROR(ROUND(E3653/L3653,0),0)</f>
        <v>58</v>
      </c>
      <c r="Q3653" s="15">
        <f>(((J3653/60)/60)/24)+DATE(1970,1,1)</f>
        <v>41828.646319444444</v>
      </c>
      <c r="R3653" s="15">
        <f>(((I3653/60)/60)/24)+DATE(1970,1,1)</f>
        <v>41861.665972222225</v>
      </c>
      <c r="S3653">
        <f>YEAR(Q3653)</f>
        <v>2014</v>
      </c>
    </row>
    <row r="3654" spans="1:19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>IFERROR(ROUND(E3654/L3654,0),0)</f>
        <v>44</v>
      </c>
      <c r="Q3654" s="15">
        <f>(((J3654/60)/60)/24)+DATE(1970,1,1)</f>
        <v>42596.644699074073</v>
      </c>
      <c r="R3654" s="15">
        <f>(((I3654/60)/60)/24)+DATE(1970,1,1)</f>
        <v>42607.165972222225</v>
      </c>
      <c r="S3654">
        <f>YEAR(Q3654)</f>
        <v>2016</v>
      </c>
    </row>
    <row r="3655" spans="1:19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>IFERROR(ROUND(E3655/L3655,0),0)</f>
        <v>61</v>
      </c>
      <c r="Q3655" s="15">
        <f>(((J3655/60)/60)/24)+DATE(1970,1,1)</f>
        <v>42191.363506944443</v>
      </c>
      <c r="R3655" s="15">
        <f>(((I3655/60)/60)/24)+DATE(1970,1,1)</f>
        <v>42221.363506944443</v>
      </c>
      <c r="S3655">
        <f>YEAR(Q3655)</f>
        <v>2015</v>
      </c>
    </row>
    <row r="3656" spans="1:19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>IFERROR(ROUND(E3656/L3656,0),0)</f>
        <v>69</v>
      </c>
      <c r="Q3656" s="15">
        <f>(((J3656/60)/60)/24)+DATE(1970,1,1)</f>
        <v>42440.416504629626</v>
      </c>
      <c r="R3656" s="15">
        <f>(((I3656/60)/60)/24)+DATE(1970,1,1)</f>
        <v>42463.708333333328</v>
      </c>
      <c r="S3656">
        <f>YEAR(Q3656)</f>
        <v>2016</v>
      </c>
    </row>
    <row r="3657" spans="1:19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>IFERROR(ROUND(E3657/L3657,0),0)</f>
        <v>74</v>
      </c>
      <c r="Q3657" s="15">
        <f>(((J3657/60)/60)/24)+DATE(1970,1,1)</f>
        <v>42173.803217592591</v>
      </c>
      <c r="R3657" s="15">
        <f>(((I3657/60)/60)/24)+DATE(1970,1,1)</f>
        <v>42203.290972222225</v>
      </c>
      <c r="S3657">
        <f>YEAR(Q3657)</f>
        <v>2015</v>
      </c>
    </row>
    <row r="3658" spans="1:19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>IFERROR(ROUND(E3658/L3658,0),0)</f>
        <v>115</v>
      </c>
      <c r="Q3658" s="15">
        <f>(((J3658/60)/60)/24)+DATE(1970,1,1)</f>
        <v>42737.910138888896</v>
      </c>
      <c r="R3658" s="15">
        <f>(((I3658/60)/60)/24)+DATE(1970,1,1)</f>
        <v>42767.957638888889</v>
      </c>
      <c r="S3658">
        <f>YEAR(Q3658)</f>
        <v>2017</v>
      </c>
    </row>
    <row r="3659" spans="1:19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>IFERROR(ROUND(E3659/L3659,0),0)</f>
        <v>111</v>
      </c>
      <c r="Q3659" s="15">
        <f>(((J3659/60)/60)/24)+DATE(1970,1,1)</f>
        <v>42499.629849537043</v>
      </c>
      <c r="R3659" s="15">
        <f>(((I3659/60)/60)/24)+DATE(1970,1,1)</f>
        <v>42522.904166666667</v>
      </c>
      <c r="S3659">
        <f>YEAR(Q3659)</f>
        <v>2016</v>
      </c>
    </row>
    <row r="3660" spans="1:19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>IFERROR(ROUND(E3660/L3660,0),0)</f>
        <v>76</v>
      </c>
      <c r="Q3660" s="15">
        <f>(((J3660/60)/60)/24)+DATE(1970,1,1)</f>
        <v>41775.858564814815</v>
      </c>
      <c r="R3660" s="15">
        <f>(((I3660/60)/60)/24)+DATE(1970,1,1)</f>
        <v>41822.165972222225</v>
      </c>
      <c r="S3660">
        <f>YEAR(Q3660)</f>
        <v>2014</v>
      </c>
    </row>
    <row r="3661" spans="1:19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>IFERROR(ROUND(E3661/L3661,0),0)</f>
        <v>235</v>
      </c>
      <c r="Q3661" s="15">
        <f>(((J3661/60)/60)/24)+DATE(1970,1,1)</f>
        <v>42055.277199074073</v>
      </c>
      <c r="R3661" s="15">
        <f>(((I3661/60)/60)/24)+DATE(1970,1,1)</f>
        <v>42082.610416666663</v>
      </c>
      <c r="S3661">
        <f>YEAR(Q3661)</f>
        <v>2015</v>
      </c>
    </row>
    <row r="3662" spans="1:19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>IFERROR(ROUND(E3662/L3662,0),0)</f>
        <v>11</v>
      </c>
      <c r="Q3662" s="15">
        <f>(((J3662/60)/60)/24)+DATE(1970,1,1)</f>
        <v>41971.881076388891</v>
      </c>
      <c r="R3662" s="15">
        <f>(((I3662/60)/60)/24)+DATE(1970,1,1)</f>
        <v>41996.881076388891</v>
      </c>
      <c r="S3662">
        <f>YEAR(Q3662)</f>
        <v>2014</v>
      </c>
    </row>
    <row r="3663" spans="1:19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>IFERROR(ROUND(E3663/L3663,0),0)</f>
        <v>93</v>
      </c>
      <c r="Q3663" s="15">
        <f>(((J3663/60)/60)/24)+DATE(1970,1,1)</f>
        <v>42447.896666666667</v>
      </c>
      <c r="R3663" s="15">
        <f>(((I3663/60)/60)/24)+DATE(1970,1,1)</f>
        <v>42470.166666666672</v>
      </c>
      <c r="S3663">
        <f>YEAR(Q3663)</f>
        <v>2016</v>
      </c>
    </row>
    <row r="3664" spans="1:19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>IFERROR(ROUND(E3664/L3664,0),0)</f>
        <v>203</v>
      </c>
      <c r="Q3664" s="15">
        <f>(((J3664/60)/60)/24)+DATE(1970,1,1)</f>
        <v>42064.220069444447</v>
      </c>
      <c r="R3664" s="15">
        <f>(((I3664/60)/60)/24)+DATE(1970,1,1)</f>
        <v>42094.178402777776</v>
      </c>
      <c r="S3664">
        <f>YEAR(Q3664)</f>
        <v>2015</v>
      </c>
    </row>
    <row r="3665" spans="1:19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>IFERROR(ROUND(E3665/L3665,0),0)</f>
        <v>26</v>
      </c>
      <c r="Q3665" s="15">
        <f>(((J3665/60)/60)/24)+DATE(1970,1,1)</f>
        <v>42665.451736111107</v>
      </c>
      <c r="R3665" s="15">
        <f>(((I3665/60)/60)/24)+DATE(1970,1,1)</f>
        <v>42725.493402777778</v>
      </c>
      <c r="S3665">
        <f>YEAR(Q3665)</f>
        <v>2016</v>
      </c>
    </row>
    <row r="3666" spans="1:19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>IFERROR(ROUND(E3666/L3666,0),0)</f>
        <v>46</v>
      </c>
      <c r="Q3666" s="15">
        <f>(((J3666/60)/60)/24)+DATE(1970,1,1)</f>
        <v>42523.248715277776</v>
      </c>
      <c r="R3666" s="15">
        <f>(((I3666/60)/60)/24)+DATE(1970,1,1)</f>
        <v>42537.248715277776</v>
      </c>
      <c r="S3666">
        <f>YEAR(Q3666)</f>
        <v>2016</v>
      </c>
    </row>
    <row r="3667" spans="1:19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>IFERROR(ROUND(E3667/L3667,0),0)</f>
        <v>51</v>
      </c>
      <c r="Q3667" s="15">
        <f>(((J3667/60)/60)/24)+DATE(1970,1,1)</f>
        <v>42294.808124999996</v>
      </c>
      <c r="R3667" s="15">
        <f>(((I3667/60)/60)/24)+DATE(1970,1,1)</f>
        <v>42305.829166666663</v>
      </c>
      <c r="S3667">
        <f>YEAR(Q3667)</f>
        <v>2015</v>
      </c>
    </row>
    <row r="3668" spans="1:19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>IFERROR(ROUND(E3668/L3668,0),0)</f>
        <v>32</v>
      </c>
      <c r="Q3668" s="15">
        <f>(((J3668/60)/60)/24)+DATE(1970,1,1)</f>
        <v>41822.90488425926</v>
      </c>
      <c r="R3668" s="15">
        <f>(((I3668/60)/60)/24)+DATE(1970,1,1)</f>
        <v>41844.291666666664</v>
      </c>
      <c r="S3668">
        <f>YEAR(Q3668)</f>
        <v>2014</v>
      </c>
    </row>
    <row r="3669" spans="1:19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>IFERROR(ROUND(E3669/L3669,0),0)</f>
        <v>53</v>
      </c>
      <c r="Q3669" s="15">
        <f>(((J3669/60)/60)/24)+DATE(1970,1,1)</f>
        <v>42173.970127314817</v>
      </c>
      <c r="R3669" s="15">
        <f>(((I3669/60)/60)/24)+DATE(1970,1,1)</f>
        <v>42203.970127314817</v>
      </c>
      <c r="S3669">
        <f>YEAR(Q3669)</f>
        <v>2015</v>
      </c>
    </row>
    <row r="3670" spans="1:19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>IFERROR(ROUND(E3670/L3670,0),0)</f>
        <v>37</v>
      </c>
      <c r="Q3670" s="15">
        <f>(((J3670/60)/60)/24)+DATE(1970,1,1)</f>
        <v>42185.556157407409</v>
      </c>
      <c r="R3670" s="15">
        <f>(((I3670/60)/60)/24)+DATE(1970,1,1)</f>
        <v>42208.772916666669</v>
      </c>
      <c r="S3670">
        <f>YEAR(Q3670)</f>
        <v>2015</v>
      </c>
    </row>
    <row r="3671" spans="1:19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>IFERROR(ROUND(E3671/L3671,0),0)</f>
        <v>81</v>
      </c>
      <c r="Q3671" s="15">
        <f>(((J3671/60)/60)/24)+DATE(1970,1,1)</f>
        <v>42136.675196759257</v>
      </c>
      <c r="R3671" s="15">
        <f>(((I3671/60)/60)/24)+DATE(1970,1,1)</f>
        <v>42166.675196759257</v>
      </c>
      <c r="S3671">
        <f>YEAR(Q3671)</f>
        <v>2015</v>
      </c>
    </row>
    <row r="3672" spans="1:19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>IFERROR(ROUND(E3672/L3672,0),0)</f>
        <v>20</v>
      </c>
      <c r="Q3672" s="15">
        <f>(((J3672/60)/60)/24)+DATE(1970,1,1)</f>
        <v>42142.514016203699</v>
      </c>
      <c r="R3672" s="15">
        <f>(((I3672/60)/60)/24)+DATE(1970,1,1)</f>
        <v>42155.958333333328</v>
      </c>
      <c r="S3672">
        <f>YEAR(Q3672)</f>
        <v>2015</v>
      </c>
    </row>
    <row r="3673" spans="1:19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>IFERROR(ROUND(E3673/L3673,0),0)</f>
        <v>88</v>
      </c>
      <c r="Q3673" s="15">
        <f>(((J3673/60)/60)/24)+DATE(1970,1,1)</f>
        <v>41820.62809027778</v>
      </c>
      <c r="R3673" s="15">
        <f>(((I3673/60)/60)/24)+DATE(1970,1,1)</f>
        <v>41841.165972222225</v>
      </c>
      <c r="S3673">
        <f>YEAR(Q3673)</f>
        <v>2014</v>
      </c>
    </row>
    <row r="3674" spans="1:19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>IFERROR(ROUND(E3674/L3674,0),0)</f>
        <v>53</v>
      </c>
      <c r="Q3674" s="15">
        <f>(((J3674/60)/60)/24)+DATE(1970,1,1)</f>
        <v>41878.946574074071</v>
      </c>
      <c r="R3674" s="15">
        <f>(((I3674/60)/60)/24)+DATE(1970,1,1)</f>
        <v>41908.946574074071</v>
      </c>
      <c r="S3674">
        <f>YEAR(Q3674)</f>
        <v>2014</v>
      </c>
    </row>
    <row r="3675" spans="1:19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>IFERROR(ROUND(E3675/L3675,0),0)</f>
        <v>40</v>
      </c>
      <c r="Q3675" s="15">
        <f>(((J3675/60)/60)/24)+DATE(1970,1,1)</f>
        <v>41914.295104166667</v>
      </c>
      <c r="R3675" s="15">
        <f>(((I3675/60)/60)/24)+DATE(1970,1,1)</f>
        <v>41948.536111111112</v>
      </c>
      <c r="S3675">
        <f>YEAR(Q3675)</f>
        <v>2014</v>
      </c>
    </row>
    <row r="3676" spans="1:19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>IFERROR(ROUND(E3676/L3676,0),0)</f>
        <v>145</v>
      </c>
      <c r="Q3676" s="15">
        <f>(((J3676/60)/60)/24)+DATE(1970,1,1)</f>
        <v>42556.873020833329</v>
      </c>
      <c r="R3676" s="15">
        <f>(((I3676/60)/60)/24)+DATE(1970,1,1)</f>
        <v>42616.873020833329</v>
      </c>
      <c r="S3676">
        <f>YEAR(Q3676)</f>
        <v>2016</v>
      </c>
    </row>
    <row r="3677" spans="1:19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>IFERROR(ROUND(E3677/L3677,0),0)</f>
        <v>23</v>
      </c>
      <c r="Q3677" s="15">
        <f>(((J3677/60)/60)/24)+DATE(1970,1,1)</f>
        <v>42493.597013888888</v>
      </c>
      <c r="R3677" s="15">
        <f>(((I3677/60)/60)/24)+DATE(1970,1,1)</f>
        <v>42505.958333333328</v>
      </c>
      <c r="S3677">
        <f>YEAR(Q3677)</f>
        <v>2016</v>
      </c>
    </row>
    <row r="3678" spans="1:19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>IFERROR(ROUND(E3678/L3678,0),0)</f>
        <v>64</v>
      </c>
      <c r="Q3678" s="15">
        <f>(((J3678/60)/60)/24)+DATE(1970,1,1)</f>
        <v>41876.815787037034</v>
      </c>
      <c r="R3678" s="15">
        <f>(((I3678/60)/60)/24)+DATE(1970,1,1)</f>
        <v>41894.815787037034</v>
      </c>
      <c r="S3678">
        <f>YEAR(Q3678)</f>
        <v>2014</v>
      </c>
    </row>
    <row r="3679" spans="1:19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>IFERROR(ROUND(E3679/L3679,0),0)</f>
        <v>62</v>
      </c>
      <c r="Q3679" s="15">
        <f>(((J3679/60)/60)/24)+DATE(1970,1,1)</f>
        <v>41802.574282407404</v>
      </c>
      <c r="R3679" s="15">
        <f>(((I3679/60)/60)/24)+DATE(1970,1,1)</f>
        <v>41823.165972222225</v>
      </c>
      <c r="S3679">
        <f>YEAR(Q3679)</f>
        <v>2014</v>
      </c>
    </row>
    <row r="3680" spans="1:19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>IFERROR(ROUND(E3680/L3680,0),0)</f>
        <v>66</v>
      </c>
      <c r="Q3680" s="15">
        <f>(((J3680/60)/60)/24)+DATE(1970,1,1)</f>
        <v>42120.531226851846</v>
      </c>
      <c r="R3680" s="15">
        <f>(((I3680/60)/60)/24)+DATE(1970,1,1)</f>
        <v>42155.531226851846</v>
      </c>
      <c r="S3680">
        <f>YEAR(Q3680)</f>
        <v>2015</v>
      </c>
    </row>
    <row r="3681" spans="1:19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>IFERROR(ROUND(E3681/L3681,0),0)</f>
        <v>73</v>
      </c>
      <c r="Q3681" s="15">
        <f>(((J3681/60)/60)/24)+DATE(1970,1,1)</f>
        <v>41786.761354166665</v>
      </c>
      <c r="R3681" s="15">
        <f>(((I3681/60)/60)/24)+DATE(1970,1,1)</f>
        <v>41821.207638888889</v>
      </c>
      <c r="S3681">
        <f>YEAR(Q3681)</f>
        <v>2014</v>
      </c>
    </row>
    <row r="3682" spans="1:19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>IFERROR(ROUND(E3682/L3682,0),0)</f>
        <v>100</v>
      </c>
      <c r="Q3682" s="15">
        <f>(((J3682/60)/60)/24)+DATE(1970,1,1)</f>
        <v>42627.454097222217</v>
      </c>
      <c r="R3682" s="15">
        <f>(((I3682/60)/60)/24)+DATE(1970,1,1)</f>
        <v>42648.454097222217</v>
      </c>
      <c r="S3682">
        <f>YEAR(Q3682)</f>
        <v>2016</v>
      </c>
    </row>
    <row r="3683" spans="1:19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>IFERROR(ROUND(E3683/L3683,0),0)</f>
        <v>62</v>
      </c>
      <c r="Q3683" s="15">
        <f>(((J3683/60)/60)/24)+DATE(1970,1,1)</f>
        <v>42374.651504629626</v>
      </c>
      <c r="R3683" s="15">
        <f>(((I3683/60)/60)/24)+DATE(1970,1,1)</f>
        <v>42384.651504629626</v>
      </c>
      <c r="S3683">
        <f>YEAR(Q3683)</f>
        <v>2016</v>
      </c>
    </row>
    <row r="3684" spans="1:19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>IFERROR(ROUND(E3684/L3684,0),0)</f>
        <v>62</v>
      </c>
      <c r="Q3684" s="15">
        <f>(((J3684/60)/60)/24)+DATE(1970,1,1)</f>
        <v>41772.685393518521</v>
      </c>
      <c r="R3684" s="15">
        <f>(((I3684/60)/60)/24)+DATE(1970,1,1)</f>
        <v>41806.290972222225</v>
      </c>
      <c r="S3684">
        <f>YEAR(Q3684)</f>
        <v>2014</v>
      </c>
    </row>
    <row r="3685" spans="1:19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>IFERROR(ROUND(E3685/L3685,0),0)</f>
        <v>59</v>
      </c>
      <c r="Q3685" s="15">
        <f>(((J3685/60)/60)/24)+DATE(1970,1,1)</f>
        <v>42633.116851851853</v>
      </c>
      <c r="R3685" s="15">
        <f>(((I3685/60)/60)/24)+DATE(1970,1,1)</f>
        <v>42663.116851851853</v>
      </c>
      <c r="S3685">
        <f>YEAR(Q3685)</f>
        <v>2016</v>
      </c>
    </row>
    <row r="3686" spans="1:19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>IFERROR(ROUND(E3686/L3686,0),0)</f>
        <v>45</v>
      </c>
      <c r="Q3686" s="15">
        <f>(((J3686/60)/60)/24)+DATE(1970,1,1)</f>
        <v>42219.180393518516</v>
      </c>
      <c r="R3686" s="15">
        <f>(((I3686/60)/60)/24)+DATE(1970,1,1)</f>
        <v>42249.180393518516</v>
      </c>
      <c r="S3686">
        <f>YEAR(Q3686)</f>
        <v>2015</v>
      </c>
    </row>
    <row r="3687" spans="1:19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>IFERROR(ROUND(E3687/L3687,0),0)</f>
        <v>42</v>
      </c>
      <c r="Q3687" s="15">
        <f>(((J3687/60)/60)/24)+DATE(1970,1,1)</f>
        <v>41753.593275462961</v>
      </c>
      <c r="R3687" s="15">
        <f>(((I3687/60)/60)/24)+DATE(1970,1,1)</f>
        <v>41778.875</v>
      </c>
      <c r="S3687">
        <f>YEAR(Q3687)</f>
        <v>2014</v>
      </c>
    </row>
    <row r="3688" spans="1:19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>IFERROR(ROUND(E3688/L3688,0),0)</f>
        <v>59</v>
      </c>
      <c r="Q3688" s="15">
        <f>(((J3688/60)/60)/24)+DATE(1970,1,1)</f>
        <v>42230.662731481483</v>
      </c>
      <c r="R3688" s="15">
        <f>(((I3688/60)/60)/24)+DATE(1970,1,1)</f>
        <v>42245.165972222225</v>
      </c>
      <c r="S3688">
        <f>YEAR(Q3688)</f>
        <v>2015</v>
      </c>
    </row>
    <row r="3689" spans="1:19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>IFERROR(ROUND(E3689/L3689,0),0)</f>
        <v>200</v>
      </c>
      <c r="Q3689" s="15">
        <f>(((J3689/60)/60)/24)+DATE(1970,1,1)</f>
        <v>41787.218229166669</v>
      </c>
      <c r="R3689" s="15">
        <f>(((I3689/60)/60)/24)+DATE(1970,1,1)</f>
        <v>41817.218229166669</v>
      </c>
      <c r="S3689">
        <f>YEAR(Q3689)</f>
        <v>2014</v>
      </c>
    </row>
    <row r="3690" spans="1:19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>IFERROR(ROUND(E3690/L3690,0),0)</f>
        <v>84</v>
      </c>
      <c r="Q3690" s="15">
        <f>(((J3690/60)/60)/24)+DATE(1970,1,1)</f>
        <v>41829.787083333329</v>
      </c>
      <c r="R3690" s="15">
        <f>(((I3690/60)/60)/24)+DATE(1970,1,1)</f>
        <v>41859.787083333329</v>
      </c>
      <c r="S3690">
        <f>YEAR(Q3690)</f>
        <v>2014</v>
      </c>
    </row>
    <row r="3691" spans="1:19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>IFERROR(ROUND(E3691/L3691,0),0)</f>
        <v>57</v>
      </c>
      <c r="Q3691" s="15">
        <f>(((J3691/60)/60)/24)+DATE(1970,1,1)</f>
        <v>42147.826840277776</v>
      </c>
      <c r="R3691" s="15">
        <f>(((I3691/60)/60)/24)+DATE(1970,1,1)</f>
        <v>42176.934027777781</v>
      </c>
      <c r="S3691">
        <f>YEAR(Q3691)</f>
        <v>2015</v>
      </c>
    </row>
    <row r="3692" spans="1:19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>IFERROR(ROUND(E3692/L3692,0),0)</f>
        <v>58</v>
      </c>
      <c r="Q3692" s="15">
        <f>(((J3692/60)/60)/24)+DATE(1970,1,1)</f>
        <v>41940.598182870373</v>
      </c>
      <c r="R3692" s="15">
        <f>(((I3692/60)/60)/24)+DATE(1970,1,1)</f>
        <v>41970.639849537038</v>
      </c>
      <c r="S3692">
        <f>YEAR(Q3692)</f>
        <v>2014</v>
      </c>
    </row>
    <row r="3693" spans="1:19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>IFERROR(ROUND(E3693/L3693,0),0)</f>
        <v>187</v>
      </c>
      <c r="Q3693" s="15">
        <f>(((J3693/60)/60)/24)+DATE(1970,1,1)</f>
        <v>42020.700567129628</v>
      </c>
      <c r="R3693" s="15">
        <f>(((I3693/60)/60)/24)+DATE(1970,1,1)</f>
        <v>42065.207638888889</v>
      </c>
      <c r="S3693">
        <f>YEAR(Q3693)</f>
        <v>2015</v>
      </c>
    </row>
    <row r="3694" spans="1:19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>IFERROR(ROUND(E3694/L3694,0),0)</f>
        <v>74</v>
      </c>
      <c r="Q3694" s="15">
        <f>(((J3694/60)/60)/24)+DATE(1970,1,1)</f>
        <v>41891.96503472222</v>
      </c>
      <c r="R3694" s="15">
        <f>(((I3694/60)/60)/24)+DATE(1970,1,1)</f>
        <v>41901</v>
      </c>
      <c r="S3694">
        <f>YEAR(Q3694)</f>
        <v>2014</v>
      </c>
    </row>
    <row r="3695" spans="1:19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>IFERROR(ROUND(E3695/L3695,0),0)</f>
        <v>31</v>
      </c>
      <c r="Q3695" s="15">
        <f>(((J3695/60)/60)/24)+DATE(1970,1,1)</f>
        <v>42309.191307870366</v>
      </c>
      <c r="R3695" s="15">
        <f>(((I3695/60)/60)/24)+DATE(1970,1,1)</f>
        <v>42338.9375</v>
      </c>
      <c r="S3695">
        <f>YEAR(Q3695)</f>
        <v>2015</v>
      </c>
    </row>
    <row r="3696" spans="1:19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>IFERROR(ROUND(E3696/L3696,0),0)</f>
        <v>63</v>
      </c>
      <c r="Q3696" s="15">
        <f>(((J3696/60)/60)/24)+DATE(1970,1,1)</f>
        <v>42490.133877314816</v>
      </c>
      <c r="R3696" s="15">
        <f>(((I3696/60)/60)/24)+DATE(1970,1,1)</f>
        <v>42527.083333333328</v>
      </c>
      <c r="S3696">
        <f>YEAR(Q3696)</f>
        <v>2016</v>
      </c>
    </row>
    <row r="3697" spans="1:19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>IFERROR(ROUND(E3697/L3697,0),0)</f>
        <v>121</v>
      </c>
      <c r="Q3697" s="15">
        <f>(((J3697/60)/60)/24)+DATE(1970,1,1)</f>
        <v>41995.870486111111</v>
      </c>
      <c r="R3697" s="15">
        <f>(((I3697/60)/60)/24)+DATE(1970,1,1)</f>
        <v>42015.870486111111</v>
      </c>
      <c r="S3697">
        <f>YEAR(Q3697)</f>
        <v>2014</v>
      </c>
    </row>
    <row r="3698" spans="1:19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>IFERROR(ROUND(E3698/L3698,0),0)</f>
        <v>40</v>
      </c>
      <c r="Q3698" s="15">
        <f>(((J3698/60)/60)/24)+DATE(1970,1,1)</f>
        <v>41988.617083333331</v>
      </c>
      <c r="R3698" s="15">
        <f>(((I3698/60)/60)/24)+DATE(1970,1,1)</f>
        <v>42048.617083333331</v>
      </c>
      <c r="S3698">
        <f>YEAR(Q3698)</f>
        <v>2014</v>
      </c>
    </row>
    <row r="3699" spans="1:19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>IFERROR(ROUND(E3699/L3699,0),0)</f>
        <v>72</v>
      </c>
      <c r="Q3699" s="15">
        <f>(((J3699/60)/60)/24)+DATE(1970,1,1)</f>
        <v>42479.465833333335</v>
      </c>
      <c r="R3699" s="15">
        <f>(((I3699/60)/60)/24)+DATE(1970,1,1)</f>
        <v>42500.465833333335</v>
      </c>
      <c r="S3699">
        <f>YEAR(Q3699)</f>
        <v>2016</v>
      </c>
    </row>
    <row r="3700" spans="1:19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>IFERROR(ROUND(E3700/L3700,0),0)</f>
        <v>41</v>
      </c>
      <c r="Q3700" s="15">
        <f>(((J3700/60)/60)/24)+DATE(1970,1,1)</f>
        <v>42401.806562500002</v>
      </c>
      <c r="R3700" s="15">
        <f>(((I3700/60)/60)/24)+DATE(1970,1,1)</f>
        <v>42431.806562500002</v>
      </c>
      <c r="S3700">
        <f>YEAR(Q3700)</f>
        <v>2016</v>
      </c>
    </row>
    <row r="3701" spans="1:19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>IFERROR(ROUND(E3701/L3701,0),0)</f>
        <v>63</v>
      </c>
      <c r="Q3701" s="15">
        <f>(((J3701/60)/60)/24)+DATE(1970,1,1)</f>
        <v>41897.602037037039</v>
      </c>
      <c r="R3701" s="15">
        <f>(((I3701/60)/60)/24)+DATE(1970,1,1)</f>
        <v>41927.602037037039</v>
      </c>
      <c r="S3701">
        <f>YEAR(Q3701)</f>
        <v>2014</v>
      </c>
    </row>
    <row r="3702" spans="1:19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>IFERROR(ROUND(E3702/L3702,0),0)</f>
        <v>34</v>
      </c>
      <c r="Q3702" s="15">
        <f>(((J3702/60)/60)/24)+DATE(1970,1,1)</f>
        <v>41882.585648148146</v>
      </c>
      <c r="R3702" s="15">
        <f>(((I3702/60)/60)/24)+DATE(1970,1,1)</f>
        <v>41912.666666666664</v>
      </c>
      <c r="S3702">
        <f>YEAR(Q3702)</f>
        <v>2014</v>
      </c>
    </row>
    <row r="3703" spans="1:19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>IFERROR(ROUND(E3703/L3703,0),0)</f>
        <v>39</v>
      </c>
      <c r="Q3703" s="15">
        <f>(((J3703/60)/60)/24)+DATE(1970,1,1)</f>
        <v>42129.541585648149</v>
      </c>
      <c r="R3703" s="15">
        <f>(((I3703/60)/60)/24)+DATE(1970,1,1)</f>
        <v>42159.541585648149</v>
      </c>
      <c r="S3703">
        <f>YEAR(Q3703)</f>
        <v>2015</v>
      </c>
    </row>
    <row r="3704" spans="1:19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>IFERROR(ROUND(E3704/L3704,0),0)</f>
        <v>156</v>
      </c>
      <c r="Q3704" s="15">
        <f>(((J3704/60)/60)/24)+DATE(1970,1,1)</f>
        <v>42524.53800925926</v>
      </c>
      <c r="R3704" s="15">
        <f>(((I3704/60)/60)/24)+DATE(1970,1,1)</f>
        <v>42561.957638888889</v>
      </c>
      <c r="S3704">
        <f>YEAR(Q3704)</f>
        <v>2016</v>
      </c>
    </row>
    <row r="3705" spans="1:19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>IFERROR(ROUND(E3705/L3705,0),0)</f>
        <v>43</v>
      </c>
      <c r="Q3705" s="15">
        <f>(((J3705/60)/60)/24)+DATE(1970,1,1)</f>
        <v>42556.504490740743</v>
      </c>
      <c r="R3705" s="15">
        <f>(((I3705/60)/60)/24)+DATE(1970,1,1)</f>
        <v>42595.290972222225</v>
      </c>
      <c r="S3705">
        <f>YEAR(Q3705)</f>
        <v>2016</v>
      </c>
    </row>
    <row r="3706" spans="1:19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>IFERROR(ROUND(E3706/L3706,0),0)</f>
        <v>15</v>
      </c>
      <c r="Q3706" s="15">
        <f>(((J3706/60)/60)/24)+DATE(1970,1,1)</f>
        <v>42461.689745370371</v>
      </c>
      <c r="R3706" s="15">
        <f>(((I3706/60)/60)/24)+DATE(1970,1,1)</f>
        <v>42521.689745370371</v>
      </c>
      <c r="S3706">
        <f>YEAR(Q3706)</f>
        <v>2016</v>
      </c>
    </row>
    <row r="3707" spans="1:19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>IFERROR(ROUND(E3707/L3707,0),0)</f>
        <v>84</v>
      </c>
      <c r="Q3707" s="15">
        <f>(((J3707/60)/60)/24)+DATE(1970,1,1)</f>
        <v>41792.542986111112</v>
      </c>
      <c r="R3707" s="15">
        <f>(((I3707/60)/60)/24)+DATE(1970,1,1)</f>
        <v>41813.75</v>
      </c>
      <c r="S3707">
        <f>YEAR(Q3707)</f>
        <v>2014</v>
      </c>
    </row>
    <row r="3708" spans="1:19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>IFERROR(ROUND(E3708/L3708,0),0)</f>
        <v>140</v>
      </c>
      <c r="Q3708" s="15">
        <f>(((J3708/60)/60)/24)+DATE(1970,1,1)</f>
        <v>41879.913761574076</v>
      </c>
      <c r="R3708" s="15">
        <f>(((I3708/60)/60)/24)+DATE(1970,1,1)</f>
        <v>41894.913761574076</v>
      </c>
      <c r="S3708">
        <f>YEAR(Q3708)</f>
        <v>2014</v>
      </c>
    </row>
    <row r="3709" spans="1:19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>IFERROR(ROUND(E3709/L3709,0),0)</f>
        <v>81</v>
      </c>
      <c r="Q3709" s="15">
        <f>(((J3709/60)/60)/24)+DATE(1970,1,1)</f>
        <v>42552.048356481479</v>
      </c>
      <c r="R3709" s="15">
        <f>(((I3709/60)/60)/24)+DATE(1970,1,1)</f>
        <v>42573.226388888885</v>
      </c>
      <c r="S3709">
        <f>YEAR(Q3709)</f>
        <v>2016</v>
      </c>
    </row>
    <row r="3710" spans="1:19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>IFERROR(ROUND(E3710/L3710,0),0)</f>
        <v>54</v>
      </c>
      <c r="Q3710" s="15">
        <f>(((J3710/60)/60)/24)+DATE(1970,1,1)</f>
        <v>41810.142199074071</v>
      </c>
      <c r="R3710" s="15">
        <f>(((I3710/60)/60)/24)+DATE(1970,1,1)</f>
        <v>41824.142199074071</v>
      </c>
      <c r="S3710">
        <f>YEAR(Q3710)</f>
        <v>2014</v>
      </c>
    </row>
    <row r="3711" spans="1:19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>IFERROR(ROUND(E3711/L3711,0),0)</f>
        <v>31</v>
      </c>
      <c r="Q3711" s="15">
        <f>(((J3711/60)/60)/24)+DATE(1970,1,1)</f>
        <v>41785.707708333335</v>
      </c>
      <c r="R3711" s="15">
        <f>(((I3711/60)/60)/24)+DATE(1970,1,1)</f>
        <v>41815.707708333335</v>
      </c>
      <c r="S3711">
        <f>YEAR(Q3711)</f>
        <v>2014</v>
      </c>
    </row>
    <row r="3712" spans="1:19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>IFERROR(ROUND(E3712/L3712,0),0)</f>
        <v>68</v>
      </c>
      <c r="Q3712" s="15">
        <f>(((J3712/60)/60)/24)+DATE(1970,1,1)</f>
        <v>42072.576249999998</v>
      </c>
      <c r="R3712" s="15">
        <f>(((I3712/60)/60)/24)+DATE(1970,1,1)</f>
        <v>42097.576249999998</v>
      </c>
      <c r="S3712">
        <f>YEAR(Q3712)</f>
        <v>2015</v>
      </c>
    </row>
    <row r="3713" spans="1:19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>IFERROR(ROUND(E3713/L3713,0),0)</f>
        <v>27</v>
      </c>
      <c r="Q3713" s="15">
        <f>(((J3713/60)/60)/24)+DATE(1970,1,1)</f>
        <v>41779.724224537036</v>
      </c>
      <c r="R3713" s="15">
        <f>(((I3713/60)/60)/24)+DATE(1970,1,1)</f>
        <v>41805.666666666664</v>
      </c>
      <c r="S3713">
        <f>YEAR(Q3713)</f>
        <v>2014</v>
      </c>
    </row>
    <row r="3714" spans="1:19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>IFERROR(ROUND(E3714/L3714,0),0)</f>
        <v>111</v>
      </c>
      <c r="Q3714" s="15">
        <f>(((J3714/60)/60)/24)+DATE(1970,1,1)</f>
        <v>42134.172071759262</v>
      </c>
      <c r="R3714" s="15">
        <f>(((I3714/60)/60)/24)+DATE(1970,1,1)</f>
        <v>42155.290972222225</v>
      </c>
      <c r="S3714">
        <f>YEAR(Q3714)</f>
        <v>2015</v>
      </c>
    </row>
    <row r="3715" spans="1:19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>IFERROR(ROUND(E3715/L3715,0),0)</f>
        <v>107</v>
      </c>
      <c r="Q3715" s="15">
        <f>(((J3715/60)/60)/24)+DATE(1970,1,1)</f>
        <v>42505.738032407404</v>
      </c>
      <c r="R3715" s="15">
        <f>(((I3715/60)/60)/24)+DATE(1970,1,1)</f>
        <v>42525.738032407404</v>
      </c>
      <c r="S3715">
        <f>YEAR(Q3715)</f>
        <v>2016</v>
      </c>
    </row>
    <row r="3716" spans="1:19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>IFERROR(ROUND(E3716/L3716,0),0)</f>
        <v>106</v>
      </c>
      <c r="Q3716" s="15">
        <f>(((J3716/60)/60)/24)+DATE(1970,1,1)</f>
        <v>42118.556331018524</v>
      </c>
      <c r="R3716" s="15">
        <f>(((I3716/60)/60)/24)+DATE(1970,1,1)</f>
        <v>42150.165972222225</v>
      </c>
      <c r="S3716">
        <f>YEAR(Q3716)</f>
        <v>2015</v>
      </c>
    </row>
    <row r="3717" spans="1:19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>IFERROR(ROUND(E3717/L3717,0),0)</f>
        <v>133</v>
      </c>
      <c r="Q3717" s="15">
        <f>(((J3717/60)/60)/24)+DATE(1970,1,1)</f>
        <v>42036.995590277773</v>
      </c>
      <c r="R3717" s="15">
        <f>(((I3717/60)/60)/24)+DATE(1970,1,1)</f>
        <v>42094.536111111112</v>
      </c>
      <c r="S3717">
        <f>YEAR(Q3717)</f>
        <v>2015</v>
      </c>
    </row>
    <row r="3718" spans="1:19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>IFERROR(ROUND(E3718/L3718,0),0)</f>
        <v>52</v>
      </c>
      <c r="Q3718" s="15">
        <f>(((J3718/60)/60)/24)+DATE(1970,1,1)</f>
        <v>42360.887835648144</v>
      </c>
      <c r="R3718" s="15">
        <f>(((I3718/60)/60)/24)+DATE(1970,1,1)</f>
        <v>42390.887835648144</v>
      </c>
      <c r="S3718">
        <f>YEAR(Q3718)</f>
        <v>2015</v>
      </c>
    </row>
    <row r="3719" spans="1:19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>IFERROR(ROUND(E3719/L3719,0),0)</f>
        <v>310</v>
      </c>
      <c r="Q3719" s="15">
        <f>(((J3719/60)/60)/24)+DATE(1970,1,1)</f>
        <v>42102.866307870368</v>
      </c>
      <c r="R3719" s="15">
        <f>(((I3719/60)/60)/24)+DATE(1970,1,1)</f>
        <v>42133.866307870368</v>
      </c>
      <c r="S3719">
        <f>YEAR(Q3719)</f>
        <v>2015</v>
      </c>
    </row>
    <row r="3720" spans="1:19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>IFERROR(ROUND(E3720/L3720,0),0)</f>
        <v>26</v>
      </c>
      <c r="Q3720" s="15">
        <f>(((J3720/60)/60)/24)+DATE(1970,1,1)</f>
        <v>42032.716145833328</v>
      </c>
      <c r="R3720" s="15">
        <f>(((I3720/60)/60)/24)+DATE(1970,1,1)</f>
        <v>42062.716145833328</v>
      </c>
      <c r="S3720">
        <f>YEAR(Q3720)</f>
        <v>2015</v>
      </c>
    </row>
    <row r="3721" spans="1:19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>IFERROR(ROUND(E3721/L3721,0),0)</f>
        <v>105</v>
      </c>
      <c r="Q3721" s="15">
        <f>(((J3721/60)/60)/24)+DATE(1970,1,1)</f>
        <v>42147.729930555557</v>
      </c>
      <c r="R3721" s="15">
        <f>(((I3721/60)/60)/24)+DATE(1970,1,1)</f>
        <v>42177.729930555557</v>
      </c>
      <c r="S3721">
        <f>YEAR(Q3721)</f>
        <v>2015</v>
      </c>
    </row>
    <row r="3722" spans="1:19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>IFERROR(ROUND(E3722/L3722,0),0)</f>
        <v>86</v>
      </c>
      <c r="Q3722" s="15">
        <f>(((J3722/60)/60)/24)+DATE(1970,1,1)</f>
        <v>42165.993125000001</v>
      </c>
      <c r="R3722" s="15">
        <f>(((I3722/60)/60)/24)+DATE(1970,1,1)</f>
        <v>42187.993125000001</v>
      </c>
      <c r="S3722">
        <f>YEAR(Q3722)</f>
        <v>2015</v>
      </c>
    </row>
    <row r="3723" spans="1:19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>IFERROR(ROUND(E3723/L3723,0),0)</f>
        <v>115</v>
      </c>
      <c r="Q3723" s="15">
        <f>(((J3723/60)/60)/24)+DATE(1970,1,1)</f>
        <v>41927.936157407406</v>
      </c>
      <c r="R3723" s="15">
        <f>(((I3723/60)/60)/24)+DATE(1970,1,1)</f>
        <v>41948.977824074071</v>
      </c>
      <c r="S3723">
        <f>YEAR(Q3723)</f>
        <v>2014</v>
      </c>
    </row>
    <row r="3724" spans="1:19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>IFERROR(ROUND(E3724/L3724,0),0)</f>
        <v>48</v>
      </c>
      <c r="Q3724" s="15">
        <f>(((J3724/60)/60)/24)+DATE(1970,1,1)</f>
        <v>42381.671840277777</v>
      </c>
      <c r="R3724" s="15">
        <f>(((I3724/60)/60)/24)+DATE(1970,1,1)</f>
        <v>42411.957638888889</v>
      </c>
      <c r="S3724">
        <f>YEAR(Q3724)</f>
        <v>2016</v>
      </c>
    </row>
    <row r="3725" spans="1:19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>IFERROR(ROUND(E3725/L3725,0),0)</f>
        <v>73</v>
      </c>
      <c r="Q3725" s="15">
        <f>(((J3725/60)/60)/24)+DATE(1970,1,1)</f>
        <v>41943.753032407411</v>
      </c>
      <c r="R3725" s="15">
        <f>(((I3725/60)/60)/24)+DATE(1970,1,1)</f>
        <v>41973.794699074075</v>
      </c>
      <c r="S3725">
        <f>YEAR(Q3725)</f>
        <v>2014</v>
      </c>
    </row>
    <row r="3726" spans="1:19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>IFERROR(ROUND(E3726/L3726,0),0)</f>
        <v>50</v>
      </c>
      <c r="Q3726" s="15">
        <f>(((J3726/60)/60)/24)+DATE(1970,1,1)</f>
        <v>42465.491435185191</v>
      </c>
      <c r="R3726" s="15">
        <f>(((I3726/60)/60)/24)+DATE(1970,1,1)</f>
        <v>42494.958333333328</v>
      </c>
      <c r="S3726">
        <f>YEAR(Q3726)</f>
        <v>2016</v>
      </c>
    </row>
    <row r="3727" spans="1:19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>IFERROR(ROUND(E3727/L3727,0),0)</f>
        <v>25</v>
      </c>
      <c r="Q3727" s="15">
        <f>(((J3727/60)/60)/24)+DATE(1970,1,1)</f>
        <v>42401.945219907408</v>
      </c>
      <c r="R3727" s="15">
        <f>(((I3727/60)/60)/24)+DATE(1970,1,1)</f>
        <v>42418.895833333328</v>
      </c>
      <c r="S3727">
        <f>YEAR(Q3727)</f>
        <v>2016</v>
      </c>
    </row>
    <row r="3728" spans="1:19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>IFERROR(ROUND(E3728/L3728,0),0)</f>
        <v>63</v>
      </c>
      <c r="Q3728" s="15">
        <f>(((J3728/60)/60)/24)+DATE(1970,1,1)</f>
        <v>42462.140868055561</v>
      </c>
      <c r="R3728" s="15">
        <f>(((I3728/60)/60)/24)+DATE(1970,1,1)</f>
        <v>42489.875</v>
      </c>
      <c r="S3728">
        <f>YEAR(Q3728)</f>
        <v>2016</v>
      </c>
    </row>
    <row r="3729" spans="1:19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>IFERROR(ROUND(E3729/L3729,0),0)</f>
        <v>61</v>
      </c>
      <c r="Q3729" s="15">
        <f>(((J3729/60)/60)/24)+DATE(1970,1,1)</f>
        <v>42632.348310185189</v>
      </c>
      <c r="R3729" s="15">
        <f>(((I3729/60)/60)/24)+DATE(1970,1,1)</f>
        <v>42663.204861111109</v>
      </c>
      <c r="S3729">
        <f>YEAR(Q3729)</f>
        <v>2016</v>
      </c>
    </row>
    <row r="3730" spans="1:19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>IFERROR(ROUND(E3730/L3730,0),0)</f>
        <v>60</v>
      </c>
      <c r="Q3730" s="15">
        <f>(((J3730/60)/60)/24)+DATE(1970,1,1)</f>
        <v>42205.171018518522</v>
      </c>
      <c r="R3730" s="15">
        <f>(((I3730/60)/60)/24)+DATE(1970,1,1)</f>
        <v>42235.171018518522</v>
      </c>
      <c r="S3730">
        <f>YEAR(Q3730)</f>
        <v>2015</v>
      </c>
    </row>
    <row r="3731" spans="1:19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>IFERROR(ROUND(E3731/L3731,0),0)</f>
        <v>72</v>
      </c>
      <c r="Q3731" s="15">
        <f>(((J3731/60)/60)/24)+DATE(1970,1,1)</f>
        <v>42041.205000000002</v>
      </c>
      <c r="R3731" s="15">
        <f>(((I3731/60)/60)/24)+DATE(1970,1,1)</f>
        <v>42086.16333333333</v>
      </c>
      <c r="S3731">
        <f>YEAR(Q3731)</f>
        <v>2015</v>
      </c>
    </row>
    <row r="3732" spans="1:19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>IFERROR(ROUND(E3732/L3732,0),0)</f>
        <v>100</v>
      </c>
      <c r="Q3732" s="15">
        <f>(((J3732/60)/60)/24)+DATE(1970,1,1)</f>
        <v>42203.677766203706</v>
      </c>
      <c r="R3732" s="15">
        <f>(((I3732/60)/60)/24)+DATE(1970,1,1)</f>
        <v>42233.677766203706</v>
      </c>
      <c r="S3732">
        <f>YEAR(Q3732)</f>
        <v>2015</v>
      </c>
    </row>
    <row r="3733" spans="1:19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>IFERROR(ROUND(E3733/L3733,0),0)</f>
        <v>52</v>
      </c>
      <c r="Q3733" s="15">
        <f>(((J3733/60)/60)/24)+DATE(1970,1,1)</f>
        <v>41983.752847222218</v>
      </c>
      <c r="R3733" s="15">
        <f>(((I3733/60)/60)/24)+DATE(1970,1,1)</f>
        <v>42014.140972222223</v>
      </c>
      <c r="S3733">
        <f>YEAR(Q3733)</f>
        <v>2014</v>
      </c>
    </row>
    <row r="3734" spans="1:19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>IFERROR(ROUND(E3734/L3734,0),0)</f>
        <v>33</v>
      </c>
      <c r="Q3734" s="15">
        <f>(((J3734/60)/60)/24)+DATE(1970,1,1)</f>
        <v>41968.677465277782</v>
      </c>
      <c r="R3734" s="15">
        <f>(((I3734/60)/60)/24)+DATE(1970,1,1)</f>
        <v>42028.5</v>
      </c>
      <c r="S3734">
        <f>YEAR(Q3734)</f>
        <v>2014</v>
      </c>
    </row>
    <row r="3735" spans="1:19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>IFERROR(ROUND(E3735/L3735,0),0)</f>
        <v>0</v>
      </c>
      <c r="Q3735" s="15">
        <f>(((J3735/60)/60)/24)+DATE(1970,1,1)</f>
        <v>42103.024398148147</v>
      </c>
      <c r="R3735" s="15">
        <f>(((I3735/60)/60)/24)+DATE(1970,1,1)</f>
        <v>42112.9375</v>
      </c>
      <c r="S3735">
        <f>YEAR(Q3735)</f>
        <v>2015</v>
      </c>
    </row>
    <row r="3736" spans="1:19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>IFERROR(ROUND(E3736/L3736,0),0)</f>
        <v>61</v>
      </c>
      <c r="Q3736" s="15">
        <f>(((J3736/60)/60)/24)+DATE(1970,1,1)</f>
        <v>42089.901574074072</v>
      </c>
      <c r="R3736" s="15">
        <f>(((I3736/60)/60)/24)+DATE(1970,1,1)</f>
        <v>42149.901574074072</v>
      </c>
      <c r="S3736">
        <f>YEAR(Q3736)</f>
        <v>2015</v>
      </c>
    </row>
    <row r="3737" spans="1:19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>IFERROR(ROUND(E3737/L3737,0),0)</f>
        <v>10</v>
      </c>
      <c r="Q3737" s="15">
        <f>(((J3737/60)/60)/24)+DATE(1970,1,1)</f>
        <v>42122.693159722221</v>
      </c>
      <c r="R3737" s="15">
        <f>(((I3737/60)/60)/24)+DATE(1970,1,1)</f>
        <v>42152.693159722221</v>
      </c>
      <c r="S3737">
        <f>YEAR(Q3737)</f>
        <v>2015</v>
      </c>
    </row>
    <row r="3738" spans="1:19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>IFERROR(ROUND(E3738/L3738,0),0)</f>
        <v>10</v>
      </c>
      <c r="Q3738" s="15">
        <f>(((J3738/60)/60)/24)+DATE(1970,1,1)</f>
        <v>42048.711724537032</v>
      </c>
      <c r="R3738" s="15">
        <f>(((I3738/60)/60)/24)+DATE(1970,1,1)</f>
        <v>42086.75</v>
      </c>
      <c r="S3738">
        <f>YEAR(Q3738)</f>
        <v>2015</v>
      </c>
    </row>
    <row r="3739" spans="1:19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>IFERROR(ROUND(E3739/L3739,0),0)</f>
        <v>38</v>
      </c>
      <c r="Q3739" s="15">
        <f>(((J3739/60)/60)/24)+DATE(1970,1,1)</f>
        <v>42297.691006944442</v>
      </c>
      <c r="R3739" s="15">
        <f>(((I3739/60)/60)/24)+DATE(1970,1,1)</f>
        <v>42320.290972222225</v>
      </c>
      <c r="S3739">
        <f>YEAR(Q3739)</f>
        <v>2015</v>
      </c>
    </row>
    <row r="3740" spans="1:19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>IFERROR(ROUND(E3740/L3740,0),0)</f>
        <v>45</v>
      </c>
      <c r="Q3740" s="15">
        <f>(((J3740/60)/60)/24)+DATE(1970,1,1)</f>
        <v>41813.938715277778</v>
      </c>
      <c r="R3740" s="15">
        <f>(((I3740/60)/60)/24)+DATE(1970,1,1)</f>
        <v>41835.916666666664</v>
      </c>
      <c r="S3740">
        <f>YEAR(Q3740)</f>
        <v>2014</v>
      </c>
    </row>
    <row r="3741" spans="1:19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>IFERROR(ROUND(E3741/L3741,0),0)</f>
        <v>101</v>
      </c>
      <c r="Q3741" s="15">
        <f>(((J3741/60)/60)/24)+DATE(1970,1,1)</f>
        <v>42548.449861111112</v>
      </c>
      <c r="R3741" s="15">
        <f>(((I3741/60)/60)/24)+DATE(1970,1,1)</f>
        <v>42568.449861111112</v>
      </c>
      <c r="S3741">
        <f>YEAR(Q3741)</f>
        <v>2016</v>
      </c>
    </row>
    <row r="3742" spans="1:19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>IFERROR(ROUND(E3742/L3742,0),0)</f>
        <v>26</v>
      </c>
      <c r="Q3742" s="15">
        <f>(((J3742/60)/60)/24)+DATE(1970,1,1)</f>
        <v>41833.089756944442</v>
      </c>
      <c r="R3742" s="15">
        <f>(((I3742/60)/60)/24)+DATE(1970,1,1)</f>
        <v>41863.079143518517</v>
      </c>
      <c r="S3742">
        <f>YEAR(Q3742)</f>
        <v>2014</v>
      </c>
    </row>
    <row r="3743" spans="1:19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>IFERROR(ROUND(E3743/L3743,0),0)</f>
        <v>0</v>
      </c>
      <c r="Q3743" s="15">
        <f>(((J3743/60)/60)/24)+DATE(1970,1,1)</f>
        <v>42325.920717592591</v>
      </c>
      <c r="R3743" s="15">
        <f>(((I3743/60)/60)/24)+DATE(1970,1,1)</f>
        <v>42355.920717592591</v>
      </c>
      <c r="S3743">
        <f>YEAR(Q3743)</f>
        <v>2015</v>
      </c>
    </row>
    <row r="3744" spans="1:19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>IFERROR(ROUND(E3744/L3744,0),0)</f>
        <v>25</v>
      </c>
      <c r="Q3744" s="15">
        <f>(((J3744/60)/60)/24)+DATE(1970,1,1)</f>
        <v>41858.214629629627</v>
      </c>
      <c r="R3744" s="15">
        <f>(((I3744/60)/60)/24)+DATE(1970,1,1)</f>
        <v>41888.214629629627</v>
      </c>
      <c r="S3744">
        <f>YEAR(Q3744)</f>
        <v>2014</v>
      </c>
    </row>
    <row r="3745" spans="1:19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>IFERROR(ROUND(E3745/L3745,0),0)</f>
        <v>0</v>
      </c>
      <c r="Q3745" s="15">
        <f>(((J3745/60)/60)/24)+DATE(1970,1,1)</f>
        <v>41793.710231481484</v>
      </c>
      <c r="R3745" s="15">
        <f>(((I3745/60)/60)/24)+DATE(1970,1,1)</f>
        <v>41823.710231481484</v>
      </c>
      <c r="S3745">
        <f>YEAR(Q3745)</f>
        <v>2014</v>
      </c>
    </row>
    <row r="3746" spans="1:19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>IFERROR(ROUND(E3746/L3746,0),0)</f>
        <v>0</v>
      </c>
      <c r="Q3746" s="15">
        <f>(((J3746/60)/60)/24)+DATE(1970,1,1)</f>
        <v>41793.814259259263</v>
      </c>
      <c r="R3746" s="15">
        <f>(((I3746/60)/60)/24)+DATE(1970,1,1)</f>
        <v>41825.165972222225</v>
      </c>
      <c r="S3746">
        <f>YEAR(Q3746)</f>
        <v>2014</v>
      </c>
    </row>
    <row r="3747" spans="1:19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>IFERROR(ROUND(E3747/L3747,0),0)</f>
        <v>10</v>
      </c>
      <c r="Q3747" s="15">
        <f>(((J3747/60)/60)/24)+DATE(1970,1,1)</f>
        <v>41831.697939814818</v>
      </c>
      <c r="R3747" s="15">
        <f>(((I3747/60)/60)/24)+DATE(1970,1,1)</f>
        <v>41861.697939814818</v>
      </c>
      <c r="S3747">
        <f>YEAR(Q3747)</f>
        <v>2014</v>
      </c>
    </row>
    <row r="3748" spans="1:19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>IFERROR(ROUND(E3748/L3748,0),0)</f>
        <v>202</v>
      </c>
      <c r="Q3748" s="15">
        <f>(((J3748/60)/60)/24)+DATE(1970,1,1)</f>
        <v>42621.389340277776</v>
      </c>
      <c r="R3748" s="15">
        <f>(((I3748/60)/60)/24)+DATE(1970,1,1)</f>
        <v>42651.389340277776</v>
      </c>
      <c r="S3748">
        <f>YEAR(Q3748)</f>
        <v>2016</v>
      </c>
    </row>
    <row r="3749" spans="1:19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>IFERROR(ROUND(E3749/L3749,0),0)</f>
        <v>25</v>
      </c>
      <c r="Q3749" s="15">
        <f>(((J3749/60)/60)/24)+DATE(1970,1,1)</f>
        <v>42164.299722222218</v>
      </c>
      <c r="R3749" s="15">
        <f>(((I3749/60)/60)/24)+DATE(1970,1,1)</f>
        <v>42190.957638888889</v>
      </c>
      <c r="S3749">
        <f>YEAR(Q3749)</f>
        <v>2015</v>
      </c>
    </row>
    <row r="3750" spans="1:19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>IFERROR(ROUND(E3750/L3750,0),0)</f>
        <v>100</v>
      </c>
      <c r="Q3750" s="15">
        <f>(((J3750/60)/60)/24)+DATE(1970,1,1)</f>
        <v>42395.706435185188</v>
      </c>
      <c r="R3750" s="15">
        <f>(((I3750/60)/60)/24)+DATE(1970,1,1)</f>
        <v>42416.249305555553</v>
      </c>
      <c r="S3750">
        <f>YEAR(Q3750)</f>
        <v>2016</v>
      </c>
    </row>
    <row r="3751" spans="1:19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>IFERROR(ROUND(E3751/L3751,0),0)</f>
        <v>75</v>
      </c>
      <c r="Q3751" s="15">
        <f>(((J3751/60)/60)/24)+DATE(1970,1,1)</f>
        <v>42458.127175925925</v>
      </c>
      <c r="R3751" s="15">
        <f>(((I3751/60)/60)/24)+DATE(1970,1,1)</f>
        <v>42489.165972222225</v>
      </c>
      <c r="S3751">
        <f>YEAR(Q3751)</f>
        <v>2016</v>
      </c>
    </row>
    <row r="3752" spans="1:19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>IFERROR(ROUND(E3752/L3752,0),0)</f>
        <v>215</v>
      </c>
      <c r="Q3752" s="15">
        <f>(((J3752/60)/60)/24)+DATE(1970,1,1)</f>
        <v>42016.981574074074</v>
      </c>
      <c r="R3752" s="15">
        <f>(((I3752/60)/60)/24)+DATE(1970,1,1)</f>
        <v>42045.332638888889</v>
      </c>
      <c r="S3752">
        <f>YEAR(Q3752)</f>
        <v>2015</v>
      </c>
    </row>
    <row r="3753" spans="1:19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>IFERROR(ROUND(E3753/L3753,0),0)</f>
        <v>121</v>
      </c>
      <c r="Q3753" s="15">
        <f>(((J3753/60)/60)/24)+DATE(1970,1,1)</f>
        <v>42403.035567129627</v>
      </c>
      <c r="R3753" s="15">
        <f>(((I3753/60)/60)/24)+DATE(1970,1,1)</f>
        <v>42462.993900462956</v>
      </c>
      <c r="S3753">
        <f>YEAR(Q3753)</f>
        <v>2016</v>
      </c>
    </row>
    <row r="3754" spans="1:19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>IFERROR(ROUND(E3754/L3754,0),0)</f>
        <v>38</v>
      </c>
      <c r="Q3754" s="15">
        <f>(((J3754/60)/60)/24)+DATE(1970,1,1)</f>
        <v>42619.802488425921</v>
      </c>
      <c r="R3754" s="15">
        <f>(((I3754/60)/60)/24)+DATE(1970,1,1)</f>
        <v>42659.875</v>
      </c>
      <c r="S3754">
        <f>YEAR(Q3754)</f>
        <v>2016</v>
      </c>
    </row>
    <row r="3755" spans="1:19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>IFERROR(ROUND(E3755/L3755,0),0)</f>
        <v>172</v>
      </c>
      <c r="Q3755" s="15">
        <f>(((J3755/60)/60)/24)+DATE(1970,1,1)</f>
        <v>42128.824074074073</v>
      </c>
      <c r="R3755" s="15">
        <f>(((I3755/60)/60)/24)+DATE(1970,1,1)</f>
        <v>42158</v>
      </c>
      <c r="S3755">
        <f>YEAR(Q3755)</f>
        <v>2015</v>
      </c>
    </row>
    <row r="3756" spans="1:19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>IFERROR(ROUND(E3756/L3756,0),0)</f>
        <v>111</v>
      </c>
      <c r="Q3756" s="15">
        <f>(((J3756/60)/60)/24)+DATE(1970,1,1)</f>
        <v>41808.881215277775</v>
      </c>
      <c r="R3756" s="15">
        <f>(((I3756/60)/60)/24)+DATE(1970,1,1)</f>
        <v>41846.207638888889</v>
      </c>
      <c r="S3756">
        <f>YEAR(Q3756)</f>
        <v>2014</v>
      </c>
    </row>
    <row r="3757" spans="1:19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>IFERROR(ROUND(E3757/L3757,0),0)</f>
        <v>25</v>
      </c>
      <c r="Q3757" s="15">
        <f>(((J3757/60)/60)/24)+DATE(1970,1,1)</f>
        <v>42445.866979166662</v>
      </c>
      <c r="R3757" s="15">
        <f>(((I3757/60)/60)/24)+DATE(1970,1,1)</f>
        <v>42475.866979166662</v>
      </c>
      <c r="S3757">
        <f>YEAR(Q3757)</f>
        <v>2016</v>
      </c>
    </row>
    <row r="3758" spans="1:19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>IFERROR(ROUND(E3758/L3758,0),0)</f>
        <v>268</v>
      </c>
      <c r="Q3758" s="15">
        <f>(((J3758/60)/60)/24)+DATE(1970,1,1)</f>
        <v>41771.814791666664</v>
      </c>
      <c r="R3758" s="15">
        <f>(((I3758/60)/60)/24)+DATE(1970,1,1)</f>
        <v>41801.814791666664</v>
      </c>
      <c r="S3758">
        <f>YEAR(Q3758)</f>
        <v>2014</v>
      </c>
    </row>
    <row r="3759" spans="1:19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>IFERROR(ROUND(E3759/L3759,0),0)</f>
        <v>76</v>
      </c>
      <c r="Q3759" s="15">
        <f>(((J3759/60)/60)/24)+DATE(1970,1,1)</f>
        <v>41954.850868055553</v>
      </c>
      <c r="R3759" s="15">
        <f>(((I3759/60)/60)/24)+DATE(1970,1,1)</f>
        <v>41974.850868055553</v>
      </c>
      <c r="S3759">
        <f>YEAR(Q3759)</f>
        <v>2014</v>
      </c>
    </row>
    <row r="3760" spans="1:19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>IFERROR(ROUND(E3760/L3760,0),0)</f>
        <v>59</v>
      </c>
      <c r="Q3760" s="15">
        <f>(((J3760/60)/60)/24)+DATE(1970,1,1)</f>
        <v>41747.471504629626</v>
      </c>
      <c r="R3760" s="15">
        <f>(((I3760/60)/60)/24)+DATE(1970,1,1)</f>
        <v>41778.208333333336</v>
      </c>
      <c r="S3760">
        <f>YEAR(Q3760)</f>
        <v>2014</v>
      </c>
    </row>
    <row r="3761" spans="1:19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>IFERROR(ROUND(E3761/L3761,0),0)</f>
        <v>50</v>
      </c>
      <c r="Q3761" s="15">
        <f>(((J3761/60)/60)/24)+DATE(1970,1,1)</f>
        <v>42182.108252314814</v>
      </c>
      <c r="R3761" s="15">
        <f>(((I3761/60)/60)/24)+DATE(1970,1,1)</f>
        <v>42242.108252314814</v>
      </c>
      <c r="S3761">
        <f>YEAR(Q3761)</f>
        <v>2015</v>
      </c>
    </row>
    <row r="3762" spans="1:19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>IFERROR(ROUND(E3762/L3762,0),0)</f>
        <v>56</v>
      </c>
      <c r="Q3762" s="15">
        <f>(((J3762/60)/60)/24)+DATE(1970,1,1)</f>
        <v>41739.525300925925</v>
      </c>
      <c r="R3762" s="15">
        <f>(((I3762/60)/60)/24)+DATE(1970,1,1)</f>
        <v>41764.525300925925</v>
      </c>
      <c r="S3762">
        <f>YEAR(Q3762)</f>
        <v>2014</v>
      </c>
    </row>
    <row r="3763" spans="1:19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>IFERROR(ROUND(E3763/L3763,0),0)</f>
        <v>167</v>
      </c>
      <c r="Q3763" s="15">
        <f>(((J3763/60)/60)/24)+DATE(1970,1,1)</f>
        <v>42173.466863425929</v>
      </c>
      <c r="R3763" s="15">
        <f>(((I3763/60)/60)/24)+DATE(1970,1,1)</f>
        <v>42226.958333333328</v>
      </c>
      <c r="S3763">
        <f>YEAR(Q3763)</f>
        <v>2015</v>
      </c>
    </row>
    <row r="3764" spans="1:19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>IFERROR(ROUND(E3764/L3764,0),0)</f>
        <v>47</v>
      </c>
      <c r="Q3764" s="15">
        <f>(((J3764/60)/60)/24)+DATE(1970,1,1)</f>
        <v>42193.813530092593</v>
      </c>
      <c r="R3764" s="15">
        <f>(((I3764/60)/60)/24)+DATE(1970,1,1)</f>
        <v>42218.813530092593</v>
      </c>
      <c r="S3764">
        <f>YEAR(Q3764)</f>
        <v>2015</v>
      </c>
    </row>
    <row r="3765" spans="1:19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>IFERROR(ROUND(E3765/L3765,0),0)</f>
        <v>65</v>
      </c>
      <c r="Q3765" s="15">
        <f>(((J3765/60)/60)/24)+DATE(1970,1,1)</f>
        <v>42065.750300925924</v>
      </c>
      <c r="R3765" s="15">
        <f>(((I3765/60)/60)/24)+DATE(1970,1,1)</f>
        <v>42095.708634259259</v>
      </c>
      <c r="S3765">
        <f>YEAR(Q3765)</f>
        <v>2015</v>
      </c>
    </row>
    <row r="3766" spans="1:19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>IFERROR(ROUND(E3766/L3766,0),0)</f>
        <v>56</v>
      </c>
      <c r="Q3766" s="15">
        <f>(((J3766/60)/60)/24)+DATE(1970,1,1)</f>
        <v>42499.842962962968</v>
      </c>
      <c r="R3766" s="15">
        <f>(((I3766/60)/60)/24)+DATE(1970,1,1)</f>
        <v>42519.024999999994</v>
      </c>
      <c r="S3766">
        <f>YEAR(Q3766)</f>
        <v>2016</v>
      </c>
    </row>
    <row r="3767" spans="1:19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>IFERROR(ROUND(E3767/L3767,0),0)</f>
        <v>74</v>
      </c>
      <c r="Q3767" s="15">
        <f>(((J3767/60)/60)/24)+DATE(1970,1,1)</f>
        <v>41820.776412037041</v>
      </c>
      <c r="R3767" s="15">
        <f>(((I3767/60)/60)/24)+DATE(1970,1,1)</f>
        <v>41850.776412037041</v>
      </c>
      <c r="S3767">
        <f>YEAR(Q3767)</f>
        <v>2014</v>
      </c>
    </row>
    <row r="3768" spans="1:19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>IFERROR(ROUND(E3768/L3768,0),0)</f>
        <v>107</v>
      </c>
      <c r="Q3768" s="15">
        <f>(((J3768/60)/60)/24)+DATE(1970,1,1)</f>
        <v>41788.167187500003</v>
      </c>
      <c r="R3768" s="15">
        <f>(((I3768/60)/60)/24)+DATE(1970,1,1)</f>
        <v>41823.167187500003</v>
      </c>
      <c r="S3768">
        <f>YEAR(Q3768)</f>
        <v>2014</v>
      </c>
    </row>
    <row r="3769" spans="1:19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>IFERROR(ROUND(E3769/L3769,0),0)</f>
        <v>42</v>
      </c>
      <c r="Q3769" s="15">
        <f>(((J3769/60)/60)/24)+DATE(1970,1,1)</f>
        <v>42050.019641203704</v>
      </c>
      <c r="R3769" s="15">
        <f>(((I3769/60)/60)/24)+DATE(1970,1,1)</f>
        <v>42064.207638888889</v>
      </c>
      <c r="S3769">
        <f>YEAR(Q3769)</f>
        <v>2015</v>
      </c>
    </row>
    <row r="3770" spans="1:19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>IFERROR(ROUND(E3770/L3770,0),0)</f>
        <v>74</v>
      </c>
      <c r="Q3770" s="15">
        <f>(((J3770/60)/60)/24)+DATE(1970,1,1)</f>
        <v>41772.727893518517</v>
      </c>
      <c r="R3770" s="15">
        <f>(((I3770/60)/60)/24)+DATE(1970,1,1)</f>
        <v>41802.727893518517</v>
      </c>
      <c r="S3770">
        <f>YEAR(Q3770)</f>
        <v>2014</v>
      </c>
    </row>
    <row r="3771" spans="1:19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>IFERROR(ROUND(E3771/L3771,0),0)</f>
        <v>73</v>
      </c>
      <c r="Q3771" s="15">
        <f>(((J3771/60)/60)/24)+DATE(1970,1,1)</f>
        <v>42445.598136574074</v>
      </c>
      <c r="R3771" s="15">
        <f>(((I3771/60)/60)/24)+DATE(1970,1,1)</f>
        <v>42475.598136574074</v>
      </c>
      <c r="S3771">
        <f>YEAR(Q3771)</f>
        <v>2016</v>
      </c>
    </row>
    <row r="3772" spans="1:19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>IFERROR(ROUND(E3772/L3772,0),0)</f>
        <v>100</v>
      </c>
      <c r="Q3772" s="15">
        <f>(((J3772/60)/60)/24)+DATE(1970,1,1)</f>
        <v>42138.930671296301</v>
      </c>
      <c r="R3772" s="15">
        <f>(((I3772/60)/60)/24)+DATE(1970,1,1)</f>
        <v>42168.930671296301</v>
      </c>
      <c r="S3772">
        <f>YEAR(Q3772)</f>
        <v>2015</v>
      </c>
    </row>
    <row r="3773" spans="1:19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>IFERROR(ROUND(E3773/L3773,0),0)</f>
        <v>38</v>
      </c>
      <c r="Q3773" s="15">
        <f>(((J3773/60)/60)/24)+DATE(1970,1,1)</f>
        <v>42493.857083333336</v>
      </c>
      <c r="R3773" s="15">
        <f>(((I3773/60)/60)/24)+DATE(1970,1,1)</f>
        <v>42508</v>
      </c>
      <c r="S3773">
        <f>YEAR(Q3773)</f>
        <v>2016</v>
      </c>
    </row>
    <row r="3774" spans="1:19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>IFERROR(ROUND(E3774/L3774,0),0)</f>
        <v>167</v>
      </c>
      <c r="Q3774" s="15">
        <f>(((J3774/60)/60)/24)+DATE(1970,1,1)</f>
        <v>42682.616967592592</v>
      </c>
      <c r="R3774" s="15">
        <f>(((I3774/60)/60)/24)+DATE(1970,1,1)</f>
        <v>42703.25</v>
      </c>
      <c r="S3774">
        <f>YEAR(Q3774)</f>
        <v>2016</v>
      </c>
    </row>
    <row r="3775" spans="1:19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>IFERROR(ROUND(E3775/L3775,0),0)</f>
        <v>95</v>
      </c>
      <c r="Q3775" s="15">
        <f>(((J3775/60)/60)/24)+DATE(1970,1,1)</f>
        <v>42656.005173611105</v>
      </c>
      <c r="R3775" s="15">
        <f>(((I3775/60)/60)/24)+DATE(1970,1,1)</f>
        <v>42689.088888888888</v>
      </c>
      <c r="S3775">
        <f>YEAR(Q3775)</f>
        <v>2016</v>
      </c>
    </row>
    <row r="3776" spans="1:19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>IFERROR(ROUND(E3776/L3776,0),0)</f>
        <v>100</v>
      </c>
      <c r="Q3776" s="15">
        <f>(((J3776/60)/60)/24)+DATE(1970,1,1)</f>
        <v>42087.792303240742</v>
      </c>
      <c r="R3776" s="15">
        <f>(((I3776/60)/60)/24)+DATE(1970,1,1)</f>
        <v>42103.792303240742</v>
      </c>
      <c r="S3776">
        <f>YEAR(Q3776)</f>
        <v>2015</v>
      </c>
    </row>
    <row r="3777" spans="1:19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>IFERROR(ROUND(E3777/L3777,0),0)</f>
        <v>143</v>
      </c>
      <c r="Q3777" s="15">
        <f>(((J3777/60)/60)/24)+DATE(1970,1,1)</f>
        <v>42075.942627314813</v>
      </c>
      <c r="R3777" s="15">
        <f>(((I3777/60)/60)/24)+DATE(1970,1,1)</f>
        <v>42103.166666666672</v>
      </c>
      <c r="S3777">
        <f>YEAR(Q3777)</f>
        <v>2015</v>
      </c>
    </row>
    <row r="3778" spans="1:19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>IFERROR(ROUND(E3778/L3778,0),0)</f>
        <v>91</v>
      </c>
      <c r="Q3778" s="15">
        <f>(((J3778/60)/60)/24)+DATE(1970,1,1)</f>
        <v>41814.367800925924</v>
      </c>
      <c r="R3778" s="15">
        <f>(((I3778/60)/60)/24)+DATE(1970,1,1)</f>
        <v>41852.041666666664</v>
      </c>
      <c r="S3778">
        <f>YEAR(Q3778)</f>
        <v>2014</v>
      </c>
    </row>
    <row r="3779" spans="1:19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>IFERROR(ROUND(E3779/L3779,0),0)</f>
        <v>49</v>
      </c>
      <c r="Q3779" s="15">
        <f>(((J3779/60)/60)/24)+DATE(1970,1,1)</f>
        <v>41887.111354166671</v>
      </c>
      <c r="R3779" s="15">
        <f>(((I3779/60)/60)/24)+DATE(1970,1,1)</f>
        <v>41909.166666666664</v>
      </c>
      <c r="S3779">
        <f>YEAR(Q3779)</f>
        <v>2014</v>
      </c>
    </row>
    <row r="3780" spans="1:19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>IFERROR(ROUND(E3780/L3780,0),0)</f>
        <v>70</v>
      </c>
      <c r="Q3780" s="15">
        <f>(((J3780/60)/60)/24)+DATE(1970,1,1)</f>
        <v>41989.819212962961</v>
      </c>
      <c r="R3780" s="15">
        <f>(((I3780/60)/60)/24)+DATE(1970,1,1)</f>
        <v>42049.819212962961</v>
      </c>
      <c r="S3780">
        <f>YEAR(Q3780)</f>
        <v>2014</v>
      </c>
    </row>
    <row r="3781" spans="1:19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>IFERROR(ROUND(E3781/L3781,0),0)</f>
        <v>136</v>
      </c>
      <c r="Q3781" s="15">
        <f>(((J3781/60)/60)/24)+DATE(1970,1,1)</f>
        <v>42425.735416666663</v>
      </c>
      <c r="R3781" s="15">
        <f>(((I3781/60)/60)/24)+DATE(1970,1,1)</f>
        <v>42455.693750000006</v>
      </c>
      <c r="S3781">
        <f>YEAR(Q3781)</f>
        <v>2016</v>
      </c>
    </row>
    <row r="3782" spans="1:19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>IFERROR(ROUND(E3782/L3782,0),0)</f>
        <v>100</v>
      </c>
      <c r="Q3782" s="15">
        <f>(((J3782/60)/60)/24)+DATE(1970,1,1)</f>
        <v>42166.219733796301</v>
      </c>
      <c r="R3782" s="15">
        <f>(((I3782/60)/60)/24)+DATE(1970,1,1)</f>
        <v>42198.837499999994</v>
      </c>
      <c r="S3782">
        <f>YEAR(Q3782)</f>
        <v>2015</v>
      </c>
    </row>
    <row r="3783" spans="1:19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>IFERROR(ROUND(E3783/L3783,0),0)</f>
        <v>95</v>
      </c>
      <c r="Q3783" s="15">
        <f>(((J3783/60)/60)/24)+DATE(1970,1,1)</f>
        <v>41865.882928240739</v>
      </c>
      <c r="R3783" s="15">
        <f>(((I3783/60)/60)/24)+DATE(1970,1,1)</f>
        <v>41890.882928240739</v>
      </c>
      <c r="S3783">
        <f>YEAR(Q3783)</f>
        <v>2014</v>
      </c>
    </row>
    <row r="3784" spans="1:19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>IFERROR(ROUND(E3784/L3784,0),0)</f>
        <v>75</v>
      </c>
      <c r="Q3784" s="15">
        <f>(((J3784/60)/60)/24)+DATE(1970,1,1)</f>
        <v>42546.862233796302</v>
      </c>
      <c r="R3784" s="15">
        <f>(((I3784/60)/60)/24)+DATE(1970,1,1)</f>
        <v>42575.958333333328</v>
      </c>
      <c r="S3784">
        <f>YEAR(Q3784)</f>
        <v>2016</v>
      </c>
    </row>
    <row r="3785" spans="1:19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>IFERROR(ROUND(E3785/L3785,0),0)</f>
        <v>64</v>
      </c>
      <c r="Q3785" s="15">
        <f>(((J3785/60)/60)/24)+DATE(1970,1,1)</f>
        <v>42420.140277777777</v>
      </c>
      <c r="R3785" s="15">
        <f>(((I3785/60)/60)/24)+DATE(1970,1,1)</f>
        <v>42444.666666666672</v>
      </c>
      <c r="S3785">
        <f>YEAR(Q3785)</f>
        <v>2016</v>
      </c>
    </row>
    <row r="3786" spans="1:19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>IFERROR(ROUND(E3786/L3786,0),0)</f>
        <v>115</v>
      </c>
      <c r="Q3786" s="15">
        <f>(((J3786/60)/60)/24)+DATE(1970,1,1)</f>
        <v>42531.980694444443</v>
      </c>
      <c r="R3786" s="15">
        <f>(((I3786/60)/60)/24)+DATE(1970,1,1)</f>
        <v>42561.980694444443</v>
      </c>
      <c r="S3786">
        <f>YEAR(Q3786)</f>
        <v>2016</v>
      </c>
    </row>
    <row r="3787" spans="1:19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>IFERROR(ROUND(E3787/L3787,0),0)</f>
        <v>101</v>
      </c>
      <c r="Q3787" s="15">
        <f>(((J3787/60)/60)/24)+DATE(1970,1,1)</f>
        <v>42548.63853009259</v>
      </c>
      <c r="R3787" s="15">
        <f>(((I3787/60)/60)/24)+DATE(1970,1,1)</f>
        <v>42584.418749999997</v>
      </c>
      <c r="S3787">
        <f>YEAR(Q3787)</f>
        <v>2016</v>
      </c>
    </row>
    <row r="3788" spans="1:19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>IFERROR(ROUND(E3788/L3788,0),0)</f>
        <v>94</v>
      </c>
      <c r="Q3788" s="15">
        <f>(((J3788/60)/60)/24)+DATE(1970,1,1)</f>
        <v>42487.037905092591</v>
      </c>
      <c r="R3788" s="15">
        <f>(((I3788/60)/60)/24)+DATE(1970,1,1)</f>
        <v>42517.037905092591</v>
      </c>
      <c r="S3788">
        <f>YEAR(Q3788)</f>
        <v>2016</v>
      </c>
    </row>
    <row r="3789" spans="1:19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>IFERROR(ROUND(E3789/L3789,0),0)</f>
        <v>35</v>
      </c>
      <c r="Q3789" s="15">
        <f>(((J3789/60)/60)/24)+DATE(1970,1,1)</f>
        <v>42167.534791666665</v>
      </c>
      <c r="R3789" s="15">
        <f>(((I3789/60)/60)/24)+DATE(1970,1,1)</f>
        <v>42196.165972222225</v>
      </c>
      <c r="S3789">
        <f>YEAR(Q3789)</f>
        <v>2015</v>
      </c>
    </row>
    <row r="3790" spans="1:19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>IFERROR(ROUND(E3790/L3790,0),0)</f>
        <v>500</v>
      </c>
      <c r="Q3790" s="15">
        <f>(((J3790/60)/60)/24)+DATE(1970,1,1)</f>
        <v>42333.695821759262</v>
      </c>
      <c r="R3790" s="15">
        <f>(((I3790/60)/60)/24)+DATE(1970,1,1)</f>
        <v>42361.679166666669</v>
      </c>
      <c r="S3790">
        <f>YEAR(Q3790)</f>
        <v>2015</v>
      </c>
    </row>
    <row r="3791" spans="1:19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>IFERROR(ROUND(E3791/L3791,0),0)</f>
        <v>29</v>
      </c>
      <c r="Q3791" s="15">
        <f>(((J3791/60)/60)/24)+DATE(1970,1,1)</f>
        <v>42138.798819444448</v>
      </c>
      <c r="R3791" s="15">
        <f>(((I3791/60)/60)/24)+DATE(1970,1,1)</f>
        <v>42170.798819444448</v>
      </c>
      <c r="S3791">
        <f>YEAR(Q3791)</f>
        <v>2015</v>
      </c>
    </row>
    <row r="3792" spans="1:19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>IFERROR(ROUND(E3792/L3792,0),0)</f>
        <v>0</v>
      </c>
      <c r="Q3792" s="15">
        <f>(((J3792/60)/60)/24)+DATE(1970,1,1)</f>
        <v>42666.666932870372</v>
      </c>
      <c r="R3792" s="15">
        <f>(((I3792/60)/60)/24)+DATE(1970,1,1)</f>
        <v>42696.708599537036</v>
      </c>
      <c r="S3792">
        <f>YEAR(Q3792)</f>
        <v>2016</v>
      </c>
    </row>
    <row r="3793" spans="1:19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>IFERROR(ROUND(E3793/L3793,0),0)</f>
        <v>0</v>
      </c>
      <c r="Q3793" s="15">
        <f>(((J3793/60)/60)/24)+DATE(1970,1,1)</f>
        <v>41766.692037037035</v>
      </c>
      <c r="R3793" s="15">
        <f>(((I3793/60)/60)/24)+DATE(1970,1,1)</f>
        <v>41826.692037037035</v>
      </c>
      <c r="S3793">
        <f>YEAR(Q3793)</f>
        <v>2014</v>
      </c>
    </row>
    <row r="3794" spans="1:19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>IFERROR(ROUND(E3794/L3794,0),0)</f>
        <v>18</v>
      </c>
      <c r="Q3794" s="15">
        <f>(((J3794/60)/60)/24)+DATE(1970,1,1)</f>
        <v>42170.447013888886</v>
      </c>
      <c r="R3794" s="15">
        <f>(((I3794/60)/60)/24)+DATE(1970,1,1)</f>
        <v>42200.447013888886</v>
      </c>
      <c r="S3794">
        <f>YEAR(Q3794)</f>
        <v>2015</v>
      </c>
    </row>
    <row r="3795" spans="1:19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>IFERROR(ROUND(E3795/L3795,0),0)</f>
        <v>174</v>
      </c>
      <c r="Q3795" s="15">
        <f>(((J3795/60)/60)/24)+DATE(1970,1,1)</f>
        <v>41968.938993055555</v>
      </c>
      <c r="R3795" s="15">
        <f>(((I3795/60)/60)/24)+DATE(1970,1,1)</f>
        <v>41989.938993055555</v>
      </c>
      <c r="S3795">
        <f>YEAR(Q3795)</f>
        <v>2014</v>
      </c>
    </row>
    <row r="3796" spans="1:19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>IFERROR(ROUND(E3796/L3796,0),0)</f>
        <v>50</v>
      </c>
      <c r="Q3796" s="15">
        <f>(((J3796/60)/60)/24)+DATE(1970,1,1)</f>
        <v>42132.58048611111</v>
      </c>
      <c r="R3796" s="15">
        <f>(((I3796/60)/60)/24)+DATE(1970,1,1)</f>
        <v>42162.58048611111</v>
      </c>
      <c r="S3796">
        <f>YEAR(Q3796)</f>
        <v>2015</v>
      </c>
    </row>
    <row r="3797" spans="1:19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>IFERROR(ROUND(E3797/L3797,0),0)</f>
        <v>5</v>
      </c>
      <c r="Q3797" s="15">
        <f>(((J3797/60)/60)/24)+DATE(1970,1,1)</f>
        <v>42201.436226851853</v>
      </c>
      <c r="R3797" s="15">
        <f>(((I3797/60)/60)/24)+DATE(1970,1,1)</f>
        <v>42244.9375</v>
      </c>
      <c r="S3797">
        <f>YEAR(Q3797)</f>
        <v>2015</v>
      </c>
    </row>
    <row r="3798" spans="1:19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>IFERROR(ROUND(E3798/L3798,0),0)</f>
        <v>1</v>
      </c>
      <c r="Q3798" s="15">
        <f>(((J3798/60)/60)/24)+DATE(1970,1,1)</f>
        <v>42689.029583333337</v>
      </c>
      <c r="R3798" s="15">
        <f>(((I3798/60)/60)/24)+DATE(1970,1,1)</f>
        <v>42749.029583333337</v>
      </c>
      <c r="S3798">
        <f>YEAR(Q3798)</f>
        <v>2016</v>
      </c>
    </row>
    <row r="3799" spans="1:19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>IFERROR(ROUND(E3799/L3799,0),0)</f>
        <v>145</v>
      </c>
      <c r="Q3799" s="15">
        <f>(((J3799/60)/60)/24)+DATE(1970,1,1)</f>
        <v>42084.881539351853</v>
      </c>
      <c r="R3799" s="15">
        <f>(((I3799/60)/60)/24)+DATE(1970,1,1)</f>
        <v>42114.881539351853</v>
      </c>
      <c r="S3799">
        <f>YEAR(Q3799)</f>
        <v>2015</v>
      </c>
    </row>
    <row r="3800" spans="1:19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>IFERROR(ROUND(E3800/L3800,0),0)</f>
        <v>205</v>
      </c>
      <c r="Q3800" s="15">
        <f>(((J3800/60)/60)/24)+DATE(1970,1,1)</f>
        <v>41831.722777777781</v>
      </c>
      <c r="R3800" s="15">
        <f>(((I3800/60)/60)/24)+DATE(1970,1,1)</f>
        <v>41861.722777777781</v>
      </c>
      <c r="S3800">
        <f>YEAR(Q3800)</f>
        <v>2014</v>
      </c>
    </row>
    <row r="3801" spans="1:19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>IFERROR(ROUND(E3801/L3801,0),0)</f>
        <v>101</v>
      </c>
      <c r="Q3801" s="15">
        <f>(((J3801/60)/60)/24)+DATE(1970,1,1)</f>
        <v>42410.93105324074</v>
      </c>
      <c r="R3801" s="15">
        <f>(((I3801/60)/60)/24)+DATE(1970,1,1)</f>
        <v>42440.93105324074</v>
      </c>
      <c r="S3801">
        <f>YEAR(Q3801)</f>
        <v>2016</v>
      </c>
    </row>
    <row r="3802" spans="1:19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>IFERROR(ROUND(E3802/L3802,0),0)</f>
        <v>55</v>
      </c>
      <c r="Q3802" s="15">
        <f>(((J3802/60)/60)/24)+DATE(1970,1,1)</f>
        <v>41982.737071759257</v>
      </c>
      <c r="R3802" s="15">
        <f>(((I3802/60)/60)/24)+DATE(1970,1,1)</f>
        <v>42015.207638888889</v>
      </c>
      <c r="S3802">
        <f>YEAR(Q3802)</f>
        <v>2014</v>
      </c>
    </row>
    <row r="3803" spans="1:19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>IFERROR(ROUND(E3803/L3803,0),0)</f>
        <v>47</v>
      </c>
      <c r="Q3803" s="15">
        <f>(((J3803/60)/60)/24)+DATE(1970,1,1)</f>
        <v>41975.676111111112</v>
      </c>
      <c r="R3803" s="15">
        <f>(((I3803/60)/60)/24)+DATE(1970,1,1)</f>
        <v>42006.676111111112</v>
      </c>
      <c r="S3803">
        <f>YEAR(Q3803)</f>
        <v>2014</v>
      </c>
    </row>
    <row r="3804" spans="1:19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>IFERROR(ROUND(E3804/L3804,0),0)</f>
        <v>0</v>
      </c>
      <c r="Q3804" s="15">
        <f>(((J3804/60)/60)/24)+DATE(1970,1,1)</f>
        <v>42269.126226851848</v>
      </c>
      <c r="R3804" s="15">
        <f>(((I3804/60)/60)/24)+DATE(1970,1,1)</f>
        <v>42299.126226851848</v>
      </c>
      <c r="S3804">
        <f>YEAR(Q3804)</f>
        <v>2015</v>
      </c>
    </row>
    <row r="3805" spans="1:19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>IFERROR(ROUND(E3805/L3805,0),0)</f>
        <v>59</v>
      </c>
      <c r="Q3805" s="15">
        <f>(((J3805/60)/60)/24)+DATE(1970,1,1)</f>
        <v>42403.971851851849</v>
      </c>
      <c r="R3805" s="15">
        <f>(((I3805/60)/60)/24)+DATE(1970,1,1)</f>
        <v>42433.971851851849</v>
      </c>
      <c r="S3805">
        <f>YEAR(Q3805)</f>
        <v>2016</v>
      </c>
    </row>
    <row r="3806" spans="1:19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>IFERROR(ROUND(E3806/L3806,0),0)</f>
        <v>0</v>
      </c>
      <c r="Q3806" s="15">
        <f>(((J3806/60)/60)/24)+DATE(1970,1,1)</f>
        <v>42527.00953703704</v>
      </c>
      <c r="R3806" s="15">
        <f>(((I3806/60)/60)/24)+DATE(1970,1,1)</f>
        <v>42582.291666666672</v>
      </c>
      <c r="S3806">
        <f>YEAR(Q3806)</f>
        <v>2016</v>
      </c>
    </row>
    <row r="3807" spans="1:19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>IFERROR(ROUND(E3807/L3807,0),0)</f>
        <v>2</v>
      </c>
      <c r="Q3807" s="15">
        <f>(((J3807/60)/60)/24)+DATE(1970,1,1)</f>
        <v>41849.887037037035</v>
      </c>
      <c r="R3807" s="15">
        <f>(((I3807/60)/60)/24)+DATE(1970,1,1)</f>
        <v>41909.887037037035</v>
      </c>
      <c r="S3807">
        <f>YEAR(Q3807)</f>
        <v>2014</v>
      </c>
    </row>
    <row r="3808" spans="1:19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>IFERROR(ROUND(E3808/L3808,0),0)</f>
        <v>5</v>
      </c>
      <c r="Q3808" s="15">
        <f>(((J3808/60)/60)/24)+DATE(1970,1,1)</f>
        <v>41799.259039351848</v>
      </c>
      <c r="R3808" s="15">
        <f>(((I3808/60)/60)/24)+DATE(1970,1,1)</f>
        <v>41819.259039351848</v>
      </c>
      <c r="S3808">
        <f>YEAR(Q3808)</f>
        <v>2014</v>
      </c>
    </row>
    <row r="3809" spans="1:19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>IFERROR(ROUND(E3809/L3809,0),0)</f>
        <v>51</v>
      </c>
      <c r="Q3809" s="15">
        <f>(((J3809/60)/60)/24)+DATE(1970,1,1)</f>
        <v>42090.909016203703</v>
      </c>
      <c r="R3809" s="15">
        <f>(((I3809/60)/60)/24)+DATE(1970,1,1)</f>
        <v>42097.909016203703</v>
      </c>
      <c r="S3809">
        <f>YEAR(Q3809)</f>
        <v>2015</v>
      </c>
    </row>
    <row r="3810" spans="1:19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>IFERROR(ROUND(E3810/L3810,0),0)</f>
        <v>42</v>
      </c>
      <c r="Q3810" s="15">
        <f>(((J3810/60)/60)/24)+DATE(1970,1,1)</f>
        <v>42059.453923611116</v>
      </c>
      <c r="R3810" s="15">
        <f>(((I3810/60)/60)/24)+DATE(1970,1,1)</f>
        <v>42119.412256944444</v>
      </c>
      <c r="S3810">
        <f>YEAR(Q3810)</f>
        <v>2015</v>
      </c>
    </row>
    <row r="3811" spans="1:19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>IFERROR(ROUND(E3811/L3811,0),0)</f>
        <v>53</v>
      </c>
      <c r="Q3811" s="15">
        <f>(((J3811/60)/60)/24)+DATE(1970,1,1)</f>
        <v>41800.526701388888</v>
      </c>
      <c r="R3811" s="15">
        <f>(((I3811/60)/60)/24)+DATE(1970,1,1)</f>
        <v>41850.958333333336</v>
      </c>
      <c r="S3811">
        <f>YEAR(Q3811)</f>
        <v>2014</v>
      </c>
    </row>
    <row r="3812" spans="1:19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>IFERROR(ROUND(E3812/L3812,0),0)</f>
        <v>70</v>
      </c>
      <c r="Q3812" s="15">
        <f>(((J3812/60)/60)/24)+DATE(1970,1,1)</f>
        <v>42054.849050925928</v>
      </c>
      <c r="R3812" s="15">
        <f>(((I3812/60)/60)/24)+DATE(1970,1,1)</f>
        <v>42084.807384259257</v>
      </c>
      <c r="S3812">
        <f>YEAR(Q3812)</f>
        <v>2015</v>
      </c>
    </row>
    <row r="3813" spans="1:19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>IFERROR(ROUND(E3813/L3813,0),0)</f>
        <v>43</v>
      </c>
      <c r="Q3813" s="15">
        <f>(((J3813/60)/60)/24)+DATE(1970,1,1)</f>
        <v>42487.62700231481</v>
      </c>
      <c r="R3813" s="15">
        <f>(((I3813/60)/60)/24)+DATE(1970,1,1)</f>
        <v>42521.458333333328</v>
      </c>
      <c r="S3813">
        <f>YEAR(Q3813)</f>
        <v>2016</v>
      </c>
    </row>
    <row r="3814" spans="1:19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>IFERROR(ROUND(E3814/L3814,0),0)</f>
        <v>199</v>
      </c>
      <c r="Q3814" s="15">
        <f>(((J3814/60)/60)/24)+DATE(1970,1,1)</f>
        <v>42109.751250000001</v>
      </c>
      <c r="R3814" s="15">
        <f>(((I3814/60)/60)/24)+DATE(1970,1,1)</f>
        <v>42156.165972222225</v>
      </c>
      <c r="S3814">
        <f>YEAR(Q3814)</f>
        <v>2015</v>
      </c>
    </row>
    <row r="3815" spans="1:19" ht="43.5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>IFERROR(ROUND(E3815/L3815,0),0)</f>
        <v>79</v>
      </c>
      <c r="Q3815" s="15">
        <f>(((J3815/60)/60)/24)+DATE(1970,1,1)</f>
        <v>42497.275706018518</v>
      </c>
      <c r="R3815" s="15">
        <f>(((I3815/60)/60)/24)+DATE(1970,1,1)</f>
        <v>42535.904861111107</v>
      </c>
      <c r="S3815">
        <f>YEAR(Q3815)</f>
        <v>2016</v>
      </c>
    </row>
    <row r="3816" spans="1:19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>IFERROR(ROUND(E3816/L3816,0),0)</f>
        <v>62</v>
      </c>
      <c r="Q3816" s="15">
        <f>(((J3816/60)/60)/24)+DATE(1970,1,1)</f>
        <v>42058.904074074075</v>
      </c>
      <c r="R3816" s="15">
        <f>(((I3816/60)/60)/24)+DATE(1970,1,1)</f>
        <v>42095.165972222225</v>
      </c>
      <c r="S3816">
        <f>YEAR(Q3816)</f>
        <v>2015</v>
      </c>
    </row>
    <row r="3817" spans="1:19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>IFERROR(ROUND(E3817/L3817,0),0)</f>
        <v>50</v>
      </c>
      <c r="Q3817" s="15">
        <f>(((J3817/60)/60)/24)+DATE(1970,1,1)</f>
        <v>42207.259918981479</v>
      </c>
      <c r="R3817" s="15">
        <f>(((I3817/60)/60)/24)+DATE(1970,1,1)</f>
        <v>42236.958333333328</v>
      </c>
      <c r="S3817">
        <f>YEAR(Q3817)</f>
        <v>2015</v>
      </c>
    </row>
    <row r="3818" spans="1:19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>IFERROR(ROUND(E3818/L3818,0),0)</f>
        <v>48</v>
      </c>
      <c r="Q3818" s="15">
        <f>(((J3818/60)/60)/24)+DATE(1970,1,1)</f>
        <v>41807.690081018518</v>
      </c>
      <c r="R3818" s="15">
        <f>(((I3818/60)/60)/24)+DATE(1970,1,1)</f>
        <v>41837.690081018518</v>
      </c>
      <c r="S3818">
        <f>YEAR(Q3818)</f>
        <v>2014</v>
      </c>
    </row>
    <row r="3819" spans="1:19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>IFERROR(ROUND(E3819/L3819,0),0)</f>
        <v>107</v>
      </c>
      <c r="Q3819" s="15">
        <f>(((J3819/60)/60)/24)+DATE(1970,1,1)</f>
        <v>42284.69694444444</v>
      </c>
      <c r="R3819" s="15">
        <f>(((I3819/60)/60)/24)+DATE(1970,1,1)</f>
        <v>42301.165972222225</v>
      </c>
      <c r="S3819">
        <f>YEAR(Q3819)</f>
        <v>2015</v>
      </c>
    </row>
    <row r="3820" spans="1:19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>IFERROR(ROUND(E3820/L3820,0),0)</f>
        <v>57</v>
      </c>
      <c r="Q3820" s="15">
        <f>(((J3820/60)/60)/24)+DATE(1970,1,1)</f>
        <v>42045.84238425926</v>
      </c>
      <c r="R3820" s="15">
        <f>(((I3820/60)/60)/24)+DATE(1970,1,1)</f>
        <v>42075.800717592589</v>
      </c>
      <c r="S3820">
        <f>YEAR(Q3820)</f>
        <v>2015</v>
      </c>
    </row>
    <row r="3821" spans="1:19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>IFERROR(ROUND(E3821/L3821,0),0)</f>
        <v>41</v>
      </c>
      <c r="Q3821" s="15">
        <f>(((J3821/60)/60)/24)+DATE(1970,1,1)</f>
        <v>42184.209537037037</v>
      </c>
      <c r="R3821" s="15">
        <f>(((I3821/60)/60)/24)+DATE(1970,1,1)</f>
        <v>42202.876388888893</v>
      </c>
      <c r="S3821">
        <f>YEAR(Q3821)</f>
        <v>2015</v>
      </c>
    </row>
    <row r="3822" spans="1:19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>IFERROR(ROUND(E3822/L3822,0),0)</f>
        <v>22</v>
      </c>
      <c r="Q3822" s="15">
        <f>(((J3822/60)/60)/24)+DATE(1970,1,1)</f>
        <v>42160.651817129634</v>
      </c>
      <c r="R3822" s="15">
        <f>(((I3822/60)/60)/24)+DATE(1970,1,1)</f>
        <v>42190.651817129634</v>
      </c>
      <c r="S3822">
        <f>YEAR(Q3822)</f>
        <v>2015</v>
      </c>
    </row>
    <row r="3823" spans="1:19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>IFERROR(ROUND(E3823/L3823,0),0)</f>
        <v>80</v>
      </c>
      <c r="Q3823" s="15">
        <f>(((J3823/60)/60)/24)+DATE(1970,1,1)</f>
        <v>42341.180636574078</v>
      </c>
      <c r="R3823" s="15">
        <f>(((I3823/60)/60)/24)+DATE(1970,1,1)</f>
        <v>42373.180636574078</v>
      </c>
      <c r="S3823">
        <f>YEAR(Q3823)</f>
        <v>2015</v>
      </c>
    </row>
    <row r="3824" spans="1:19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>IFERROR(ROUND(E3824/L3824,0),0)</f>
        <v>72</v>
      </c>
      <c r="Q3824" s="15">
        <f>(((J3824/60)/60)/24)+DATE(1970,1,1)</f>
        <v>42329.838159722218</v>
      </c>
      <c r="R3824" s="15">
        <f>(((I3824/60)/60)/24)+DATE(1970,1,1)</f>
        <v>42388.957638888889</v>
      </c>
      <c r="S3824">
        <f>YEAR(Q3824)</f>
        <v>2015</v>
      </c>
    </row>
    <row r="3825" spans="1:19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>IFERROR(ROUND(E3825/L3825,0),0)</f>
        <v>65</v>
      </c>
      <c r="Q3825" s="15">
        <f>(((J3825/60)/60)/24)+DATE(1970,1,1)</f>
        <v>42170.910231481481</v>
      </c>
      <c r="R3825" s="15">
        <f>(((I3825/60)/60)/24)+DATE(1970,1,1)</f>
        <v>42205.165972222225</v>
      </c>
      <c r="S3825">
        <f>YEAR(Q3825)</f>
        <v>2015</v>
      </c>
    </row>
    <row r="3826" spans="1:19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>IFERROR(ROUND(E3826/L3826,0),0)</f>
        <v>39</v>
      </c>
      <c r="Q3826" s="15">
        <f>(((J3826/60)/60)/24)+DATE(1970,1,1)</f>
        <v>42571.626192129625</v>
      </c>
      <c r="R3826" s="15">
        <f>(((I3826/60)/60)/24)+DATE(1970,1,1)</f>
        <v>42583.570138888885</v>
      </c>
      <c r="S3826">
        <f>YEAR(Q3826)</f>
        <v>2016</v>
      </c>
    </row>
    <row r="3827" spans="1:19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>IFERROR(ROUND(E3827/L3827,0),0)</f>
        <v>108</v>
      </c>
      <c r="Q3827" s="15">
        <f>(((J3827/60)/60)/24)+DATE(1970,1,1)</f>
        <v>42151.069606481484</v>
      </c>
      <c r="R3827" s="15">
        <f>(((I3827/60)/60)/24)+DATE(1970,1,1)</f>
        <v>42172.069606481484</v>
      </c>
      <c r="S3827">
        <f>YEAR(Q3827)</f>
        <v>2015</v>
      </c>
    </row>
    <row r="3828" spans="1:19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>IFERROR(ROUND(E3828/L3828,0),0)</f>
        <v>28</v>
      </c>
      <c r="Q3828" s="15">
        <f>(((J3828/60)/60)/24)+DATE(1970,1,1)</f>
        <v>42101.423541666663</v>
      </c>
      <c r="R3828" s="15">
        <f>(((I3828/60)/60)/24)+DATE(1970,1,1)</f>
        <v>42131.423541666663</v>
      </c>
      <c r="S3828">
        <f>YEAR(Q3828)</f>
        <v>2015</v>
      </c>
    </row>
    <row r="3829" spans="1:19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>IFERROR(ROUND(E3829/L3829,0),0)</f>
        <v>70</v>
      </c>
      <c r="Q3829" s="15">
        <f>(((J3829/60)/60)/24)+DATE(1970,1,1)</f>
        <v>42034.928252314814</v>
      </c>
      <c r="R3829" s="15">
        <f>(((I3829/60)/60)/24)+DATE(1970,1,1)</f>
        <v>42090</v>
      </c>
      <c r="S3829">
        <f>YEAR(Q3829)</f>
        <v>2015</v>
      </c>
    </row>
    <row r="3830" spans="1:19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>IFERROR(ROUND(E3830/L3830,0),0)</f>
        <v>179</v>
      </c>
      <c r="Q3830" s="15">
        <f>(((J3830/60)/60)/24)+DATE(1970,1,1)</f>
        <v>41944.527627314819</v>
      </c>
      <c r="R3830" s="15">
        <f>(((I3830/60)/60)/24)+DATE(1970,1,1)</f>
        <v>42004.569293981483</v>
      </c>
      <c r="S3830">
        <f>YEAR(Q3830)</f>
        <v>2014</v>
      </c>
    </row>
    <row r="3831" spans="1:19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>IFERROR(ROUND(E3831/L3831,0),0)</f>
        <v>63</v>
      </c>
      <c r="Q3831" s="15">
        <f>(((J3831/60)/60)/24)+DATE(1970,1,1)</f>
        <v>42593.865405092598</v>
      </c>
      <c r="R3831" s="15">
        <f>(((I3831/60)/60)/24)+DATE(1970,1,1)</f>
        <v>42613.865405092598</v>
      </c>
      <c r="S3831">
        <f>YEAR(Q3831)</f>
        <v>2016</v>
      </c>
    </row>
    <row r="3832" spans="1:19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>IFERROR(ROUND(E3832/L3832,0),0)</f>
        <v>75</v>
      </c>
      <c r="Q3832" s="15">
        <f>(((J3832/60)/60)/24)+DATE(1970,1,1)</f>
        <v>42503.740868055553</v>
      </c>
      <c r="R3832" s="15">
        <f>(((I3832/60)/60)/24)+DATE(1970,1,1)</f>
        <v>42517.740868055553</v>
      </c>
      <c r="S3832">
        <f>YEAR(Q3832)</f>
        <v>2016</v>
      </c>
    </row>
    <row r="3833" spans="1:19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>IFERROR(ROUND(E3833/L3833,0),0)</f>
        <v>59</v>
      </c>
      <c r="Q3833" s="15">
        <f>(((J3833/60)/60)/24)+DATE(1970,1,1)</f>
        <v>41927.848900462966</v>
      </c>
      <c r="R3833" s="15">
        <f>(((I3833/60)/60)/24)+DATE(1970,1,1)</f>
        <v>41948.890567129631</v>
      </c>
      <c r="S3833">
        <f>YEAR(Q3833)</f>
        <v>2014</v>
      </c>
    </row>
    <row r="3834" spans="1:19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>IFERROR(ROUND(E3834/L3834,0),0)</f>
        <v>140</v>
      </c>
      <c r="Q3834" s="15">
        <f>(((J3834/60)/60)/24)+DATE(1970,1,1)</f>
        <v>42375.114988425921</v>
      </c>
      <c r="R3834" s="15">
        <f>(((I3834/60)/60)/24)+DATE(1970,1,1)</f>
        <v>42420.114988425921</v>
      </c>
      <c r="S3834">
        <f>YEAR(Q3834)</f>
        <v>2016</v>
      </c>
    </row>
    <row r="3835" spans="1:19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>IFERROR(ROUND(E3835/L3835,0),0)</f>
        <v>70</v>
      </c>
      <c r="Q3835" s="15">
        <f>(((J3835/60)/60)/24)+DATE(1970,1,1)</f>
        <v>41963.872361111105</v>
      </c>
      <c r="R3835" s="15">
        <f>(((I3835/60)/60)/24)+DATE(1970,1,1)</f>
        <v>41974.797916666663</v>
      </c>
      <c r="S3835">
        <f>YEAR(Q3835)</f>
        <v>2014</v>
      </c>
    </row>
    <row r="3836" spans="1:19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>IFERROR(ROUND(E3836/L3836,0),0)</f>
        <v>57</v>
      </c>
      <c r="Q3836" s="15">
        <f>(((J3836/60)/60)/24)+DATE(1970,1,1)</f>
        <v>42143.445219907408</v>
      </c>
      <c r="R3836" s="15">
        <f>(((I3836/60)/60)/24)+DATE(1970,1,1)</f>
        <v>42173.445219907408</v>
      </c>
      <c r="S3836">
        <f>YEAR(Q3836)</f>
        <v>2015</v>
      </c>
    </row>
    <row r="3837" spans="1:19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>IFERROR(ROUND(E3837/L3837,0),0)</f>
        <v>40</v>
      </c>
      <c r="Q3837" s="15">
        <f>(((J3837/60)/60)/24)+DATE(1970,1,1)</f>
        <v>42460.94222222222</v>
      </c>
      <c r="R3837" s="15">
        <f>(((I3837/60)/60)/24)+DATE(1970,1,1)</f>
        <v>42481.94222222222</v>
      </c>
      <c r="S3837">
        <f>YEAR(Q3837)</f>
        <v>2016</v>
      </c>
    </row>
    <row r="3838" spans="1:19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>IFERROR(ROUND(E3838/L3838,0),0)</f>
        <v>64</v>
      </c>
      <c r="Q3838" s="15">
        <f>(((J3838/60)/60)/24)+DATE(1970,1,1)</f>
        <v>42553.926527777774</v>
      </c>
      <c r="R3838" s="15">
        <f>(((I3838/60)/60)/24)+DATE(1970,1,1)</f>
        <v>42585.172916666663</v>
      </c>
      <c r="S3838">
        <f>YEAR(Q3838)</f>
        <v>2016</v>
      </c>
    </row>
    <row r="3839" spans="1:19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>IFERROR(ROUND(E3839/L3839,0),0)</f>
        <v>120</v>
      </c>
      <c r="Q3839" s="15">
        <f>(((J3839/60)/60)/24)+DATE(1970,1,1)</f>
        <v>42152.765717592592</v>
      </c>
      <c r="R3839" s="15">
        <f>(((I3839/60)/60)/24)+DATE(1970,1,1)</f>
        <v>42188.765717592592</v>
      </c>
      <c r="S3839">
        <f>YEAR(Q3839)</f>
        <v>2015</v>
      </c>
    </row>
    <row r="3840" spans="1:19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>IFERROR(ROUND(E3840/L3840,0),0)</f>
        <v>1008</v>
      </c>
      <c r="Q3840" s="15">
        <f>(((J3840/60)/60)/24)+DATE(1970,1,1)</f>
        <v>42116.710752314815</v>
      </c>
      <c r="R3840" s="15">
        <f>(((I3840/60)/60)/24)+DATE(1970,1,1)</f>
        <v>42146.710752314815</v>
      </c>
      <c r="S3840">
        <f>YEAR(Q3840)</f>
        <v>2015</v>
      </c>
    </row>
    <row r="3841" spans="1:19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>IFERROR(ROUND(E3841/L3841,0),0)</f>
        <v>63</v>
      </c>
      <c r="Q3841" s="15">
        <f>(((J3841/60)/60)/24)+DATE(1970,1,1)</f>
        <v>42155.142638888887</v>
      </c>
      <c r="R3841" s="15">
        <f>(((I3841/60)/60)/24)+DATE(1970,1,1)</f>
        <v>42215.142638888887</v>
      </c>
      <c r="S3841">
        <f>YEAR(Q3841)</f>
        <v>2015</v>
      </c>
    </row>
    <row r="3842" spans="1:19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>IFERROR(ROUND(E3842/L3842,0),0)</f>
        <v>22</v>
      </c>
      <c r="Q3842" s="15">
        <f>(((J3842/60)/60)/24)+DATE(1970,1,1)</f>
        <v>42432.701724537037</v>
      </c>
      <c r="R3842" s="15">
        <f>(((I3842/60)/60)/24)+DATE(1970,1,1)</f>
        <v>42457.660057870366</v>
      </c>
      <c r="S3842">
        <f>YEAR(Q3842)</f>
        <v>2016</v>
      </c>
    </row>
    <row r="3843" spans="1:19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>IFERROR(ROUND(E3843/L3843,0),0)</f>
        <v>26</v>
      </c>
      <c r="Q3843" s="15">
        <f>(((J3843/60)/60)/24)+DATE(1970,1,1)</f>
        <v>41780.785729166666</v>
      </c>
      <c r="R3843" s="15">
        <f>(((I3843/60)/60)/24)+DATE(1970,1,1)</f>
        <v>41840.785729166666</v>
      </c>
      <c r="S3843">
        <f>YEAR(Q3843)</f>
        <v>2014</v>
      </c>
    </row>
    <row r="3844" spans="1:19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>IFERROR(ROUND(E3844/L3844,0),0)</f>
        <v>48</v>
      </c>
      <c r="Q3844" s="15">
        <f>(((J3844/60)/60)/24)+DATE(1970,1,1)</f>
        <v>41740.493657407409</v>
      </c>
      <c r="R3844" s="15">
        <f>(((I3844/60)/60)/24)+DATE(1970,1,1)</f>
        <v>41770.493657407409</v>
      </c>
      <c r="S3844">
        <f>YEAR(Q3844)</f>
        <v>2014</v>
      </c>
    </row>
    <row r="3845" spans="1:19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>IFERROR(ROUND(E3845/L3845,0),0)</f>
        <v>56</v>
      </c>
      <c r="Q3845" s="15">
        <f>(((J3845/60)/60)/24)+DATE(1970,1,1)</f>
        <v>41766.072500000002</v>
      </c>
      <c r="R3845" s="15">
        <f>(((I3845/60)/60)/24)+DATE(1970,1,1)</f>
        <v>41791.072500000002</v>
      </c>
      <c r="S3845">
        <f>YEAR(Q3845)</f>
        <v>2014</v>
      </c>
    </row>
    <row r="3846" spans="1:19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>IFERROR(ROUND(E3846/L3846,0),0)</f>
        <v>81</v>
      </c>
      <c r="Q3846" s="15">
        <f>(((J3846/60)/60)/24)+DATE(1970,1,1)</f>
        <v>41766.617291666669</v>
      </c>
      <c r="R3846" s="15">
        <f>(((I3846/60)/60)/24)+DATE(1970,1,1)</f>
        <v>41793.290972222225</v>
      </c>
      <c r="S3846">
        <f>YEAR(Q3846)</f>
        <v>2014</v>
      </c>
    </row>
    <row r="3847" spans="1:19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>IFERROR(ROUND(E3847/L3847,0),0)</f>
        <v>70</v>
      </c>
      <c r="Q3847" s="15">
        <f>(((J3847/60)/60)/24)+DATE(1970,1,1)</f>
        <v>42248.627013888887</v>
      </c>
      <c r="R3847" s="15">
        <f>(((I3847/60)/60)/24)+DATE(1970,1,1)</f>
        <v>42278.627013888887</v>
      </c>
      <c r="S3847">
        <f>YEAR(Q3847)</f>
        <v>2015</v>
      </c>
    </row>
    <row r="3848" spans="1:19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>IFERROR(ROUND(E3848/L3848,0),0)</f>
        <v>24</v>
      </c>
      <c r="Q3848" s="15">
        <f>(((J3848/60)/60)/24)+DATE(1970,1,1)</f>
        <v>41885.221550925926</v>
      </c>
      <c r="R3848" s="15">
        <f>(((I3848/60)/60)/24)+DATE(1970,1,1)</f>
        <v>41916.290972222225</v>
      </c>
      <c r="S3848">
        <f>YEAR(Q3848)</f>
        <v>2014</v>
      </c>
    </row>
    <row r="3849" spans="1:19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>IFERROR(ROUND(E3849/L3849,0),0)</f>
        <v>189</v>
      </c>
      <c r="Q3849" s="15">
        <f>(((J3849/60)/60)/24)+DATE(1970,1,1)</f>
        <v>42159.224432870367</v>
      </c>
      <c r="R3849" s="15">
        <f>(((I3849/60)/60)/24)+DATE(1970,1,1)</f>
        <v>42204.224432870367</v>
      </c>
      <c r="S3849">
        <f>YEAR(Q3849)</f>
        <v>2015</v>
      </c>
    </row>
    <row r="3850" spans="1:19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>IFERROR(ROUND(E3850/L3850,0),0)</f>
        <v>50</v>
      </c>
      <c r="Q3850" s="15">
        <f>(((J3850/60)/60)/24)+DATE(1970,1,1)</f>
        <v>42265.817002314812</v>
      </c>
      <c r="R3850" s="15">
        <f>(((I3850/60)/60)/24)+DATE(1970,1,1)</f>
        <v>42295.817002314812</v>
      </c>
      <c r="S3850">
        <f>YEAR(Q3850)</f>
        <v>2015</v>
      </c>
    </row>
    <row r="3851" spans="1:19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>IFERROR(ROUND(E3851/L3851,0),0)</f>
        <v>75</v>
      </c>
      <c r="Q3851" s="15">
        <f>(((J3851/60)/60)/24)+DATE(1970,1,1)</f>
        <v>42136.767175925925</v>
      </c>
      <c r="R3851" s="15">
        <f>(((I3851/60)/60)/24)+DATE(1970,1,1)</f>
        <v>42166.767175925925</v>
      </c>
      <c r="S3851">
        <f>YEAR(Q3851)</f>
        <v>2015</v>
      </c>
    </row>
    <row r="3852" spans="1:19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>IFERROR(ROUND(E3852/L3852,0),0)</f>
        <v>10</v>
      </c>
      <c r="Q3852" s="15">
        <f>(((J3852/60)/60)/24)+DATE(1970,1,1)</f>
        <v>41975.124340277776</v>
      </c>
      <c r="R3852" s="15">
        <f>(((I3852/60)/60)/24)+DATE(1970,1,1)</f>
        <v>42005.124340277776</v>
      </c>
      <c r="S3852">
        <f>YEAR(Q3852)</f>
        <v>2014</v>
      </c>
    </row>
    <row r="3853" spans="1:19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>IFERROR(ROUND(E3853/L3853,0),0)</f>
        <v>36</v>
      </c>
      <c r="Q3853" s="15">
        <f>(((J3853/60)/60)/24)+DATE(1970,1,1)</f>
        <v>42172.439571759256</v>
      </c>
      <c r="R3853" s="15">
        <f>(((I3853/60)/60)/24)+DATE(1970,1,1)</f>
        <v>42202.439571759256</v>
      </c>
      <c r="S3853">
        <f>YEAR(Q3853)</f>
        <v>2015</v>
      </c>
    </row>
    <row r="3854" spans="1:19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>IFERROR(ROUND(E3854/L3854,0),0)</f>
        <v>10</v>
      </c>
      <c r="Q3854" s="15">
        <f>(((J3854/60)/60)/24)+DATE(1970,1,1)</f>
        <v>42065.190694444449</v>
      </c>
      <c r="R3854" s="15">
        <f>(((I3854/60)/60)/24)+DATE(1970,1,1)</f>
        <v>42090.149027777778</v>
      </c>
      <c r="S3854">
        <f>YEAR(Q3854)</f>
        <v>2015</v>
      </c>
    </row>
    <row r="3855" spans="1:19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>IFERROR(ROUND(E3855/L3855,0),0)</f>
        <v>13</v>
      </c>
      <c r="Q3855" s="15">
        <f>(((J3855/60)/60)/24)+DATE(1970,1,1)</f>
        <v>41848.84002314815</v>
      </c>
      <c r="R3855" s="15">
        <f>(((I3855/60)/60)/24)+DATE(1970,1,1)</f>
        <v>41883.84002314815</v>
      </c>
      <c r="S3855">
        <f>YEAR(Q3855)</f>
        <v>2014</v>
      </c>
    </row>
    <row r="3856" spans="1:19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>IFERROR(ROUND(E3856/L3856,0),0)</f>
        <v>89</v>
      </c>
      <c r="Q3856" s="15">
        <f>(((J3856/60)/60)/24)+DATE(1970,1,1)</f>
        <v>42103.884930555556</v>
      </c>
      <c r="R3856" s="15">
        <f>(((I3856/60)/60)/24)+DATE(1970,1,1)</f>
        <v>42133.884930555556</v>
      </c>
      <c r="S3856">
        <f>YEAR(Q3856)</f>
        <v>2015</v>
      </c>
    </row>
    <row r="3857" spans="1:19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>IFERROR(ROUND(E3857/L3857,0),0)</f>
        <v>25</v>
      </c>
      <c r="Q3857" s="15">
        <f>(((J3857/60)/60)/24)+DATE(1970,1,1)</f>
        <v>42059.970729166671</v>
      </c>
      <c r="R3857" s="15">
        <f>(((I3857/60)/60)/24)+DATE(1970,1,1)</f>
        <v>42089.929062499999</v>
      </c>
      <c r="S3857">
        <f>YEAR(Q3857)</f>
        <v>2015</v>
      </c>
    </row>
    <row r="3858" spans="1:19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>IFERROR(ROUND(E3858/L3858,0),0)</f>
        <v>1</v>
      </c>
      <c r="Q3858" s="15">
        <f>(((J3858/60)/60)/24)+DATE(1970,1,1)</f>
        <v>42041.743090277778</v>
      </c>
      <c r="R3858" s="15">
        <f>(((I3858/60)/60)/24)+DATE(1970,1,1)</f>
        <v>42071.701423611114</v>
      </c>
      <c r="S3858">
        <f>YEAR(Q3858)</f>
        <v>2015</v>
      </c>
    </row>
    <row r="3859" spans="1:19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>IFERROR(ROUND(E3859/L3859,0),0)</f>
        <v>65</v>
      </c>
      <c r="Q3859" s="15">
        <f>(((J3859/60)/60)/24)+DATE(1970,1,1)</f>
        <v>41829.73715277778</v>
      </c>
      <c r="R3859" s="15">
        <f>(((I3859/60)/60)/24)+DATE(1970,1,1)</f>
        <v>41852.716666666667</v>
      </c>
      <c r="S3859">
        <f>YEAR(Q3859)</f>
        <v>2014</v>
      </c>
    </row>
    <row r="3860" spans="1:19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>IFERROR(ROUND(E3860/L3860,0),0)</f>
        <v>10</v>
      </c>
      <c r="Q3860" s="15">
        <f>(((J3860/60)/60)/24)+DATE(1970,1,1)</f>
        <v>42128.431064814817</v>
      </c>
      <c r="R3860" s="15">
        <f>(((I3860/60)/60)/24)+DATE(1970,1,1)</f>
        <v>42146.875</v>
      </c>
      <c r="S3860">
        <f>YEAR(Q3860)</f>
        <v>2015</v>
      </c>
    </row>
    <row r="3861" spans="1:19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>IFERROR(ROUND(E3861/L3861,0),0)</f>
        <v>1</v>
      </c>
      <c r="Q3861" s="15">
        <f>(((J3861/60)/60)/24)+DATE(1970,1,1)</f>
        <v>41789.893599537041</v>
      </c>
      <c r="R3861" s="15">
        <f>(((I3861/60)/60)/24)+DATE(1970,1,1)</f>
        <v>41815.875</v>
      </c>
      <c r="S3861">
        <f>YEAR(Q3861)</f>
        <v>2014</v>
      </c>
    </row>
    <row r="3862" spans="1:19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>IFERROR(ROUND(E3862/L3862,0),0)</f>
        <v>82</v>
      </c>
      <c r="Q3862" s="15">
        <f>(((J3862/60)/60)/24)+DATE(1970,1,1)</f>
        <v>41833.660995370366</v>
      </c>
      <c r="R3862" s="15">
        <f>(((I3862/60)/60)/24)+DATE(1970,1,1)</f>
        <v>41863.660995370366</v>
      </c>
      <c r="S3862">
        <f>YEAR(Q3862)</f>
        <v>2014</v>
      </c>
    </row>
    <row r="3863" spans="1:19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>IFERROR(ROUND(E3863/L3863,0),0)</f>
        <v>100</v>
      </c>
      <c r="Q3863" s="15">
        <f>(((J3863/60)/60)/24)+DATE(1970,1,1)</f>
        <v>41914.590011574073</v>
      </c>
      <c r="R3863" s="15">
        <f>(((I3863/60)/60)/24)+DATE(1970,1,1)</f>
        <v>41955.907638888893</v>
      </c>
      <c r="S3863">
        <f>YEAR(Q3863)</f>
        <v>2014</v>
      </c>
    </row>
    <row r="3864" spans="1:19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>IFERROR(ROUND(E3864/L3864,0),0)</f>
        <v>1</v>
      </c>
      <c r="Q3864" s="15">
        <f>(((J3864/60)/60)/24)+DATE(1970,1,1)</f>
        <v>42611.261064814811</v>
      </c>
      <c r="R3864" s="15">
        <f>(((I3864/60)/60)/24)+DATE(1970,1,1)</f>
        <v>42625.707638888889</v>
      </c>
      <c r="S3864">
        <f>YEAR(Q3864)</f>
        <v>2016</v>
      </c>
    </row>
    <row r="3865" spans="1:19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>IFERROR(ROUND(E3865/L3865,0),0)</f>
        <v>0</v>
      </c>
      <c r="Q3865" s="15">
        <f>(((J3865/60)/60)/24)+DATE(1970,1,1)</f>
        <v>42253.633159722223</v>
      </c>
      <c r="R3865" s="15">
        <f>(((I3865/60)/60)/24)+DATE(1970,1,1)</f>
        <v>42313.674826388888</v>
      </c>
      <c r="S3865">
        <f>YEAR(Q3865)</f>
        <v>2015</v>
      </c>
    </row>
    <row r="3866" spans="1:19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>IFERROR(ROUND(E3866/L3866,0),0)</f>
        <v>20</v>
      </c>
      <c r="Q3866" s="15">
        <f>(((J3866/60)/60)/24)+DATE(1970,1,1)</f>
        <v>42295.891828703709</v>
      </c>
      <c r="R3866" s="15">
        <f>(((I3866/60)/60)/24)+DATE(1970,1,1)</f>
        <v>42325.933495370366</v>
      </c>
      <c r="S3866">
        <f>YEAR(Q3866)</f>
        <v>2015</v>
      </c>
    </row>
    <row r="3867" spans="1:19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>IFERROR(ROUND(E3867/L3867,0),0)</f>
        <v>46</v>
      </c>
      <c r="Q3867" s="15">
        <f>(((J3867/60)/60)/24)+DATE(1970,1,1)</f>
        <v>41841.651597222226</v>
      </c>
      <c r="R3867" s="15">
        <f>(((I3867/60)/60)/24)+DATE(1970,1,1)</f>
        <v>41881.229166666664</v>
      </c>
      <c r="S3867">
        <f>YEAR(Q3867)</f>
        <v>2014</v>
      </c>
    </row>
    <row r="3868" spans="1:19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>IFERROR(ROUND(E3868/L3868,0),0)</f>
        <v>6</v>
      </c>
      <c r="Q3868" s="15">
        <f>(((J3868/60)/60)/24)+DATE(1970,1,1)</f>
        <v>42402.947002314817</v>
      </c>
      <c r="R3868" s="15">
        <f>(((I3868/60)/60)/24)+DATE(1970,1,1)</f>
        <v>42452.145138888889</v>
      </c>
      <c r="S3868">
        <f>YEAR(Q3868)</f>
        <v>2016</v>
      </c>
    </row>
    <row r="3869" spans="1:19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>IFERROR(ROUND(E3869/L3869,0),0)</f>
        <v>50</v>
      </c>
      <c r="Q3869" s="15">
        <f>(((J3869/60)/60)/24)+DATE(1970,1,1)</f>
        <v>42509.814108796301</v>
      </c>
      <c r="R3869" s="15">
        <f>(((I3869/60)/60)/24)+DATE(1970,1,1)</f>
        <v>42539.814108796301</v>
      </c>
      <c r="S3869">
        <f>YEAR(Q3869)</f>
        <v>2016</v>
      </c>
    </row>
    <row r="3870" spans="1:19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>IFERROR(ROUND(E3870/L3870,0),0)</f>
        <v>10</v>
      </c>
      <c r="Q3870" s="15">
        <f>(((J3870/60)/60)/24)+DATE(1970,1,1)</f>
        <v>41865.659780092588</v>
      </c>
      <c r="R3870" s="15">
        <f>(((I3870/60)/60)/24)+DATE(1970,1,1)</f>
        <v>41890.659780092588</v>
      </c>
      <c r="S3870">
        <f>YEAR(Q3870)</f>
        <v>2014</v>
      </c>
    </row>
    <row r="3871" spans="1:19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>IFERROR(ROUND(E3871/L3871,0),0)</f>
        <v>30</v>
      </c>
      <c r="Q3871" s="15">
        <f>(((J3871/60)/60)/24)+DATE(1970,1,1)</f>
        <v>42047.724444444444</v>
      </c>
      <c r="R3871" s="15">
        <f>(((I3871/60)/60)/24)+DATE(1970,1,1)</f>
        <v>42077.132638888885</v>
      </c>
      <c r="S3871">
        <f>YEAR(Q3871)</f>
        <v>2015</v>
      </c>
    </row>
    <row r="3872" spans="1:19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>IFERROR(ROUND(E3872/L3872,0),0)</f>
        <v>150</v>
      </c>
      <c r="Q3872" s="15">
        <f>(((J3872/60)/60)/24)+DATE(1970,1,1)</f>
        <v>41793.17219907407</v>
      </c>
      <c r="R3872" s="15">
        <f>(((I3872/60)/60)/24)+DATE(1970,1,1)</f>
        <v>41823.17219907407</v>
      </c>
      <c r="S3872">
        <f>YEAR(Q3872)</f>
        <v>2014</v>
      </c>
    </row>
    <row r="3873" spans="1:19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>IFERROR(ROUND(E3873/L3873,0),0)</f>
        <v>13</v>
      </c>
      <c r="Q3873" s="15">
        <f>(((J3873/60)/60)/24)+DATE(1970,1,1)</f>
        <v>42763.780671296292</v>
      </c>
      <c r="R3873" s="15">
        <f>(((I3873/60)/60)/24)+DATE(1970,1,1)</f>
        <v>42823.739004629635</v>
      </c>
      <c r="S3873">
        <f>YEAR(Q3873)</f>
        <v>2017</v>
      </c>
    </row>
    <row r="3874" spans="1:19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>IFERROR(ROUND(E3874/L3874,0),0)</f>
        <v>0</v>
      </c>
      <c r="Q3874" s="15">
        <f>(((J3874/60)/60)/24)+DATE(1970,1,1)</f>
        <v>42180.145787037036</v>
      </c>
      <c r="R3874" s="15">
        <f>(((I3874/60)/60)/24)+DATE(1970,1,1)</f>
        <v>42230.145787037036</v>
      </c>
      <c r="S3874">
        <f>YEAR(Q3874)</f>
        <v>2015</v>
      </c>
    </row>
    <row r="3875" spans="1:19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>IFERROR(ROUND(E3875/L3875,0),0)</f>
        <v>0</v>
      </c>
      <c r="Q3875" s="15">
        <f>(((J3875/60)/60)/24)+DATE(1970,1,1)</f>
        <v>42255.696006944447</v>
      </c>
      <c r="R3875" s="15">
        <f>(((I3875/60)/60)/24)+DATE(1970,1,1)</f>
        <v>42285.696006944447</v>
      </c>
      <c r="S3875">
        <f>YEAR(Q3875)</f>
        <v>2015</v>
      </c>
    </row>
    <row r="3876" spans="1:19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>IFERROR(ROUND(E3876/L3876,0),0)</f>
        <v>0</v>
      </c>
      <c r="Q3876" s="15">
        <f>(((J3876/60)/60)/24)+DATE(1970,1,1)</f>
        <v>42007.016458333332</v>
      </c>
      <c r="R3876" s="15">
        <f>(((I3876/60)/60)/24)+DATE(1970,1,1)</f>
        <v>42028.041666666672</v>
      </c>
      <c r="S3876">
        <f>YEAR(Q3876)</f>
        <v>2015</v>
      </c>
    </row>
    <row r="3877" spans="1:19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>IFERROR(ROUND(E3877/L3877,0),0)</f>
        <v>0</v>
      </c>
      <c r="Q3877" s="15">
        <f>(((J3877/60)/60)/24)+DATE(1970,1,1)</f>
        <v>42615.346817129626</v>
      </c>
      <c r="R3877" s="15">
        <f>(((I3877/60)/60)/24)+DATE(1970,1,1)</f>
        <v>42616.416666666672</v>
      </c>
      <c r="S3877">
        <f>YEAR(Q3877)</f>
        <v>2016</v>
      </c>
    </row>
    <row r="3878" spans="1:19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>IFERROR(ROUND(E3878/L3878,0),0)</f>
        <v>45</v>
      </c>
      <c r="Q3878" s="15">
        <f>(((J3878/60)/60)/24)+DATE(1970,1,1)</f>
        <v>42372.624166666668</v>
      </c>
      <c r="R3878" s="15">
        <f>(((I3878/60)/60)/24)+DATE(1970,1,1)</f>
        <v>42402.624166666668</v>
      </c>
      <c r="S3878">
        <f>YEAR(Q3878)</f>
        <v>2016</v>
      </c>
    </row>
    <row r="3879" spans="1:19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>IFERROR(ROUND(E3879/L3879,0),0)</f>
        <v>89</v>
      </c>
      <c r="Q3879" s="15">
        <f>(((J3879/60)/60)/24)+DATE(1970,1,1)</f>
        <v>42682.67768518519</v>
      </c>
      <c r="R3879" s="15">
        <f>(((I3879/60)/60)/24)+DATE(1970,1,1)</f>
        <v>42712.67768518519</v>
      </c>
      <c r="S3879">
        <f>YEAR(Q3879)</f>
        <v>2016</v>
      </c>
    </row>
    <row r="3880" spans="1:19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>IFERROR(ROUND(E3880/L3880,0),0)</f>
        <v>10</v>
      </c>
      <c r="Q3880" s="15">
        <f>(((J3880/60)/60)/24)+DATE(1970,1,1)</f>
        <v>42154.818819444445</v>
      </c>
      <c r="R3880" s="15">
        <f>(((I3880/60)/60)/24)+DATE(1970,1,1)</f>
        <v>42185.165972222225</v>
      </c>
      <c r="S3880">
        <f>YEAR(Q3880)</f>
        <v>2015</v>
      </c>
    </row>
    <row r="3881" spans="1:19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>IFERROR(ROUND(E3881/L3881,0),0)</f>
        <v>0</v>
      </c>
      <c r="Q3881" s="15">
        <f>(((J3881/60)/60)/24)+DATE(1970,1,1)</f>
        <v>41999.861064814817</v>
      </c>
      <c r="R3881" s="15">
        <f>(((I3881/60)/60)/24)+DATE(1970,1,1)</f>
        <v>42029.861064814817</v>
      </c>
      <c r="S3881">
        <f>YEAR(Q3881)</f>
        <v>2014</v>
      </c>
    </row>
    <row r="3882" spans="1:19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>IFERROR(ROUND(E3882/L3882,0),0)</f>
        <v>58</v>
      </c>
      <c r="Q3882" s="15">
        <f>(((J3882/60)/60)/24)+DATE(1970,1,1)</f>
        <v>41815.815046296295</v>
      </c>
      <c r="R3882" s="15">
        <f>(((I3882/60)/60)/24)+DATE(1970,1,1)</f>
        <v>41850.958333333336</v>
      </c>
      <c r="S3882">
        <f>YEAR(Q3882)</f>
        <v>2014</v>
      </c>
    </row>
    <row r="3883" spans="1:19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>IFERROR(ROUND(E3883/L3883,0),0)</f>
        <v>25</v>
      </c>
      <c r="Q3883" s="15">
        <f>(((J3883/60)/60)/24)+DATE(1970,1,1)</f>
        <v>42756.018506944441</v>
      </c>
      <c r="R3883" s="15">
        <f>(((I3883/60)/60)/24)+DATE(1970,1,1)</f>
        <v>42786.018506944441</v>
      </c>
      <c r="S3883">
        <f>YEAR(Q3883)</f>
        <v>2017</v>
      </c>
    </row>
    <row r="3884" spans="1:19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>IFERROR(ROUND(E3884/L3884,0),0)</f>
        <v>0</v>
      </c>
      <c r="Q3884" s="15">
        <f>(((J3884/60)/60)/24)+DATE(1970,1,1)</f>
        <v>42373.983449074076</v>
      </c>
      <c r="R3884" s="15">
        <f>(((I3884/60)/60)/24)+DATE(1970,1,1)</f>
        <v>42400.960416666669</v>
      </c>
      <c r="S3884">
        <f>YEAR(Q3884)</f>
        <v>2016</v>
      </c>
    </row>
    <row r="3885" spans="1:19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>IFERROR(ROUND(E3885/L3885,0),0)</f>
        <v>0</v>
      </c>
      <c r="Q3885" s="15">
        <f>(((J3885/60)/60)/24)+DATE(1970,1,1)</f>
        <v>41854.602650462963</v>
      </c>
      <c r="R3885" s="15">
        <f>(((I3885/60)/60)/24)+DATE(1970,1,1)</f>
        <v>41884.602650462963</v>
      </c>
      <c r="S3885">
        <f>YEAR(Q3885)</f>
        <v>2014</v>
      </c>
    </row>
    <row r="3886" spans="1:19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>IFERROR(ROUND(E3886/L3886,0),0)</f>
        <v>0</v>
      </c>
      <c r="Q3886" s="15">
        <f>(((J3886/60)/60)/24)+DATE(1970,1,1)</f>
        <v>42065.791574074072</v>
      </c>
      <c r="R3886" s="15">
        <f>(((I3886/60)/60)/24)+DATE(1970,1,1)</f>
        <v>42090.749907407408</v>
      </c>
      <c r="S3886">
        <f>YEAR(Q3886)</f>
        <v>2015</v>
      </c>
    </row>
    <row r="3887" spans="1:19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>IFERROR(ROUND(E3887/L3887,0),0)</f>
        <v>0</v>
      </c>
      <c r="Q3887" s="15">
        <f>(((J3887/60)/60)/24)+DATE(1970,1,1)</f>
        <v>42469.951284722221</v>
      </c>
      <c r="R3887" s="15">
        <f>(((I3887/60)/60)/24)+DATE(1970,1,1)</f>
        <v>42499.951284722221</v>
      </c>
      <c r="S3887">
        <f>YEAR(Q3887)</f>
        <v>2016</v>
      </c>
    </row>
    <row r="3888" spans="1:19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>IFERROR(ROUND(E3888/L3888,0),0)</f>
        <v>0</v>
      </c>
      <c r="Q3888" s="15">
        <f>(((J3888/60)/60)/24)+DATE(1970,1,1)</f>
        <v>41954.228032407409</v>
      </c>
      <c r="R3888" s="15">
        <f>(((I3888/60)/60)/24)+DATE(1970,1,1)</f>
        <v>41984.228032407409</v>
      </c>
      <c r="S3888">
        <f>YEAR(Q3888)</f>
        <v>2014</v>
      </c>
    </row>
    <row r="3889" spans="1:19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>IFERROR(ROUND(E3889/L3889,0),0)</f>
        <v>18</v>
      </c>
      <c r="Q3889" s="15">
        <f>(((J3889/60)/60)/24)+DATE(1970,1,1)</f>
        <v>42079.857974537037</v>
      </c>
      <c r="R3889" s="15">
        <f>(((I3889/60)/60)/24)+DATE(1970,1,1)</f>
        <v>42125.916666666672</v>
      </c>
      <c r="S3889">
        <f>YEAR(Q3889)</f>
        <v>2015</v>
      </c>
    </row>
    <row r="3890" spans="1:19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>IFERROR(ROUND(E3890/L3890,0),0)</f>
        <v>39</v>
      </c>
      <c r="Q3890" s="15">
        <f>(((J3890/60)/60)/24)+DATE(1970,1,1)</f>
        <v>42762.545810185184</v>
      </c>
      <c r="R3890" s="15">
        <f>(((I3890/60)/60)/24)+DATE(1970,1,1)</f>
        <v>42792.545810185184</v>
      </c>
      <c r="S3890">
        <f>YEAR(Q3890)</f>
        <v>2017</v>
      </c>
    </row>
    <row r="3891" spans="1:19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>IFERROR(ROUND(E3891/L3891,0),0)</f>
        <v>13</v>
      </c>
      <c r="Q3891" s="15">
        <f>(((J3891/60)/60)/24)+DATE(1970,1,1)</f>
        <v>41977.004976851851</v>
      </c>
      <c r="R3891" s="15">
        <f>(((I3891/60)/60)/24)+DATE(1970,1,1)</f>
        <v>42008.976388888885</v>
      </c>
      <c r="S3891">
        <f>YEAR(Q3891)</f>
        <v>2014</v>
      </c>
    </row>
    <row r="3892" spans="1:19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>IFERROR(ROUND(E3892/L3892,0),0)</f>
        <v>316</v>
      </c>
      <c r="Q3892" s="15">
        <f>(((J3892/60)/60)/24)+DATE(1970,1,1)</f>
        <v>42171.758611111116</v>
      </c>
      <c r="R3892" s="15">
        <f>(((I3892/60)/60)/24)+DATE(1970,1,1)</f>
        <v>42231.758611111116</v>
      </c>
      <c r="S3892">
        <f>YEAR(Q3892)</f>
        <v>2015</v>
      </c>
    </row>
    <row r="3893" spans="1:19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>IFERROR(ROUND(E3893/L3893,0),0)</f>
        <v>37</v>
      </c>
      <c r="Q3893" s="15">
        <f>(((J3893/60)/60)/24)+DATE(1970,1,1)</f>
        <v>42056.1324537037</v>
      </c>
      <c r="R3893" s="15">
        <f>(((I3893/60)/60)/24)+DATE(1970,1,1)</f>
        <v>42086.207638888889</v>
      </c>
      <c r="S3893">
        <f>YEAR(Q3893)</f>
        <v>2015</v>
      </c>
    </row>
    <row r="3894" spans="1:19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>IFERROR(ROUND(E3894/L3894,0),0)</f>
        <v>0</v>
      </c>
      <c r="Q3894" s="15">
        <f>(((J3894/60)/60)/24)+DATE(1970,1,1)</f>
        <v>41867.652280092596</v>
      </c>
      <c r="R3894" s="15">
        <f>(((I3894/60)/60)/24)+DATE(1970,1,1)</f>
        <v>41875.291666666664</v>
      </c>
      <c r="S3894">
        <f>YEAR(Q3894)</f>
        <v>2014</v>
      </c>
    </row>
    <row r="3895" spans="1:19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>IFERROR(ROUND(E3895/L3895,0),0)</f>
        <v>128</v>
      </c>
      <c r="Q3895" s="15">
        <f>(((J3895/60)/60)/24)+DATE(1970,1,1)</f>
        <v>41779.657870370371</v>
      </c>
      <c r="R3895" s="15">
        <f>(((I3895/60)/60)/24)+DATE(1970,1,1)</f>
        <v>41821.25</v>
      </c>
      <c r="S3895">
        <f>YEAR(Q3895)</f>
        <v>2014</v>
      </c>
    </row>
    <row r="3896" spans="1:19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>IFERROR(ROUND(E3896/L3896,0),0)</f>
        <v>47</v>
      </c>
      <c r="Q3896" s="15">
        <f>(((J3896/60)/60)/24)+DATE(1970,1,1)</f>
        <v>42679.958472222221</v>
      </c>
      <c r="R3896" s="15">
        <f>(((I3896/60)/60)/24)+DATE(1970,1,1)</f>
        <v>42710.207638888889</v>
      </c>
      <c r="S3896">
        <f>YEAR(Q3896)</f>
        <v>2016</v>
      </c>
    </row>
    <row r="3897" spans="1:19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>IFERROR(ROUND(E3897/L3897,0),0)</f>
        <v>50</v>
      </c>
      <c r="Q3897" s="15">
        <f>(((J3897/60)/60)/24)+DATE(1970,1,1)</f>
        <v>42032.250208333338</v>
      </c>
      <c r="R3897" s="15">
        <f>(((I3897/60)/60)/24)+DATE(1970,1,1)</f>
        <v>42063.250208333338</v>
      </c>
      <c r="S3897">
        <f>YEAR(Q3897)</f>
        <v>2015</v>
      </c>
    </row>
    <row r="3898" spans="1:19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>IFERROR(ROUND(E3898/L3898,0),0)</f>
        <v>43</v>
      </c>
      <c r="Q3898" s="15">
        <f>(((J3898/60)/60)/24)+DATE(1970,1,1)</f>
        <v>41793.191875000004</v>
      </c>
      <c r="R3898" s="15">
        <f>(((I3898/60)/60)/24)+DATE(1970,1,1)</f>
        <v>41807.191875000004</v>
      </c>
      <c r="S3898">
        <f>YEAR(Q3898)</f>
        <v>2014</v>
      </c>
    </row>
    <row r="3899" spans="1:19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>IFERROR(ROUND(E3899/L3899,0),0)</f>
        <v>44</v>
      </c>
      <c r="Q3899" s="15">
        <f>(((J3899/60)/60)/24)+DATE(1970,1,1)</f>
        <v>41982.87364583333</v>
      </c>
      <c r="R3899" s="15">
        <f>(((I3899/60)/60)/24)+DATE(1970,1,1)</f>
        <v>42012.87364583333</v>
      </c>
      <c r="S3899">
        <f>YEAR(Q3899)</f>
        <v>2014</v>
      </c>
    </row>
    <row r="3900" spans="1:19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>IFERROR(ROUND(E3900/L3900,0),0)</f>
        <v>51</v>
      </c>
      <c r="Q3900" s="15">
        <f>(((J3900/60)/60)/24)+DATE(1970,1,1)</f>
        <v>42193.482291666667</v>
      </c>
      <c r="R3900" s="15">
        <f>(((I3900/60)/60)/24)+DATE(1970,1,1)</f>
        <v>42233.666666666672</v>
      </c>
      <c r="S3900">
        <f>YEAR(Q3900)</f>
        <v>2015</v>
      </c>
    </row>
    <row r="3901" spans="1:19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>IFERROR(ROUND(E3901/L3901,0),0)</f>
        <v>63</v>
      </c>
      <c r="Q3901" s="15">
        <f>(((J3901/60)/60)/24)+DATE(1970,1,1)</f>
        <v>41843.775011574071</v>
      </c>
      <c r="R3901" s="15">
        <f>(((I3901/60)/60)/24)+DATE(1970,1,1)</f>
        <v>41863.775011574071</v>
      </c>
      <c r="S3901">
        <f>YEAR(Q3901)</f>
        <v>2014</v>
      </c>
    </row>
    <row r="3902" spans="1:19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>IFERROR(ROUND(E3902/L3902,0),0)</f>
        <v>27</v>
      </c>
      <c r="Q3902" s="15">
        <f>(((J3902/60)/60)/24)+DATE(1970,1,1)</f>
        <v>42136.092488425929</v>
      </c>
      <c r="R3902" s="15">
        <f>(((I3902/60)/60)/24)+DATE(1970,1,1)</f>
        <v>42166.092488425929</v>
      </c>
      <c r="S3902">
        <f>YEAR(Q3902)</f>
        <v>2015</v>
      </c>
    </row>
    <row r="3903" spans="1:19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>IFERROR(ROUND(E3903/L3903,0),0)</f>
        <v>25</v>
      </c>
      <c r="Q3903" s="15">
        <f>(((J3903/60)/60)/24)+DATE(1970,1,1)</f>
        <v>42317.826377314821</v>
      </c>
      <c r="R3903" s="15">
        <f>(((I3903/60)/60)/24)+DATE(1970,1,1)</f>
        <v>42357.826377314821</v>
      </c>
      <c r="S3903">
        <f>YEAR(Q3903)</f>
        <v>2015</v>
      </c>
    </row>
    <row r="3904" spans="1:19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>IFERROR(ROUND(E3904/L3904,0),0)</f>
        <v>47</v>
      </c>
      <c r="Q3904" s="15">
        <f>(((J3904/60)/60)/24)+DATE(1970,1,1)</f>
        <v>42663.468078703707</v>
      </c>
      <c r="R3904" s="15">
        <f>(((I3904/60)/60)/24)+DATE(1970,1,1)</f>
        <v>42688.509745370371</v>
      </c>
      <c r="S3904">
        <f>YEAR(Q3904)</f>
        <v>2016</v>
      </c>
    </row>
    <row r="3905" spans="1:19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>IFERROR(ROUND(E3905/L3905,0),0)</f>
        <v>0</v>
      </c>
      <c r="Q3905" s="15">
        <f>(((J3905/60)/60)/24)+DATE(1970,1,1)</f>
        <v>42186.01116898148</v>
      </c>
      <c r="R3905" s="15">
        <f>(((I3905/60)/60)/24)+DATE(1970,1,1)</f>
        <v>42230.818055555559</v>
      </c>
      <c r="S3905">
        <f>YEAR(Q3905)</f>
        <v>2015</v>
      </c>
    </row>
    <row r="3906" spans="1:19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>IFERROR(ROUND(E3906/L3906,0),0)</f>
        <v>2</v>
      </c>
      <c r="Q3906" s="15">
        <f>(((J3906/60)/60)/24)+DATE(1970,1,1)</f>
        <v>42095.229166666672</v>
      </c>
      <c r="R3906" s="15">
        <f>(((I3906/60)/60)/24)+DATE(1970,1,1)</f>
        <v>42109.211111111115</v>
      </c>
      <c r="S3906">
        <f>YEAR(Q3906)</f>
        <v>2015</v>
      </c>
    </row>
    <row r="3907" spans="1:19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>IFERROR(ROUND(E3907/L3907,0),0)</f>
        <v>25</v>
      </c>
      <c r="Q3907" s="15">
        <f>(((J3907/60)/60)/24)+DATE(1970,1,1)</f>
        <v>42124.623877314814</v>
      </c>
      <c r="R3907" s="15">
        <f>(((I3907/60)/60)/24)+DATE(1970,1,1)</f>
        <v>42166.958333333328</v>
      </c>
      <c r="S3907">
        <f>YEAR(Q3907)</f>
        <v>2015</v>
      </c>
    </row>
    <row r="3908" spans="1:19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>IFERROR(ROUND(E3908/L3908,0),0)</f>
        <v>63</v>
      </c>
      <c r="Q3908" s="15">
        <f>(((J3908/60)/60)/24)+DATE(1970,1,1)</f>
        <v>42143.917743055557</v>
      </c>
      <c r="R3908" s="15">
        <f>(((I3908/60)/60)/24)+DATE(1970,1,1)</f>
        <v>42181.559027777781</v>
      </c>
      <c r="S3908">
        <f>YEAR(Q3908)</f>
        <v>2015</v>
      </c>
    </row>
    <row r="3909" spans="1:19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>IFERROR(ROUND(E3909/L3909,0),0)</f>
        <v>38</v>
      </c>
      <c r="Q3909" s="15">
        <f>(((J3909/60)/60)/24)+DATE(1970,1,1)</f>
        <v>41906.819513888891</v>
      </c>
      <c r="R3909" s="15">
        <f>(((I3909/60)/60)/24)+DATE(1970,1,1)</f>
        <v>41938.838888888888</v>
      </c>
      <c r="S3909">
        <f>YEAR(Q3909)</f>
        <v>2014</v>
      </c>
    </row>
    <row r="3910" spans="1:19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>IFERROR(ROUND(E3910/L3910,0),0)</f>
        <v>16</v>
      </c>
      <c r="Q3910" s="15">
        <f>(((J3910/60)/60)/24)+DATE(1970,1,1)</f>
        <v>41834.135370370372</v>
      </c>
      <c r="R3910" s="15">
        <f>(((I3910/60)/60)/24)+DATE(1970,1,1)</f>
        <v>41849.135370370372</v>
      </c>
      <c r="S3910">
        <f>YEAR(Q3910)</f>
        <v>2014</v>
      </c>
    </row>
    <row r="3911" spans="1:19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>IFERROR(ROUND(E3911/L3911,0),0)</f>
        <v>34</v>
      </c>
      <c r="Q3911" s="15">
        <f>(((J3911/60)/60)/24)+DATE(1970,1,1)</f>
        <v>41863.359282407408</v>
      </c>
      <c r="R3911" s="15">
        <f>(((I3911/60)/60)/24)+DATE(1970,1,1)</f>
        <v>41893.359282407408</v>
      </c>
      <c r="S3911">
        <f>YEAR(Q3911)</f>
        <v>2014</v>
      </c>
    </row>
    <row r="3912" spans="1:19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>IFERROR(ROUND(E3912/L3912,0),0)</f>
        <v>62</v>
      </c>
      <c r="Q3912" s="15">
        <f>(((J3912/60)/60)/24)+DATE(1970,1,1)</f>
        <v>42224.756909722222</v>
      </c>
      <c r="R3912" s="15">
        <f>(((I3912/60)/60)/24)+DATE(1970,1,1)</f>
        <v>42254.756909722222</v>
      </c>
      <c r="S3912">
        <f>YEAR(Q3912)</f>
        <v>2015</v>
      </c>
    </row>
    <row r="3913" spans="1:19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>IFERROR(ROUND(E3913/L3913,0),0)</f>
        <v>83</v>
      </c>
      <c r="Q3913" s="15">
        <f>(((J3913/60)/60)/24)+DATE(1970,1,1)</f>
        <v>41939.8122337963</v>
      </c>
      <c r="R3913" s="15">
        <f>(((I3913/60)/60)/24)+DATE(1970,1,1)</f>
        <v>41969.853900462964</v>
      </c>
      <c r="S3913">
        <f>YEAR(Q3913)</f>
        <v>2014</v>
      </c>
    </row>
    <row r="3914" spans="1:19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>IFERROR(ROUND(E3914/L3914,0),0)</f>
        <v>1</v>
      </c>
      <c r="Q3914" s="15">
        <f>(((J3914/60)/60)/24)+DATE(1970,1,1)</f>
        <v>42059.270023148143</v>
      </c>
      <c r="R3914" s="15">
        <f>(((I3914/60)/60)/24)+DATE(1970,1,1)</f>
        <v>42119.190972222219</v>
      </c>
      <c r="S3914">
        <f>YEAR(Q3914)</f>
        <v>2015</v>
      </c>
    </row>
    <row r="3915" spans="1:19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>IFERROR(ROUND(E3915/L3915,0),0)</f>
        <v>143</v>
      </c>
      <c r="Q3915" s="15">
        <f>(((J3915/60)/60)/24)+DATE(1970,1,1)</f>
        <v>42308.211215277777</v>
      </c>
      <c r="R3915" s="15">
        <f>(((I3915/60)/60)/24)+DATE(1970,1,1)</f>
        <v>42338.252881944441</v>
      </c>
      <c r="S3915">
        <f>YEAR(Q3915)</f>
        <v>2015</v>
      </c>
    </row>
    <row r="3916" spans="1:19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>IFERROR(ROUND(E3916/L3916,0),0)</f>
        <v>34</v>
      </c>
      <c r="Q3916" s="15">
        <f>(((J3916/60)/60)/24)+DATE(1970,1,1)</f>
        <v>42114.818935185183</v>
      </c>
      <c r="R3916" s="15">
        <f>(((I3916/60)/60)/24)+DATE(1970,1,1)</f>
        <v>42134.957638888889</v>
      </c>
      <c r="S3916">
        <f>YEAR(Q3916)</f>
        <v>2015</v>
      </c>
    </row>
    <row r="3917" spans="1:19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>IFERROR(ROUND(E3917/L3917,0),0)</f>
        <v>5</v>
      </c>
      <c r="Q3917" s="15">
        <f>(((J3917/60)/60)/24)+DATE(1970,1,1)</f>
        <v>42492.98505787037</v>
      </c>
      <c r="R3917" s="15">
        <f>(((I3917/60)/60)/24)+DATE(1970,1,1)</f>
        <v>42522.98505787037</v>
      </c>
      <c r="S3917">
        <f>YEAR(Q3917)</f>
        <v>2016</v>
      </c>
    </row>
    <row r="3918" spans="1:19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>IFERROR(ROUND(E3918/L3918,0),0)</f>
        <v>0</v>
      </c>
      <c r="Q3918" s="15">
        <f>(((J3918/60)/60)/24)+DATE(1970,1,1)</f>
        <v>42494.471666666665</v>
      </c>
      <c r="R3918" s="15">
        <f>(((I3918/60)/60)/24)+DATE(1970,1,1)</f>
        <v>42524.471666666665</v>
      </c>
      <c r="S3918">
        <f>YEAR(Q3918)</f>
        <v>2016</v>
      </c>
    </row>
    <row r="3919" spans="1:19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>IFERROR(ROUND(E3919/L3919,0),0)</f>
        <v>10</v>
      </c>
      <c r="Q3919" s="15">
        <f>(((J3919/60)/60)/24)+DATE(1970,1,1)</f>
        <v>41863.527326388888</v>
      </c>
      <c r="R3919" s="15">
        <f>(((I3919/60)/60)/24)+DATE(1970,1,1)</f>
        <v>41893.527326388888</v>
      </c>
      <c r="S3919">
        <f>YEAR(Q3919)</f>
        <v>2014</v>
      </c>
    </row>
    <row r="3920" spans="1:19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>IFERROR(ROUND(E3920/L3920,0),0)</f>
        <v>40</v>
      </c>
      <c r="Q3920" s="15">
        <f>(((J3920/60)/60)/24)+DATE(1970,1,1)</f>
        <v>41843.664618055554</v>
      </c>
      <c r="R3920" s="15">
        <f>(((I3920/60)/60)/24)+DATE(1970,1,1)</f>
        <v>41855.666666666664</v>
      </c>
      <c r="S3920">
        <f>YEAR(Q3920)</f>
        <v>2014</v>
      </c>
    </row>
    <row r="3921" spans="1:19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>IFERROR(ROUND(E3921/L3921,0),0)</f>
        <v>30</v>
      </c>
      <c r="Q3921" s="15">
        <f>(((J3921/60)/60)/24)+DATE(1970,1,1)</f>
        <v>42358.684872685189</v>
      </c>
      <c r="R3921" s="15">
        <f>(((I3921/60)/60)/24)+DATE(1970,1,1)</f>
        <v>42387</v>
      </c>
      <c r="S3921">
        <f>YEAR(Q3921)</f>
        <v>2015</v>
      </c>
    </row>
    <row r="3922" spans="1:19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>IFERROR(ROUND(E3922/L3922,0),0)</f>
        <v>45</v>
      </c>
      <c r="Q3922" s="15">
        <f>(((J3922/60)/60)/24)+DATE(1970,1,1)</f>
        <v>42657.38726851852</v>
      </c>
      <c r="R3922" s="15">
        <f>(((I3922/60)/60)/24)+DATE(1970,1,1)</f>
        <v>42687.428935185191</v>
      </c>
      <c r="S3922">
        <f>YEAR(Q3922)</f>
        <v>2016</v>
      </c>
    </row>
    <row r="3923" spans="1:19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>IFERROR(ROUND(E3923/L3923,0),0)</f>
        <v>0</v>
      </c>
      <c r="Q3923" s="15">
        <f>(((J3923/60)/60)/24)+DATE(1970,1,1)</f>
        <v>41926.542303240742</v>
      </c>
      <c r="R3923" s="15">
        <f>(((I3923/60)/60)/24)+DATE(1970,1,1)</f>
        <v>41938.75</v>
      </c>
      <c r="S3923">
        <f>YEAR(Q3923)</f>
        <v>2014</v>
      </c>
    </row>
    <row r="3924" spans="1:19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>IFERROR(ROUND(E3924/L3924,0),0)</f>
        <v>10</v>
      </c>
      <c r="Q3924" s="15">
        <f>(((J3924/60)/60)/24)+DATE(1970,1,1)</f>
        <v>42020.768634259264</v>
      </c>
      <c r="R3924" s="15">
        <f>(((I3924/60)/60)/24)+DATE(1970,1,1)</f>
        <v>42065.958333333328</v>
      </c>
      <c r="S3924">
        <f>YEAR(Q3924)</f>
        <v>2015</v>
      </c>
    </row>
    <row r="3925" spans="1:19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>IFERROR(ROUND(E3925/L3925,0),0)</f>
        <v>81</v>
      </c>
      <c r="Q3925" s="15">
        <f>(((J3925/60)/60)/24)+DATE(1970,1,1)</f>
        <v>42075.979988425926</v>
      </c>
      <c r="R3925" s="15">
        <f>(((I3925/60)/60)/24)+DATE(1970,1,1)</f>
        <v>42103.979988425926</v>
      </c>
      <c r="S3925">
        <f>YEAR(Q3925)</f>
        <v>2015</v>
      </c>
    </row>
    <row r="3926" spans="1:19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>IFERROR(ROUND(E3926/L3926,0),0)</f>
        <v>57</v>
      </c>
      <c r="Q3926" s="15">
        <f>(((J3926/60)/60)/24)+DATE(1970,1,1)</f>
        <v>41786.959745370368</v>
      </c>
      <c r="R3926" s="15">
        <f>(((I3926/60)/60)/24)+DATE(1970,1,1)</f>
        <v>41816.959745370368</v>
      </c>
      <c r="S3926">
        <f>YEAR(Q3926)</f>
        <v>2014</v>
      </c>
    </row>
    <row r="3927" spans="1:19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>IFERROR(ROUND(E3927/L3927,0),0)</f>
        <v>5</v>
      </c>
      <c r="Q3927" s="15">
        <f>(((J3927/60)/60)/24)+DATE(1970,1,1)</f>
        <v>41820.870821759258</v>
      </c>
      <c r="R3927" s="15">
        <f>(((I3927/60)/60)/24)+DATE(1970,1,1)</f>
        <v>41850.870821759258</v>
      </c>
      <c r="S3927">
        <f>YEAR(Q3927)</f>
        <v>2014</v>
      </c>
    </row>
    <row r="3928" spans="1:19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>IFERROR(ROUND(E3928/L3928,0),0)</f>
        <v>15</v>
      </c>
      <c r="Q3928" s="15">
        <f>(((J3928/60)/60)/24)+DATE(1970,1,1)</f>
        <v>41970.085046296299</v>
      </c>
      <c r="R3928" s="15">
        <f>(((I3928/60)/60)/24)+DATE(1970,1,1)</f>
        <v>42000.085046296299</v>
      </c>
      <c r="S3928">
        <f>YEAR(Q3928)</f>
        <v>2014</v>
      </c>
    </row>
    <row r="3929" spans="1:19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>IFERROR(ROUND(E3929/L3929,0),0)</f>
        <v>13</v>
      </c>
      <c r="Q3929" s="15">
        <f>(((J3929/60)/60)/24)+DATE(1970,1,1)</f>
        <v>41830.267407407409</v>
      </c>
      <c r="R3929" s="15">
        <f>(((I3929/60)/60)/24)+DATE(1970,1,1)</f>
        <v>41860.267407407409</v>
      </c>
      <c r="S3929">
        <f>YEAR(Q3929)</f>
        <v>2014</v>
      </c>
    </row>
    <row r="3930" spans="1:19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>IFERROR(ROUND(E3930/L3930,0),0)</f>
        <v>93</v>
      </c>
      <c r="Q3930" s="15">
        <f>(((J3930/60)/60)/24)+DATE(1970,1,1)</f>
        <v>42265.683182870373</v>
      </c>
      <c r="R3930" s="15">
        <f>(((I3930/60)/60)/24)+DATE(1970,1,1)</f>
        <v>42293.207638888889</v>
      </c>
      <c r="S3930">
        <f>YEAR(Q3930)</f>
        <v>2015</v>
      </c>
    </row>
    <row r="3931" spans="1:19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>IFERROR(ROUND(E3931/L3931,0),0)</f>
        <v>32</v>
      </c>
      <c r="Q3931" s="15">
        <f>(((J3931/60)/60)/24)+DATE(1970,1,1)</f>
        <v>42601.827141203699</v>
      </c>
      <c r="R3931" s="15">
        <f>(((I3931/60)/60)/24)+DATE(1970,1,1)</f>
        <v>42631.827141203699</v>
      </c>
      <c r="S3931">
        <f>YEAR(Q3931)</f>
        <v>2016</v>
      </c>
    </row>
    <row r="3932" spans="1:19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>IFERROR(ROUND(E3932/L3932,0),0)</f>
        <v>0</v>
      </c>
      <c r="Q3932" s="15">
        <f>(((J3932/60)/60)/24)+DATE(1970,1,1)</f>
        <v>42433.338749999995</v>
      </c>
      <c r="R3932" s="15">
        <f>(((I3932/60)/60)/24)+DATE(1970,1,1)</f>
        <v>42461.25</v>
      </c>
      <c r="S3932">
        <f>YEAR(Q3932)</f>
        <v>2016</v>
      </c>
    </row>
    <row r="3933" spans="1:19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>IFERROR(ROUND(E3933/L3933,0),0)</f>
        <v>0</v>
      </c>
      <c r="Q3933" s="15">
        <f>(((J3933/60)/60)/24)+DATE(1970,1,1)</f>
        <v>42228.151701388888</v>
      </c>
      <c r="R3933" s="15">
        <f>(((I3933/60)/60)/24)+DATE(1970,1,1)</f>
        <v>42253.151701388888</v>
      </c>
      <c r="S3933">
        <f>YEAR(Q3933)</f>
        <v>2015</v>
      </c>
    </row>
    <row r="3934" spans="1:19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>IFERROR(ROUND(E3934/L3934,0),0)</f>
        <v>1</v>
      </c>
      <c r="Q3934" s="15">
        <f>(((J3934/60)/60)/24)+DATE(1970,1,1)</f>
        <v>42415.168564814812</v>
      </c>
      <c r="R3934" s="15">
        <f>(((I3934/60)/60)/24)+DATE(1970,1,1)</f>
        <v>42445.126898148148</v>
      </c>
      <c r="S3934">
        <f>YEAR(Q3934)</f>
        <v>2016</v>
      </c>
    </row>
    <row r="3935" spans="1:19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>IFERROR(ROUND(E3935/L3935,0),0)</f>
        <v>92</v>
      </c>
      <c r="Q3935" s="15">
        <f>(((J3935/60)/60)/24)+DATE(1970,1,1)</f>
        <v>42538.968310185184</v>
      </c>
      <c r="R3935" s="15">
        <f>(((I3935/60)/60)/24)+DATE(1970,1,1)</f>
        <v>42568.029861111107</v>
      </c>
      <c r="S3935">
        <f>YEAR(Q3935)</f>
        <v>2016</v>
      </c>
    </row>
    <row r="3936" spans="1:19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>IFERROR(ROUND(E3936/L3936,0),0)</f>
        <v>46</v>
      </c>
      <c r="Q3936" s="15">
        <f>(((J3936/60)/60)/24)+DATE(1970,1,1)</f>
        <v>42233.671747685185</v>
      </c>
      <c r="R3936" s="15">
        <f>(((I3936/60)/60)/24)+DATE(1970,1,1)</f>
        <v>42278.541666666672</v>
      </c>
      <c r="S3936">
        <f>YEAR(Q3936)</f>
        <v>2015</v>
      </c>
    </row>
    <row r="3937" spans="1:19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>IFERROR(ROUND(E3937/L3937,0),0)</f>
        <v>57</v>
      </c>
      <c r="Q3937" s="15">
        <f>(((J3937/60)/60)/24)+DATE(1970,1,1)</f>
        <v>42221.656782407401</v>
      </c>
      <c r="R3937" s="15">
        <f>(((I3937/60)/60)/24)+DATE(1970,1,1)</f>
        <v>42281.656782407401</v>
      </c>
      <c r="S3937">
        <f>YEAR(Q3937)</f>
        <v>2015</v>
      </c>
    </row>
    <row r="3938" spans="1:19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>IFERROR(ROUND(E3938/L3938,0),0)</f>
        <v>0</v>
      </c>
      <c r="Q3938" s="15">
        <f>(((J3938/60)/60)/24)+DATE(1970,1,1)</f>
        <v>42675.262962962966</v>
      </c>
      <c r="R3938" s="15">
        <f>(((I3938/60)/60)/24)+DATE(1970,1,1)</f>
        <v>42705.304629629631</v>
      </c>
      <c r="S3938">
        <f>YEAR(Q3938)</f>
        <v>2016</v>
      </c>
    </row>
    <row r="3939" spans="1:19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>IFERROR(ROUND(E3939/L3939,0),0)</f>
        <v>249</v>
      </c>
      <c r="Q3939" s="15">
        <f>(((J3939/60)/60)/24)+DATE(1970,1,1)</f>
        <v>42534.631481481483</v>
      </c>
      <c r="R3939" s="15">
        <f>(((I3939/60)/60)/24)+DATE(1970,1,1)</f>
        <v>42562.631481481483</v>
      </c>
      <c r="S3939">
        <f>YEAR(Q3939)</f>
        <v>2016</v>
      </c>
    </row>
    <row r="3940" spans="1:19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>IFERROR(ROUND(E3940/L3940,0),0)</f>
        <v>79</v>
      </c>
      <c r="Q3940" s="15">
        <f>(((J3940/60)/60)/24)+DATE(1970,1,1)</f>
        <v>42151.905717592599</v>
      </c>
      <c r="R3940" s="15">
        <f>(((I3940/60)/60)/24)+DATE(1970,1,1)</f>
        <v>42182.905717592599</v>
      </c>
      <c r="S3940">
        <f>YEAR(Q3940)</f>
        <v>2015</v>
      </c>
    </row>
    <row r="3941" spans="1:19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>IFERROR(ROUND(E3941/L3941,0),0)</f>
        <v>5</v>
      </c>
      <c r="Q3941" s="15">
        <f>(((J3941/60)/60)/24)+DATE(1970,1,1)</f>
        <v>41915.400219907409</v>
      </c>
      <c r="R3941" s="15">
        <f>(((I3941/60)/60)/24)+DATE(1970,1,1)</f>
        <v>41919.1875</v>
      </c>
      <c r="S3941">
        <f>YEAR(Q3941)</f>
        <v>2014</v>
      </c>
    </row>
    <row r="3942" spans="1:19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>IFERROR(ROUND(E3942/L3942,0),0)</f>
        <v>6</v>
      </c>
      <c r="Q3942" s="15">
        <f>(((J3942/60)/60)/24)+DATE(1970,1,1)</f>
        <v>41961.492488425924</v>
      </c>
      <c r="R3942" s="15">
        <f>(((I3942/60)/60)/24)+DATE(1970,1,1)</f>
        <v>42006.492488425924</v>
      </c>
      <c r="S3942">
        <f>YEAR(Q3942)</f>
        <v>2014</v>
      </c>
    </row>
    <row r="3943" spans="1:19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>IFERROR(ROUND(E3943/L3943,0),0)</f>
        <v>25</v>
      </c>
      <c r="Q3943" s="15">
        <f>(((J3943/60)/60)/24)+DATE(1970,1,1)</f>
        <v>41940.587233796294</v>
      </c>
      <c r="R3943" s="15">
        <f>(((I3943/60)/60)/24)+DATE(1970,1,1)</f>
        <v>41968.041666666672</v>
      </c>
      <c r="S3943">
        <f>YEAR(Q3943)</f>
        <v>2014</v>
      </c>
    </row>
    <row r="3944" spans="1:19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>IFERROR(ROUND(E3944/L3944,0),0)</f>
        <v>0</v>
      </c>
      <c r="Q3944" s="15">
        <f>(((J3944/60)/60)/24)+DATE(1970,1,1)</f>
        <v>42111.904097222221</v>
      </c>
      <c r="R3944" s="15">
        <f>(((I3944/60)/60)/24)+DATE(1970,1,1)</f>
        <v>42171.904097222221</v>
      </c>
      <c r="S3944">
        <f>YEAR(Q3944)</f>
        <v>2015</v>
      </c>
    </row>
    <row r="3945" spans="1:19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>IFERROR(ROUND(E3945/L3945,0),0)</f>
        <v>137</v>
      </c>
      <c r="Q3945" s="15">
        <f>(((J3945/60)/60)/24)+DATE(1970,1,1)</f>
        <v>42279.778564814813</v>
      </c>
      <c r="R3945" s="15">
        <f>(((I3945/60)/60)/24)+DATE(1970,1,1)</f>
        <v>42310.701388888891</v>
      </c>
      <c r="S3945">
        <f>YEAR(Q3945)</f>
        <v>2015</v>
      </c>
    </row>
    <row r="3946" spans="1:19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>IFERROR(ROUND(E3946/L3946,0),0)</f>
        <v>0</v>
      </c>
      <c r="Q3946" s="15">
        <f>(((J3946/60)/60)/24)+DATE(1970,1,1)</f>
        <v>42213.662905092591</v>
      </c>
      <c r="R3946" s="15">
        <f>(((I3946/60)/60)/24)+DATE(1970,1,1)</f>
        <v>42243.662905092591</v>
      </c>
      <c r="S3946">
        <f>YEAR(Q3946)</f>
        <v>2015</v>
      </c>
    </row>
    <row r="3947" spans="1:19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>IFERROR(ROUND(E3947/L3947,0),0)</f>
        <v>5</v>
      </c>
      <c r="Q3947" s="15">
        <f>(((J3947/60)/60)/24)+DATE(1970,1,1)</f>
        <v>42109.801712962959</v>
      </c>
      <c r="R3947" s="15">
        <f>(((I3947/60)/60)/24)+DATE(1970,1,1)</f>
        <v>42139.801712962959</v>
      </c>
      <c r="S3947">
        <f>YEAR(Q3947)</f>
        <v>2015</v>
      </c>
    </row>
    <row r="3948" spans="1:19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>IFERROR(ROUND(E3948/L3948,0),0)</f>
        <v>39</v>
      </c>
      <c r="Q3948" s="15">
        <f>(((J3948/60)/60)/24)+DATE(1970,1,1)</f>
        <v>42031.833587962959</v>
      </c>
      <c r="R3948" s="15">
        <f>(((I3948/60)/60)/24)+DATE(1970,1,1)</f>
        <v>42063.333333333328</v>
      </c>
      <c r="S3948">
        <f>YEAR(Q3948)</f>
        <v>2015</v>
      </c>
    </row>
    <row r="3949" spans="1:19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>IFERROR(ROUND(E3949/L3949,0),0)</f>
        <v>51</v>
      </c>
      <c r="Q3949" s="15">
        <f>(((J3949/60)/60)/24)+DATE(1970,1,1)</f>
        <v>42615.142870370371</v>
      </c>
      <c r="R3949" s="15">
        <f>(((I3949/60)/60)/24)+DATE(1970,1,1)</f>
        <v>42645.142870370371</v>
      </c>
      <c r="S3949">
        <f>YEAR(Q3949)</f>
        <v>2016</v>
      </c>
    </row>
    <row r="3950" spans="1:19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>IFERROR(ROUND(E3950/L3950,0),0)</f>
        <v>0</v>
      </c>
      <c r="Q3950" s="15">
        <f>(((J3950/60)/60)/24)+DATE(1970,1,1)</f>
        <v>41829.325497685182</v>
      </c>
      <c r="R3950" s="15">
        <f>(((I3950/60)/60)/24)+DATE(1970,1,1)</f>
        <v>41889.325497685182</v>
      </c>
      <c r="S3950">
        <f>YEAR(Q3950)</f>
        <v>2014</v>
      </c>
    </row>
    <row r="3951" spans="1:19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>IFERROR(ROUND(E3951/L3951,0),0)</f>
        <v>49</v>
      </c>
      <c r="Q3951" s="15">
        <f>(((J3951/60)/60)/24)+DATE(1970,1,1)</f>
        <v>42016.120613425926</v>
      </c>
      <c r="R3951" s="15">
        <f>(((I3951/60)/60)/24)+DATE(1970,1,1)</f>
        <v>42046.120613425926</v>
      </c>
      <c r="S3951">
        <f>YEAR(Q3951)</f>
        <v>2015</v>
      </c>
    </row>
    <row r="3952" spans="1:19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>IFERROR(ROUND(E3952/L3952,0),0)</f>
        <v>25</v>
      </c>
      <c r="Q3952" s="15">
        <f>(((J3952/60)/60)/24)+DATE(1970,1,1)</f>
        <v>42439.702314814815</v>
      </c>
      <c r="R3952" s="15">
        <f>(((I3952/60)/60)/24)+DATE(1970,1,1)</f>
        <v>42468.774305555555</v>
      </c>
      <c r="S3952">
        <f>YEAR(Q3952)</f>
        <v>2016</v>
      </c>
    </row>
    <row r="3953" spans="1:19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>IFERROR(ROUND(E3953/L3953,0),0)</f>
        <v>1</v>
      </c>
      <c r="Q3953" s="15">
        <f>(((J3953/60)/60)/24)+DATE(1970,1,1)</f>
        <v>42433.825717592597</v>
      </c>
      <c r="R3953" s="15">
        <f>(((I3953/60)/60)/24)+DATE(1970,1,1)</f>
        <v>42493.784050925926</v>
      </c>
      <c r="S3953">
        <f>YEAR(Q3953)</f>
        <v>2016</v>
      </c>
    </row>
    <row r="3954" spans="1:19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>IFERROR(ROUND(E3954/L3954,0),0)</f>
        <v>25</v>
      </c>
      <c r="Q3954" s="15">
        <f>(((J3954/60)/60)/24)+DATE(1970,1,1)</f>
        <v>42243.790393518517</v>
      </c>
      <c r="R3954" s="15">
        <f>(((I3954/60)/60)/24)+DATE(1970,1,1)</f>
        <v>42303.790393518517</v>
      </c>
      <c r="S3954">
        <f>YEAR(Q3954)</f>
        <v>2015</v>
      </c>
    </row>
    <row r="3955" spans="1:19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>IFERROR(ROUND(E3955/L3955,0),0)</f>
        <v>0</v>
      </c>
      <c r="Q3955" s="15">
        <f>(((J3955/60)/60)/24)+DATE(1970,1,1)</f>
        <v>42550.048449074078</v>
      </c>
      <c r="R3955" s="15">
        <f>(((I3955/60)/60)/24)+DATE(1970,1,1)</f>
        <v>42580.978472222225</v>
      </c>
      <c r="S3955">
        <f>YEAR(Q3955)</f>
        <v>2016</v>
      </c>
    </row>
    <row r="3956" spans="1:19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>IFERROR(ROUND(E3956/L3956,0),0)</f>
        <v>0</v>
      </c>
      <c r="Q3956" s="15">
        <f>(((J3956/60)/60)/24)+DATE(1970,1,1)</f>
        <v>41774.651203703703</v>
      </c>
      <c r="R3956" s="15">
        <f>(((I3956/60)/60)/24)+DATE(1970,1,1)</f>
        <v>41834.651203703703</v>
      </c>
      <c r="S3956">
        <f>YEAR(Q3956)</f>
        <v>2014</v>
      </c>
    </row>
    <row r="3957" spans="1:19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>IFERROR(ROUND(E3957/L3957,0),0)</f>
        <v>53</v>
      </c>
      <c r="Q3957" s="15">
        <f>(((J3957/60)/60)/24)+DATE(1970,1,1)</f>
        <v>42306.848854166667</v>
      </c>
      <c r="R3957" s="15">
        <f>(((I3957/60)/60)/24)+DATE(1970,1,1)</f>
        <v>42336.890520833331</v>
      </c>
      <c r="S3957">
        <f>YEAR(Q3957)</f>
        <v>2015</v>
      </c>
    </row>
    <row r="3958" spans="1:19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>IFERROR(ROUND(E3958/L3958,0),0)</f>
        <v>0</v>
      </c>
      <c r="Q3958" s="15">
        <f>(((J3958/60)/60)/24)+DATE(1970,1,1)</f>
        <v>42457.932025462964</v>
      </c>
      <c r="R3958" s="15">
        <f>(((I3958/60)/60)/24)+DATE(1970,1,1)</f>
        <v>42485.013888888891</v>
      </c>
      <c r="S3958">
        <f>YEAR(Q3958)</f>
        <v>2016</v>
      </c>
    </row>
    <row r="3959" spans="1:19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>IFERROR(ROUND(E3959/L3959,0),0)</f>
        <v>7</v>
      </c>
      <c r="Q3959" s="15">
        <f>(((J3959/60)/60)/24)+DATE(1970,1,1)</f>
        <v>42513.976319444439</v>
      </c>
      <c r="R3959" s="15">
        <f>(((I3959/60)/60)/24)+DATE(1970,1,1)</f>
        <v>42559.976319444439</v>
      </c>
      <c r="S3959">
        <f>YEAR(Q3959)</f>
        <v>2016</v>
      </c>
    </row>
    <row r="3960" spans="1:19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>IFERROR(ROUND(E3960/L3960,0),0)</f>
        <v>40</v>
      </c>
      <c r="Q3960" s="15">
        <f>(((J3960/60)/60)/24)+DATE(1970,1,1)</f>
        <v>41816.950370370374</v>
      </c>
      <c r="R3960" s="15">
        <f>(((I3960/60)/60)/24)+DATE(1970,1,1)</f>
        <v>41853.583333333336</v>
      </c>
      <c r="S3960">
        <f>YEAR(Q3960)</f>
        <v>2014</v>
      </c>
    </row>
    <row r="3961" spans="1:19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>IFERROR(ROUND(E3961/L3961,0),0)</f>
        <v>24</v>
      </c>
      <c r="Q3961" s="15">
        <f>(((J3961/60)/60)/24)+DATE(1970,1,1)</f>
        <v>41880.788842592592</v>
      </c>
      <c r="R3961" s="15">
        <f>(((I3961/60)/60)/24)+DATE(1970,1,1)</f>
        <v>41910.788842592592</v>
      </c>
      <c r="S3961">
        <f>YEAR(Q3961)</f>
        <v>2014</v>
      </c>
    </row>
    <row r="3962" spans="1:19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>IFERROR(ROUND(E3962/L3962,0),0)</f>
        <v>11</v>
      </c>
      <c r="Q3962" s="15">
        <f>(((J3962/60)/60)/24)+DATE(1970,1,1)</f>
        <v>42342.845555555556</v>
      </c>
      <c r="R3962" s="15">
        <f>(((I3962/60)/60)/24)+DATE(1970,1,1)</f>
        <v>42372.845555555556</v>
      </c>
      <c r="S3962">
        <f>YEAR(Q3962)</f>
        <v>2015</v>
      </c>
    </row>
    <row r="3963" spans="1:19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>IFERROR(ROUND(E3963/L3963,0),0)</f>
        <v>11</v>
      </c>
      <c r="Q3963" s="15">
        <f>(((J3963/60)/60)/24)+DATE(1970,1,1)</f>
        <v>41745.891319444447</v>
      </c>
      <c r="R3963" s="15">
        <f>(((I3963/60)/60)/24)+DATE(1970,1,1)</f>
        <v>41767.891319444447</v>
      </c>
      <c r="S3963">
        <f>YEAR(Q3963)</f>
        <v>2014</v>
      </c>
    </row>
    <row r="3964" spans="1:19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>IFERROR(ROUND(E3964/L3964,0),0)</f>
        <v>15</v>
      </c>
      <c r="Q3964" s="15">
        <f>(((J3964/60)/60)/24)+DATE(1970,1,1)</f>
        <v>42311.621458333335</v>
      </c>
      <c r="R3964" s="15">
        <f>(((I3964/60)/60)/24)+DATE(1970,1,1)</f>
        <v>42336.621458333335</v>
      </c>
      <c r="S3964">
        <f>YEAR(Q3964)</f>
        <v>2015</v>
      </c>
    </row>
    <row r="3965" spans="1:19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>IFERROR(ROUND(E3965/L3965,0),0)</f>
        <v>0</v>
      </c>
      <c r="Q3965" s="15">
        <f>(((J3965/60)/60)/24)+DATE(1970,1,1)</f>
        <v>42296.154131944444</v>
      </c>
      <c r="R3965" s="15">
        <f>(((I3965/60)/60)/24)+DATE(1970,1,1)</f>
        <v>42326.195798611108</v>
      </c>
      <c r="S3965">
        <f>YEAR(Q3965)</f>
        <v>2015</v>
      </c>
    </row>
    <row r="3966" spans="1:19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>IFERROR(ROUND(E3966/L3966,0),0)</f>
        <v>42</v>
      </c>
      <c r="Q3966" s="15">
        <f>(((J3966/60)/60)/24)+DATE(1970,1,1)</f>
        <v>42053.722060185188</v>
      </c>
      <c r="R3966" s="15">
        <f>(((I3966/60)/60)/24)+DATE(1970,1,1)</f>
        <v>42113.680393518516</v>
      </c>
      <c r="S3966">
        <f>YEAR(Q3966)</f>
        <v>2015</v>
      </c>
    </row>
    <row r="3967" spans="1:19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>IFERROR(ROUND(E3967/L3967,0),0)</f>
        <v>71</v>
      </c>
      <c r="Q3967" s="15">
        <f>(((J3967/60)/60)/24)+DATE(1970,1,1)</f>
        <v>42414.235879629632</v>
      </c>
      <c r="R3967" s="15">
        <f>(((I3967/60)/60)/24)+DATE(1970,1,1)</f>
        <v>42474.194212962961</v>
      </c>
      <c r="S3967">
        <f>YEAR(Q3967)</f>
        <v>2016</v>
      </c>
    </row>
    <row r="3968" spans="1:19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>IFERROR(ROUND(E3968/L3968,0),0)</f>
        <v>23</v>
      </c>
      <c r="Q3968" s="15">
        <f>(((J3968/60)/60)/24)+DATE(1970,1,1)</f>
        <v>41801.711550925924</v>
      </c>
      <c r="R3968" s="15">
        <f>(((I3968/60)/60)/24)+DATE(1970,1,1)</f>
        <v>41844.124305555553</v>
      </c>
      <c r="S3968">
        <f>YEAR(Q3968)</f>
        <v>2014</v>
      </c>
    </row>
    <row r="3969" spans="1:19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>IFERROR(ROUND(E3969/L3969,0),0)</f>
        <v>41</v>
      </c>
      <c r="Q3969" s="15">
        <f>(((J3969/60)/60)/24)+DATE(1970,1,1)</f>
        <v>42770.290590277778</v>
      </c>
      <c r="R3969" s="15">
        <f>(((I3969/60)/60)/24)+DATE(1970,1,1)</f>
        <v>42800.290590277778</v>
      </c>
      <c r="S3969">
        <f>YEAR(Q3969)</f>
        <v>2017</v>
      </c>
    </row>
    <row r="3970" spans="1:19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>IFERROR(ROUND(E3970/L3970,0),0)</f>
        <v>48</v>
      </c>
      <c r="Q3970" s="15">
        <f>(((J3970/60)/60)/24)+DATE(1970,1,1)</f>
        <v>42452.815659722226</v>
      </c>
      <c r="R3970" s="15">
        <f>(((I3970/60)/60)/24)+DATE(1970,1,1)</f>
        <v>42512.815659722226</v>
      </c>
      <c r="S3970">
        <f>YEAR(Q3970)</f>
        <v>2016</v>
      </c>
    </row>
    <row r="3971" spans="1:19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>IFERROR(ROUND(E3971/L3971,0),0)</f>
        <v>35</v>
      </c>
      <c r="Q3971" s="15">
        <f>(((J3971/60)/60)/24)+DATE(1970,1,1)</f>
        <v>42601.854699074072</v>
      </c>
      <c r="R3971" s="15">
        <f>(((I3971/60)/60)/24)+DATE(1970,1,1)</f>
        <v>42611.163194444445</v>
      </c>
      <c r="S3971">
        <f>YEAR(Q3971)</f>
        <v>2016</v>
      </c>
    </row>
    <row r="3972" spans="1:19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>IFERROR(ROUND(E3972/L3972,0),0)</f>
        <v>6</v>
      </c>
      <c r="Q3972" s="15">
        <f>(((J3972/60)/60)/24)+DATE(1970,1,1)</f>
        <v>42447.863553240735</v>
      </c>
      <c r="R3972" s="15">
        <f>(((I3972/60)/60)/24)+DATE(1970,1,1)</f>
        <v>42477.863553240735</v>
      </c>
      <c r="S3972">
        <f>YEAR(Q3972)</f>
        <v>2016</v>
      </c>
    </row>
    <row r="3973" spans="1:19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>IFERROR(ROUND(E3973/L3973,0),0)</f>
        <v>23</v>
      </c>
      <c r="Q3973" s="15">
        <f>(((J3973/60)/60)/24)+DATE(1970,1,1)</f>
        <v>41811.536180555559</v>
      </c>
      <c r="R3973" s="15">
        <f>(((I3973/60)/60)/24)+DATE(1970,1,1)</f>
        <v>41841.536180555559</v>
      </c>
      <c r="S3973">
        <f>YEAR(Q3973)</f>
        <v>2014</v>
      </c>
    </row>
    <row r="3974" spans="1:19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>IFERROR(ROUND(E3974/L3974,0),0)</f>
        <v>26</v>
      </c>
      <c r="Q3974" s="15">
        <f>(((J3974/60)/60)/24)+DATE(1970,1,1)</f>
        <v>41981.067523148144</v>
      </c>
      <c r="R3974" s="15">
        <f>(((I3974/60)/60)/24)+DATE(1970,1,1)</f>
        <v>42041.067523148144</v>
      </c>
      <c r="S3974">
        <f>YEAR(Q3974)</f>
        <v>2014</v>
      </c>
    </row>
    <row r="3975" spans="1:19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>IFERROR(ROUND(E3975/L3975,0),0)</f>
        <v>106</v>
      </c>
      <c r="Q3975" s="15">
        <f>(((J3975/60)/60)/24)+DATE(1970,1,1)</f>
        <v>42469.68414351852</v>
      </c>
      <c r="R3975" s="15">
        <f>(((I3975/60)/60)/24)+DATE(1970,1,1)</f>
        <v>42499.166666666672</v>
      </c>
      <c r="S3975">
        <f>YEAR(Q3975)</f>
        <v>2016</v>
      </c>
    </row>
    <row r="3976" spans="1:19" ht="43.5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>IFERROR(ROUND(E3976/L3976,0),0)</f>
        <v>29</v>
      </c>
      <c r="Q3976" s="15">
        <f>(((J3976/60)/60)/24)+DATE(1970,1,1)</f>
        <v>42493.546851851846</v>
      </c>
      <c r="R3976" s="15">
        <f>(((I3976/60)/60)/24)+DATE(1970,1,1)</f>
        <v>42523.546851851846</v>
      </c>
      <c r="S3976">
        <f>YEAR(Q3976)</f>
        <v>2016</v>
      </c>
    </row>
    <row r="3977" spans="1:19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>IFERROR(ROUND(E3977/L3977,0),0)</f>
        <v>0</v>
      </c>
      <c r="Q3977" s="15">
        <f>(((J3977/60)/60)/24)+DATE(1970,1,1)</f>
        <v>42534.866875</v>
      </c>
      <c r="R3977" s="15">
        <f>(((I3977/60)/60)/24)+DATE(1970,1,1)</f>
        <v>42564.866875</v>
      </c>
      <c r="S3977">
        <f>YEAR(Q3977)</f>
        <v>2016</v>
      </c>
    </row>
    <row r="3978" spans="1:19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>IFERROR(ROUND(E3978/L3978,0),0)</f>
        <v>62</v>
      </c>
      <c r="Q3978" s="15">
        <f>(((J3978/60)/60)/24)+DATE(1970,1,1)</f>
        <v>41830.858344907407</v>
      </c>
      <c r="R3978" s="15">
        <f>(((I3978/60)/60)/24)+DATE(1970,1,1)</f>
        <v>41852.291666666664</v>
      </c>
      <c r="S3978">
        <f>YEAR(Q3978)</f>
        <v>2014</v>
      </c>
    </row>
    <row r="3979" spans="1:19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>IFERROR(ROUND(E3979/L3979,0),0)</f>
        <v>218</v>
      </c>
      <c r="Q3979" s="15">
        <f>(((J3979/60)/60)/24)+DATE(1970,1,1)</f>
        <v>42543.788564814815</v>
      </c>
      <c r="R3979" s="15">
        <f>(((I3979/60)/60)/24)+DATE(1970,1,1)</f>
        <v>42573.788564814815</v>
      </c>
      <c r="S3979">
        <f>YEAR(Q3979)</f>
        <v>2016</v>
      </c>
    </row>
    <row r="3980" spans="1:19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>IFERROR(ROUND(E3980/L3980,0),0)</f>
        <v>27</v>
      </c>
      <c r="Q3980" s="15">
        <f>(((J3980/60)/60)/24)+DATE(1970,1,1)</f>
        <v>41975.642974537041</v>
      </c>
      <c r="R3980" s="15">
        <f>(((I3980/60)/60)/24)+DATE(1970,1,1)</f>
        <v>42035.642974537041</v>
      </c>
      <c r="S3980">
        <f>YEAR(Q3980)</f>
        <v>2014</v>
      </c>
    </row>
    <row r="3981" spans="1:19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>IFERROR(ROUND(E3981/L3981,0),0)</f>
        <v>18</v>
      </c>
      <c r="Q3981" s="15">
        <f>(((J3981/60)/60)/24)+DATE(1970,1,1)</f>
        <v>42069.903437500005</v>
      </c>
      <c r="R3981" s="15">
        <f>(((I3981/60)/60)/24)+DATE(1970,1,1)</f>
        <v>42092.833333333328</v>
      </c>
      <c r="S3981">
        <f>YEAR(Q3981)</f>
        <v>2015</v>
      </c>
    </row>
    <row r="3982" spans="1:19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>IFERROR(ROUND(E3982/L3982,0),0)</f>
        <v>64</v>
      </c>
      <c r="Q3982" s="15">
        <f>(((J3982/60)/60)/24)+DATE(1970,1,1)</f>
        <v>41795.598923611113</v>
      </c>
      <c r="R3982" s="15">
        <f>(((I3982/60)/60)/24)+DATE(1970,1,1)</f>
        <v>41825.598923611113</v>
      </c>
      <c r="S3982">
        <f>YEAR(Q3982)</f>
        <v>2014</v>
      </c>
    </row>
    <row r="3983" spans="1:19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>IFERROR(ROUND(E3983/L3983,0),0)</f>
        <v>175</v>
      </c>
      <c r="Q3983" s="15">
        <f>(((J3983/60)/60)/24)+DATE(1970,1,1)</f>
        <v>42508.179965277777</v>
      </c>
      <c r="R3983" s="15">
        <f>(((I3983/60)/60)/24)+DATE(1970,1,1)</f>
        <v>42568.179965277777</v>
      </c>
      <c r="S3983">
        <f>YEAR(Q3983)</f>
        <v>2016</v>
      </c>
    </row>
    <row r="3984" spans="1:19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>IFERROR(ROUND(E3984/L3984,0),0)</f>
        <v>34</v>
      </c>
      <c r="Q3984" s="15">
        <f>(((J3984/60)/60)/24)+DATE(1970,1,1)</f>
        <v>42132.809953703705</v>
      </c>
      <c r="R3984" s="15">
        <f>(((I3984/60)/60)/24)+DATE(1970,1,1)</f>
        <v>42192.809953703705</v>
      </c>
      <c r="S3984">
        <f>YEAR(Q3984)</f>
        <v>2015</v>
      </c>
    </row>
    <row r="3985" spans="1:19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>IFERROR(ROUND(E3985/L3985,0),0)</f>
        <v>84</v>
      </c>
      <c r="Q3985" s="15">
        <f>(((J3985/60)/60)/24)+DATE(1970,1,1)</f>
        <v>41747.86986111111</v>
      </c>
      <c r="R3985" s="15">
        <f>(((I3985/60)/60)/24)+DATE(1970,1,1)</f>
        <v>41779.290972222225</v>
      </c>
      <c r="S3985">
        <f>YEAR(Q3985)</f>
        <v>2014</v>
      </c>
    </row>
    <row r="3986" spans="1:19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>IFERROR(ROUND(E3986/L3986,0),0)</f>
        <v>10</v>
      </c>
      <c r="Q3986" s="15">
        <f>(((J3986/60)/60)/24)+DATE(1970,1,1)</f>
        <v>41920.963472222218</v>
      </c>
      <c r="R3986" s="15">
        <f>(((I3986/60)/60)/24)+DATE(1970,1,1)</f>
        <v>41951</v>
      </c>
      <c r="S3986">
        <f>YEAR(Q3986)</f>
        <v>2014</v>
      </c>
    </row>
    <row r="3987" spans="1:19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>IFERROR(ROUND(E3987/L3987,0),0)</f>
        <v>34</v>
      </c>
      <c r="Q3987" s="15">
        <f>(((J3987/60)/60)/24)+DATE(1970,1,1)</f>
        <v>42399.707407407404</v>
      </c>
      <c r="R3987" s="15">
        <f>(((I3987/60)/60)/24)+DATE(1970,1,1)</f>
        <v>42420.878472222219</v>
      </c>
      <c r="S3987">
        <f>YEAR(Q3987)</f>
        <v>2016</v>
      </c>
    </row>
    <row r="3988" spans="1:19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>IFERROR(ROUND(E3988/L3988,0),0)</f>
        <v>38</v>
      </c>
      <c r="Q3988" s="15">
        <f>(((J3988/60)/60)/24)+DATE(1970,1,1)</f>
        <v>42467.548541666663</v>
      </c>
      <c r="R3988" s="15">
        <f>(((I3988/60)/60)/24)+DATE(1970,1,1)</f>
        <v>42496.544444444444</v>
      </c>
      <c r="S3988">
        <f>YEAR(Q3988)</f>
        <v>2016</v>
      </c>
    </row>
    <row r="3989" spans="1:19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>IFERROR(ROUND(E3989/L3989,0),0)</f>
        <v>12</v>
      </c>
      <c r="Q3989" s="15">
        <f>(((J3989/60)/60)/24)+DATE(1970,1,1)</f>
        <v>41765.92465277778</v>
      </c>
      <c r="R3989" s="15">
        <f>(((I3989/60)/60)/24)+DATE(1970,1,1)</f>
        <v>41775.92465277778</v>
      </c>
      <c r="S3989">
        <f>YEAR(Q3989)</f>
        <v>2014</v>
      </c>
    </row>
    <row r="3990" spans="1:19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>IFERROR(ROUND(E3990/L3990,0),0)</f>
        <v>8</v>
      </c>
      <c r="Q3990" s="15">
        <f>(((J3990/60)/60)/24)+DATE(1970,1,1)</f>
        <v>42230.08116898148</v>
      </c>
      <c r="R3990" s="15">
        <f>(((I3990/60)/60)/24)+DATE(1970,1,1)</f>
        <v>42245.08116898148</v>
      </c>
      <c r="S3990">
        <f>YEAR(Q3990)</f>
        <v>2015</v>
      </c>
    </row>
    <row r="3991" spans="1:19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>IFERROR(ROUND(E3991/L3991,0),0)</f>
        <v>0</v>
      </c>
      <c r="Q3991" s="15">
        <f>(((J3991/60)/60)/24)+DATE(1970,1,1)</f>
        <v>42286.749780092592</v>
      </c>
      <c r="R3991" s="15">
        <f>(((I3991/60)/60)/24)+DATE(1970,1,1)</f>
        <v>42316.791446759264</v>
      </c>
      <c r="S3991">
        <f>YEAR(Q3991)</f>
        <v>2015</v>
      </c>
    </row>
    <row r="3992" spans="1:19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>IFERROR(ROUND(E3992/L3992,0),0)</f>
        <v>23</v>
      </c>
      <c r="Q3992" s="15">
        <f>(((J3992/60)/60)/24)+DATE(1970,1,1)</f>
        <v>42401.672372685185</v>
      </c>
      <c r="R3992" s="15">
        <f>(((I3992/60)/60)/24)+DATE(1970,1,1)</f>
        <v>42431.672372685185</v>
      </c>
      <c r="S3992">
        <f>YEAR(Q3992)</f>
        <v>2016</v>
      </c>
    </row>
    <row r="3993" spans="1:19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>IFERROR(ROUND(E3993/L3993,0),0)</f>
        <v>100</v>
      </c>
      <c r="Q3993" s="15">
        <f>(((J3993/60)/60)/24)+DATE(1970,1,1)</f>
        <v>42125.644467592589</v>
      </c>
      <c r="R3993" s="15">
        <f>(((I3993/60)/60)/24)+DATE(1970,1,1)</f>
        <v>42155.644467592589</v>
      </c>
      <c r="S3993">
        <f>YEAR(Q3993)</f>
        <v>2015</v>
      </c>
    </row>
    <row r="3994" spans="1:19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>IFERROR(ROUND(E3994/L3994,0),0)</f>
        <v>60</v>
      </c>
      <c r="Q3994" s="15">
        <f>(((J3994/60)/60)/24)+DATE(1970,1,1)</f>
        <v>42289.94049768518</v>
      </c>
      <c r="R3994" s="15">
        <f>(((I3994/60)/60)/24)+DATE(1970,1,1)</f>
        <v>42349.982164351852</v>
      </c>
      <c r="S3994">
        <f>YEAR(Q3994)</f>
        <v>2015</v>
      </c>
    </row>
    <row r="3995" spans="1:19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>IFERROR(ROUND(E3995/L3995,0),0)</f>
        <v>3</v>
      </c>
      <c r="Q3995" s="15">
        <f>(((J3995/60)/60)/24)+DATE(1970,1,1)</f>
        <v>42107.864722222221</v>
      </c>
      <c r="R3995" s="15">
        <f>(((I3995/60)/60)/24)+DATE(1970,1,1)</f>
        <v>42137.864722222221</v>
      </c>
      <c r="S3995">
        <f>YEAR(Q3995)</f>
        <v>2015</v>
      </c>
    </row>
    <row r="3996" spans="1:19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>IFERROR(ROUND(E3996/L3996,0),0)</f>
        <v>5</v>
      </c>
      <c r="Q3996" s="15">
        <f>(((J3996/60)/60)/24)+DATE(1970,1,1)</f>
        <v>41809.389930555553</v>
      </c>
      <c r="R3996" s="15">
        <f>(((I3996/60)/60)/24)+DATE(1970,1,1)</f>
        <v>41839.389930555553</v>
      </c>
      <c r="S3996">
        <f>YEAR(Q3996)</f>
        <v>2014</v>
      </c>
    </row>
    <row r="3997" spans="1:19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>IFERROR(ROUND(E3997/L3997,0),0)</f>
        <v>18</v>
      </c>
      <c r="Q3997" s="15">
        <f>(((J3997/60)/60)/24)+DATE(1970,1,1)</f>
        <v>42019.683761574073</v>
      </c>
      <c r="R3997" s="15">
        <f>(((I3997/60)/60)/24)+DATE(1970,1,1)</f>
        <v>42049.477083333331</v>
      </c>
      <c r="S3997">
        <f>YEAR(Q3997)</f>
        <v>2015</v>
      </c>
    </row>
    <row r="3998" spans="1:19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>IFERROR(ROUND(E3998/L3998,0),0)</f>
        <v>29</v>
      </c>
      <c r="Q3998" s="15">
        <f>(((J3998/60)/60)/24)+DATE(1970,1,1)</f>
        <v>41950.26694444444</v>
      </c>
      <c r="R3998" s="15">
        <f>(((I3998/60)/60)/24)+DATE(1970,1,1)</f>
        <v>41963.669444444444</v>
      </c>
      <c r="S3998">
        <f>YEAR(Q3998)</f>
        <v>2014</v>
      </c>
    </row>
    <row r="3999" spans="1:19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>IFERROR(ROUND(E3999/L3999,0),0)</f>
        <v>0</v>
      </c>
      <c r="Q3999" s="15">
        <f>(((J3999/60)/60)/24)+DATE(1970,1,1)</f>
        <v>42069.391446759255</v>
      </c>
      <c r="R3999" s="15">
        <f>(((I3999/60)/60)/24)+DATE(1970,1,1)</f>
        <v>42099.349780092598</v>
      </c>
      <c r="S3999">
        <f>YEAR(Q3999)</f>
        <v>2015</v>
      </c>
    </row>
    <row r="4000" spans="1:19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>IFERROR(ROUND(E4000/L4000,0),0)</f>
        <v>60</v>
      </c>
      <c r="Q4000" s="15">
        <f>(((J4000/60)/60)/24)+DATE(1970,1,1)</f>
        <v>42061.963263888887</v>
      </c>
      <c r="R4000" s="15">
        <f>(((I4000/60)/60)/24)+DATE(1970,1,1)</f>
        <v>42091.921597222223</v>
      </c>
      <c r="S4000">
        <f>YEAR(Q4000)</f>
        <v>2015</v>
      </c>
    </row>
    <row r="4001" spans="1:19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>IFERROR(ROUND(E4001/L4001,0),0)</f>
        <v>83</v>
      </c>
      <c r="Q4001" s="15">
        <f>(((J4001/60)/60)/24)+DATE(1970,1,1)</f>
        <v>41842.828680555554</v>
      </c>
      <c r="R4001" s="15">
        <f>(((I4001/60)/60)/24)+DATE(1970,1,1)</f>
        <v>41882.827650462961</v>
      </c>
      <c r="S4001">
        <f>YEAR(Q4001)</f>
        <v>2014</v>
      </c>
    </row>
    <row r="4002" spans="1:19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>IFERROR(ROUND(E4002/L4002,0),0)</f>
        <v>10</v>
      </c>
      <c r="Q4002" s="15">
        <f>(((J4002/60)/60)/24)+DATE(1970,1,1)</f>
        <v>42437.64534722222</v>
      </c>
      <c r="R4002" s="15">
        <f>(((I4002/60)/60)/24)+DATE(1970,1,1)</f>
        <v>42497.603680555556</v>
      </c>
      <c r="S4002">
        <f>YEAR(Q4002)</f>
        <v>2016</v>
      </c>
    </row>
    <row r="4003" spans="1:19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>IFERROR(ROUND(E4003/L4003,0),0)</f>
        <v>32</v>
      </c>
      <c r="Q4003" s="15">
        <f>(((J4003/60)/60)/24)+DATE(1970,1,1)</f>
        <v>42775.964212962965</v>
      </c>
      <c r="R4003" s="15">
        <f>(((I4003/60)/60)/24)+DATE(1970,1,1)</f>
        <v>42795.791666666672</v>
      </c>
      <c r="S4003">
        <f>YEAR(Q4003)</f>
        <v>2017</v>
      </c>
    </row>
    <row r="4004" spans="1:19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>IFERROR(ROUND(E4004/L4004,0),0)</f>
        <v>6</v>
      </c>
      <c r="Q4004" s="15">
        <f>(((J4004/60)/60)/24)+DATE(1970,1,1)</f>
        <v>41879.043530092589</v>
      </c>
      <c r="R4004" s="15">
        <f>(((I4004/60)/60)/24)+DATE(1970,1,1)</f>
        <v>41909.043530092589</v>
      </c>
      <c r="S4004">
        <f>YEAR(Q4004)</f>
        <v>2014</v>
      </c>
    </row>
    <row r="4005" spans="1:19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>IFERROR(ROUND(E4005/L4005,0),0)</f>
        <v>101</v>
      </c>
      <c r="Q4005" s="15">
        <f>(((J4005/60)/60)/24)+DATE(1970,1,1)</f>
        <v>42020.587349537032</v>
      </c>
      <c r="R4005" s="15">
        <f>(((I4005/60)/60)/24)+DATE(1970,1,1)</f>
        <v>42050.587349537032</v>
      </c>
      <c r="S4005">
        <f>YEAR(Q4005)</f>
        <v>2015</v>
      </c>
    </row>
    <row r="4006" spans="1:19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>IFERROR(ROUND(E4006/L4006,0),0)</f>
        <v>1</v>
      </c>
      <c r="Q4006" s="15">
        <f>(((J4006/60)/60)/24)+DATE(1970,1,1)</f>
        <v>41890.16269675926</v>
      </c>
      <c r="R4006" s="15">
        <f>(((I4006/60)/60)/24)+DATE(1970,1,1)</f>
        <v>41920.16269675926</v>
      </c>
      <c r="S4006">
        <f>YEAR(Q4006)</f>
        <v>2014</v>
      </c>
    </row>
    <row r="4007" spans="1:19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>IFERROR(ROUND(E4007/L4007,0),0)</f>
        <v>20</v>
      </c>
      <c r="Q4007" s="15">
        <f>(((J4007/60)/60)/24)+DATE(1970,1,1)</f>
        <v>41872.807696759257</v>
      </c>
      <c r="R4007" s="15">
        <f>(((I4007/60)/60)/24)+DATE(1970,1,1)</f>
        <v>41932.807696759257</v>
      </c>
      <c r="S4007">
        <f>YEAR(Q4007)</f>
        <v>2014</v>
      </c>
    </row>
    <row r="4008" spans="1:19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>IFERROR(ROUND(E4008/L4008,0),0)</f>
        <v>2</v>
      </c>
      <c r="Q4008" s="15">
        <f>(((J4008/60)/60)/24)+DATE(1970,1,1)</f>
        <v>42391.772997685184</v>
      </c>
      <c r="R4008" s="15">
        <f>(((I4008/60)/60)/24)+DATE(1970,1,1)</f>
        <v>42416.772997685184</v>
      </c>
      <c r="S4008">
        <f>YEAR(Q4008)</f>
        <v>2016</v>
      </c>
    </row>
    <row r="4009" spans="1:19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>IFERROR(ROUND(E4009/L4009,0),0)</f>
        <v>5</v>
      </c>
      <c r="Q4009" s="15">
        <f>(((J4009/60)/60)/24)+DATE(1970,1,1)</f>
        <v>41848.772928240738</v>
      </c>
      <c r="R4009" s="15">
        <f>(((I4009/60)/60)/24)+DATE(1970,1,1)</f>
        <v>41877.686111111114</v>
      </c>
      <c r="S4009">
        <f>YEAR(Q4009)</f>
        <v>2014</v>
      </c>
    </row>
    <row r="4010" spans="1:19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>IFERROR(ROUND(E4010/L4010,0),0)</f>
        <v>15</v>
      </c>
      <c r="Q4010" s="15">
        <f>(((J4010/60)/60)/24)+DATE(1970,1,1)</f>
        <v>42177.964201388888</v>
      </c>
      <c r="R4010" s="15">
        <f>(((I4010/60)/60)/24)+DATE(1970,1,1)</f>
        <v>42207.964201388888</v>
      </c>
      <c r="S4010">
        <f>YEAR(Q4010)</f>
        <v>2015</v>
      </c>
    </row>
    <row r="4011" spans="1:19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>IFERROR(ROUND(E4011/L4011,0),0)</f>
        <v>25</v>
      </c>
      <c r="Q4011" s="15">
        <f>(((J4011/60)/60)/24)+DATE(1970,1,1)</f>
        <v>41851.700925925928</v>
      </c>
      <c r="R4011" s="15">
        <f>(((I4011/60)/60)/24)+DATE(1970,1,1)</f>
        <v>41891.700925925928</v>
      </c>
      <c r="S4011">
        <f>YEAR(Q4011)</f>
        <v>2014</v>
      </c>
    </row>
    <row r="4012" spans="1:19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>IFERROR(ROUND(E4012/L4012,0),0)</f>
        <v>46</v>
      </c>
      <c r="Q4012" s="15">
        <f>(((J4012/60)/60)/24)+DATE(1970,1,1)</f>
        <v>41921.770439814813</v>
      </c>
      <c r="R4012" s="15">
        <f>(((I4012/60)/60)/24)+DATE(1970,1,1)</f>
        <v>41938.770439814813</v>
      </c>
      <c r="S4012">
        <f>YEAR(Q4012)</f>
        <v>2014</v>
      </c>
    </row>
    <row r="4013" spans="1:19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>IFERROR(ROUND(E4013/L4013,0),0)</f>
        <v>5</v>
      </c>
      <c r="Q4013" s="15">
        <f>(((J4013/60)/60)/24)+DATE(1970,1,1)</f>
        <v>42002.54488425926</v>
      </c>
      <c r="R4013" s="15">
        <f>(((I4013/60)/60)/24)+DATE(1970,1,1)</f>
        <v>42032.54488425926</v>
      </c>
      <c r="S4013">
        <f>YEAR(Q4013)</f>
        <v>2014</v>
      </c>
    </row>
    <row r="4014" spans="1:19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>IFERROR(ROUND(E4014/L4014,0),0)</f>
        <v>0</v>
      </c>
      <c r="Q4014" s="15">
        <f>(((J4014/60)/60)/24)+DATE(1970,1,1)</f>
        <v>42096.544548611113</v>
      </c>
      <c r="R4014" s="15">
        <f>(((I4014/60)/60)/24)+DATE(1970,1,1)</f>
        <v>42126.544548611113</v>
      </c>
      <c r="S4014">
        <f>YEAR(Q4014)</f>
        <v>2015</v>
      </c>
    </row>
    <row r="4015" spans="1:19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>IFERROR(ROUND(E4015/L4015,0),0)</f>
        <v>13</v>
      </c>
      <c r="Q4015" s="15">
        <f>(((J4015/60)/60)/24)+DATE(1970,1,1)</f>
        <v>42021.301192129627</v>
      </c>
      <c r="R4015" s="15">
        <f>(((I4015/60)/60)/24)+DATE(1970,1,1)</f>
        <v>42051.301192129627</v>
      </c>
      <c r="S4015">
        <f>YEAR(Q4015)</f>
        <v>2015</v>
      </c>
    </row>
    <row r="4016" spans="1:19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>IFERROR(ROUND(E4016/L4016,0),0)</f>
        <v>0</v>
      </c>
      <c r="Q4016" s="15">
        <f>(((J4016/60)/60)/24)+DATE(1970,1,1)</f>
        <v>42419.246168981481</v>
      </c>
      <c r="R4016" s="15">
        <f>(((I4016/60)/60)/24)+DATE(1970,1,1)</f>
        <v>42434.246168981481</v>
      </c>
      <c r="S4016">
        <f>YEAR(Q4016)</f>
        <v>2016</v>
      </c>
    </row>
    <row r="4017" spans="1:19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>IFERROR(ROUND(E4017/L4017,0),0)</f>
        <v>1</v>
      </c>
      <c r="Q4017" s="15">
        <f>(((J4017/60)/60)/24)+DATE(1970,1,1)</f>
        <v>42174.780821759254</v>
      </c>
      <c r="R4017" s="15">
        <f>(((I4017/60)/60)/24)+DATE(1970,1,1)</f>
        <v>42204.780821759254</v>
      </c>
      <c r="S4017">
        <f>YEAR(Q4017)</f>
        <v>2015</v>
      </c>
    </row>
    <row r="4018" spans="1:19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>IFERROR(ROUND(E4018/L4018,0),0)</f>
        <v>10</v>
      </c>
      <c r="Q4018" s="15">
        <f>(((J4018/60)/60)/24)+DATE(1970,1,1)</f>
        <v>41869.872685185182</v>
      </c>
      <c r="R4018" s="15">
        <f>(((I4018/60)/60)/24)+DATE(1970,1,1)</f>
        <v>41899.872685185182</v>
      </c>
      <c r="S4018">
        <f>YEAR(Q4018)</f>
        <v>2014</v>
      </c>
    </row>
    <row r="4019" spans="1:19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>IFERROR(ROUND(E4019/L4019,0),0)</f>
        <v>53</v>
      </c>
      <c r="Q4019" s="15">
        <f>(((J4019/60)/60)/24)+DATE(1970,1,1)</f>
        <v>41856.672152777777</v>
      </c>
      <c r="R4019" s="15">
        <f>(((I4019/60)/60)/24)+DATE(1970,1,1)</f>
        <v>41886.672152777777</v>
      </c>
      <c r="S4019">
        <f>YEAR(Q4019)</f>
        <v>2014</v>
      </c>
    </row>
    <row r="4020" spans="1:19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>IFERROR(ROUND(E4020/L4020,0),0)</f>
        <v>33</v>
      </c>
      <c r="Q4020" s="15">
        <f>(((J4020/60)/60)/24)+DATE(1970,1,1)</f>
        <v>42620.91097222222</v>
      </c>
      <c r="R4020" s="15">
        <f>(((I4020/60)/60)/24)+DATE(1970,1,1)</f>
        <v>42650.91097222222</v>
      </c>
      <c r="S4020">
        <f>YEAR(Q4020)</f>
        <v>2016</v>
      </c>
    </row>
    <row r="4021" spans="1:19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>IFERROR(ROUND(E4021/L4021,0),0)</f>
        <v>7</v>
      </c>
      <c r="Q4021" s="15">
        <f>(((J4021/60)/60)/24)+DATE(1970,1,1)</f>
        <v>42417.675879629634</v>
      </c>
      <c r="R4021" s="15">
        <f>(((I4021/60)/60)/24)+DATE(1970,1,1)</f>
        <v>42475.686111111107</v>
      </c>
      <c r="S4021">
        <f>YEAR(Q4021)</f>
        <v>2016</v>
      </c>
    </row>
    <row r="4022" spans="1:19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>IFERROR(ROUND(E4022/L4022,0),0)</f>
        <v>33</v>
      </c>
      <c r="Q4022" s="15">
        <f>(((J4022/60)/60)/24)+DATE(1970,1,1)</f>
        <v>42057.190960648149</v>
      </c>
      <c r="R4022" s="15">
        <f>(((I4022/60)/60)/24)+DATE(1970,1,1)</f>
        <v>42087.149293981478</v>
      </c>
      <c r="S4022">
        <f>YEAR(Q4022)</f>
        <v>2015</v>
      </c>
    </row>
    <row r="4023" spans="1:19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>IFERROR(ROUND(E4023/L4023,0),0)</f>
        <v>63</v>
      </c>
      <c r="Q4023" s="15">
        <f>(((J4023/60)/60)/24)+DATE(1970,1,1)</f>
        <v>41878.911550925928</v>
      </c>
      <c r="R4023" s="15">
        <f>(((I4023/60)/60)/24)+DATE(1970,1,1)</f>
        <v>41938.911550925928</v>
      </c>
      <c r="S4023">
        <f>YEAR(Q4023)</f>
        <v>2014</v>
      </c>
    </row>
    <row r="4024" spans="1:19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>IFERROR(ROUND(E4024/L4024,0),0)</f>
        <v>64</v>
      </c>
      <c r="Q4024" s="15">
        <f>(((J4024/60)/60)/24)+DATE(1970,1,1)</f>
        <v>41990.584108796291</v>
      </c>
      <c r="R4024" s="15">
        <f>(((I4024/60)/60)/24)+DATE(1970,1,1)</f>
        <v>42036.120833333334</v>
      </c>
      <c r="S4024">
        <f>YEAR(Q4024)</f>
        <v>2014</v>
      </c>
    </row>
    <row r="4025" spans="1:19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>IFERROR(ROUND(E4025/L4025,0),0)</f>
        <v>0</v>
      </c>
      <c r="Q4025" s="15">
        <f>(((J4025/60)/60)/24)+DATE(1970,1,1)</f>
        <v>42408.999571759254</v>
      </c>
      <c r="R4025" s="15">
        <f>(((I4025/60)/60)/24)+DATE(1970,1,1)</f>
        <v>42453.957905092597</v>
      </c>
      <c r="S4025">
        <f>YEAR(Q4025)</f>
        <v>2016</v>
      </c>
    </row>
    <row r="4026" spans="1:19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>IFERROR(ROUND(E4026/L4026,0),0)</f>
        <v>10</v>
      </c>
      <c r="Q4026" s="15">
        <f>(((J4026/60)/60)/24)+DATE(1970,1,1)</f>
        <v>42217.670104166667</v>
      </c>
      <c r="R4026" s="15">
        <f>(((I4026/60)/60)/24)+DATE(1970,1,1)</f>
        <v>42247.670104166667</v>
      </c>
      <c r="S4026">
        <f>YEAR(Q4026)</f>
        <v>2015</v>
      </c>
    </row>
    <row r="4027" spans="1:19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>IFERROR(ROUND(E4027/L4027,0),0)</f>
        <v>63</v>
      </c>
      <c r="Q4027" s="15">
        <f>(((J4027/60)/60)/24)+DATE(1970,1,1)</f>
        <v>42151.237685185188</v>
      </c>
      <c r="R4027" s="15">
        <f>(((I4027/60)/60)/24)+DATE(1970,1,1)</f>
        <v>42211.237685185188</v>
      </c>
      <c r="S4027">
        <f>YEAR(Q4027)</f>
        <v>2015</v>
      </c>
    </row>
    <row r="4028" spans="1:19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>IFERROR(ROUND(E4028/L4028,0),0)</f>
        <v>0</v>
      </c>
      <c r="Q4028" s="15">
        <f>(((J4028/60)/60)/24)+DATE(1970,1,1)</f>
        <v>42282.655543981484</v>
      </c>
      <c r="R4028" s="15">
        <f>(((I4028/60)/60)/24)+DATE(1970,1,1)</f>
        <v>42342.697210648148</v>
      </c>
      <c r="S4028">
        <f>YEAR(Q4028)</f>
        <v>2015</v>
      </c>
    </row>
    <row r="4029" spans="1:19" ht="43.5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>IFERROR(ROUND(E4029/L4029,0),0)</f>
        <v>31</v>
      </c>
      <c r="Q4029" s="15">
        <f>(((J4029/60)/60)/24)+DATE(1970,1,1)</f>
        <v>42768.97084490741</v>
      </c>
      <c r="R4029" s="15">
        <f>(((I4029/60)/60)/24)+DATE(1970,1,1)</f>
        <v>42789.041666666672</v>
      </c>
      <c r="S4029">
        <f>YEAR(Q4029)</f>
        <v>2017</v>
      </c>
    </row>
    <row r="4030" spans="1:19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>IFERROR(ROUND(E4030/L4030,0),0)</f>
        <v>51</v>
      </c>
      <c r="Q4030" s="15">
        <f>(((J4030/60)/60)/24)+DATE(1970,1,1)</f>
        <v>41765.938657407409</v>
      </c>
      <c r="R4030" s="15">
        <f>(((I4030/60)/60)/24)+DATE(1970,1,1)</f>
        <v>41795.938657407409</v>
      </c>
      <c r="S4030">
        <f>YEAR(Q4030)</f>
        <v>2014</v>
      </c>
    </row>
    <row r="4031" spans="1:19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>IFERROR(ROUND(E4031/L4031,0),0)</f>
        <v>0</v>
      </c>
      <c r="Q4031" s="15">
        <f>(((J4031/60)/60)/24)+DATE(1970,1,1)</f>
        <v>42322.025115740747</v>
      </c>
      <c r="R4031" s="15">
        <f>(((I4031/60)/60)/24)+DATE(1970,1,1)</f>
        <v>42352.025115740747</v>
      </c>
      <c r="S4031">
        <f>YEAR(Q4031)</f>
        <v>2015</v>
      </c>
    </row>
    <row r="4032" spans="1:19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>IFERROR(ROUND(E4032/L4032,0),0)</f>
        <v>67</v>
      </c>
      <c r="Q4032" s="15">
        <f>(((J4032/60)/60)/24)+DATE(1970,1,1)</f>
        <v>42374.655081018514</v>
      </c>
      <c r="R4032" s="15">
        <f>(((I4032/60)/60)/24)+DATE(1970,1,1)</f>
        <v>42403.784027777772</v>
      </c>
      <c r="S4032">
        <f>YEAR(Q4032)</f>
        <v>2016</v>
      </c>
    </row>
    <row r="4033" spans="1:19" ht="43.5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>IFERROR(ROUND(E4033/L4033,0),0)</f>
        <v>0</v>
      </c>
      <c r="Q4033" s="15">
        <f>(((J4033/60)/60)/24)+DATE(1970,1,1)</f>
        <v>41941.585231481484</v>
      </c>
      <c r="R4033" s="15">
        <f>(((I4033/60)/60)/24)+DATE(1970,1,1)</f>
        <v>41991.626898148148</v>
      </c>
      <c r="S4033">
        <f>YEAR(Q4033)</f>
        <v>2014</v>
      </c>
    </row>
    <row r="4034" spans="1:19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>IFERROR(ROUND(E4034/L4034,0),0)</f>
        <v>59</v>
      </c>
      <c r="Q4034" s="15">
        <f>(((J4034/60)/60)/24)+DATE(1970,1,1)</f>
        <v>42293.809212962966</v>
      </c>
      <c r="R4034" s="15">
        <f>(((I4034/60)/60)/24)+DATE(1970,1,1)</f>
        <v>42353.85087962963</v>
      </c>
      <c r="S4034">
        <f>YEAR(Q4034)</f>
        <v>2015</v>
      </c>
    </row>
    <row r="4035" spans="1:19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>IFERROR(ROUND(E4035/L4035,0),0)</f>
        <v>65</v>
      </c>
      <c r="Q4035" s="15">
        <f>(((J4035/60)/60)/24)+DATE(1970,1,1)</f>
        <v>42614.268796296295</v>
      </c>
      <c r="R4035" s="15">
        <f>(((I4035/60)/60)/24)+DATE(1970,1,1)</f>
        <v>42645.375</v>
      </c>
      <c r="S4035">
        <f>YEAR(Q4035)</f>
        <v>2016</v>
      </c>
    </row>
    <row r="4036" spans="1:19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>IFERROR(ROUND(E4036/L4036,0),0)</f>
        <v>100</v>
      </c>
      <c r="Q4036" s="15">
        <f>(((J4036/60)/60)/24)+DATE(1970,1,1)</f>
        <v>42067.947337962964</v>
      </c>
      <c r="R4036" s="15">
        <f>(((I4036/60)/60)/24)+DATE(1970,1,1)</f>
        <v>42097.905671296292</v>
      </c>
      <c r="S4036">
        <f>YEAR(Q4036)</f>
        <v>2015</v>
      </c>
    </row>
    <row r="4037" spans="1:19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>IFERROR(ROUND(E4037/L4037,0),0)</f>
        <v>147</v>
      </c>
      <c r="Q4037" s="15">
        <f>(((J4037/60)/60)/24)+DATE(1970,1,1)</f>
        <v>41903.882951388885</v>
      </c>
      <c r="R4037" s="15">
        <f>(((I4037/60)/60)/24)+DATE(1970,1,1)</f>
        <v>41933.882951388885</v>
      </c>
      <c r="S4037">
        <f>YEAR(Q4037)</f>
        <v>2014</v>
      </c>
    </row>
    <row r="4038" spans="1:19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>IFERROR(ROUND(E4038/L4038,0),0)</f>
        <v>166</v>
      </c>
      <c r="Q4038" s="15">
        <f>(((J4038/60)/60)/24)+DATE(1970,1,1)</f>
        <v>41804.937083333331</v>
      </c>
      <c r="R4038" s="15">
        <f>(((I4038/60)/60)/24)+DATE(1970,1,1)</f>
        <v>41821.9375</v>
      </c>
      <c r="S4038">
        <f>YEAR(Q4038)</f>
        <v>2014</v>
      </c>
    </row>
    <row r="4039" spans="1:19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>IFERROR(ROUND(E4039/L4039,0),0)</f>
        <v>40</v>
      </c>
      <c r="Q4039" s="15">
        <f>(((J4039/60)/60)/24)+DATE(1970,1,1)</f>
        <v>42497.070775462969</v>
      </c>
      <c r="R4039" s="15">
        <f>(((I4039/60)/60)/24)+DATE(1970,1,1)</f>
        <v>42514.600694444445</v>
      </c>
      <c r="S4039">
        <f>YEAR(Q4039)</f>
        <v>2016</v>
      </c>
    </row>
    <row r="4040" spans="1:19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>IFERROR(ROUND(E4040/L4040,0),0)</f>
        <v>75</v>
      </c>
      <c r="Q4040" s="15">
        <f>(((J4040/60)/60)/24)+DATE(1970,1,1)</f>
        <v>41869.798726851855</v>
      </c>
      <c r="R4040" s="15">
        <f>(((I4040/60)/60)/24)+DATE(1970,1,1)</f>
        <v>41929.798726851855</v>
      </c>
      <c r="S4040">
        <f>YEAR(Q4040)</f>
        <v>2014</v>
      </c>
    </row>
    <row r="4041" spans="1:19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>IFERROR(ROUND(E4041/L4041,0),0)</f>
        <v>60</v>
      </c>
      <c r="Q4041" s="15">
        <f>(((J4041/60)/60)/24)+DATE(1970,1,1)</f>
        <v>42305.670914351853</v>
      </c>
      <c r="R4041" s="15">
        <f>(((I4041/60)/60)/24)+DATE(1970,1,1)</f>
        <v>42339.249305555553</v>
      </c>
      <c r="S4041">
        <f>YEAR(Q4041)</f>
        <v>2015</v>
      </c>
    </row>
    <row r="4042" spans="1:19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>IFERROR(ROUND(E4042/L4042,0),0)</f>
        <v>1250</v>
      </c>
      <c r="Q4042" s="15">
        <f>(((J4042/60)/60)/24)+DATE(1970,1,1)</f>
        <v>42144.231527777782</v>
      </c>
      <c r="R4042" s="15">
        <f>(((I4042/60)/60)/24)+DATE(1970,1,1)</f>
        <v>42203.125</v>
      </c>
      <c r="S4042">
        <f>YEAR(Q4042)</f>
        <v>2015</v>
      </c>
    </row>
    <row r="4043" spans="1:19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>IFERROR(ROUND(E4043/L4043,0),0)</f>
        <v>11</v>
      </c>
      <c r="Q4043" s="15">
        <f>(((J4043/60)/60)/24)+DATE(1970,1,1)</f>
        <v>42559.474004629628</v>
      </c>
      <c r="R4043" s="15">
        <f>(((I4043/60)/60)/24)+DATE(1970,1,1)</f>
        <v>42619.474004629628</v>
      </c>
      <c r="S4043">
        <f>YEAR(Q4043)</f>
        <v>2016</v>
      </c>
    </row>
    <row r="4044" spans="1:19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>IFERROR(ROUND(E4044/L4044,0),0)</f>
        <v>7</v>
      </c>
      <c r="Q4044" s="15">
        <f>(((J4044/60)/60)/24)+DATE(1970,1,1)</f>
        <v>41995.084074074075</v>
      </c>
      <c r="R4044" s="15">
        <f>(((I4044/60)/60)/24)+DATE(1970,1,1)</f>
        <v>42024.802777777775</v>
      </c>
      <c r="S4044">
        <f>YEAR(Q4044)</f>
        <v>2014</v>
      </c>
    </row>
    <row r="4045" spans="1:19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>IFERROR(ROUND(E4045/L4045,0),0)</f>
        <v>0</v>
      </c>
      <c r="Q4045" s="15">
        <f>(((J4045/60)/60)/24)+DATE(1970,1,1)</f>
        <v>41948.957465277781</v>
      </c>
      <c r="R4045" s="15">
        <f>(((I4045/60)/60)/24)+DATE(1970,1,1)</f>
        <v>41963.957465277781</v>
      </c>
      <c r="S4045">
        <f>YEAR(Q4045)</f>
        <v>2014</v>
      </c>
    </row>
    <row r="4046" spans="1:19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>IFERROR(ROUND(E4046/L4046,0),0)</f>
        <v>56</v>
      </c>
      <c r="Q4046" s="15">
        <f>(((J4046/60)/60)/24)+DATE(1970,1,1)</f>
        <v>42074.219699074078</v>
      </c>
      <c r="R4046" s="15">
        <f>(((I4046/60)/60)/24)+DATE(1970,1,1)</f>
        <v>42104.208333333328</v>
      </c>
      <c r="S4046">
        <f>YEAR(Q4046)</f>
        <v>2015</v>
      </c>
    </row>
    <row r="4047" spans="1:19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>IFERROR(ROUND(E4047/L4047,0),0)</f>
        <v>1</v>
      </c>
      <c r="Q4047" s="15">
        <f>(((J4047/60)/60)/24)+DATE(1970,1,1)</f>
        <v>41842.201261574075</v>
      </c>
      <c r="R4047" s="15">
        <f>(((I4047/60)/60)/24)+DATE(1970,1,1)</f>
        <v>41872.201261574075</v>
      </c>
      <c r="S4047">
        <f>YEAR(Q4047)</f>
        <v>2014</v>
      </c>
    </row>
    <row r="4048" spans="1:19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>IFERROR(ROUND(E4048/L4048,0),0)</f>
        <v>38</v>
      </c>
      <c r="Q4048" s="15">
        <f>(((J4048/60)/60)/24)+DATE(1970,1,1)</f>
        <v>41904.650578703702</v>
      </c>
      <c r="R4048" s="15">
        <f>(((I4048/60)/60)/24)+DATE(1970,1,1)</f>
        <v>41934.650578703702</v>
      </c>
      <c r="S4048">
        <f>YEAR(Q4048)</f>
        <v>2014</v>
      </c>
    </row>
    <row r="4049" spans="1:19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>IFERROR(ROUND(E4049/L4049,0),0)</f>
        <v>28</v>
      </c>
      <c r="Q4049" s="15">
        <f>(((J4049/60)/60)/24)+DATE(1970,1,1)</f>
        <v>41991.022488425922</v>
      </c>
      <c r="R4049" s="15">
        <f>(((I4049/60)/60)/24)+DATE(1970,1,1)</f>
        <v>42015.041666666672</v>
      </c>
      <c r="S4049">
        <f>YEAR(Q4049)</f>
        <v>2014</v>
      </c>
    </row>
    <row r="4050" spans="1:19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>IFERROR(ROUND(E4050/L4050,0),0)</f>
        <v>33</v>
      </c>
      <c r="Q4050" s="15">
        <f>(((J4050/60)/60)/24)+DATE(1970,1,1)</f>
        <v>42436.509108796294</v>
      </c>
      <c r="R4050" s="15">
        <f>(((I4050/60)/60)/24)+DATE(1970,1,1)</f>
        <v>42471.467442129629</v>
      </c>
      <c r="S4050">
        <f>YEAR(Q4050)</f>
        <v>2016</v>
      </c>
    </row>
    <row r="4051" spans="1:19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>IFERROR(ROUND(E4051/L4051,0),0)</f>
        <v>16</v>
      </c>
      <c r="Q4051" s="15">
        <f>(((J4051/60)/60)/24)+DATE(1970,1,1)</f>
        <v>42169.958506944444</v>
      </c>
      <c r="R4051" s="15">
        <f>(((I4051/60)/60)/24)+DATE(1970,1,1)</f>
        <v>42199.958506944444</v>
      </c>
      <c r="S4051">
        <f>YEAR(Q4051)</f>
        <v>2015</v>
      </c>
    </row>
    <row r="4052" spans="1:19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>IFERROR(ROUND(E4052/L4052,0),0)</f>
        <v>1</v>
      </c>
      <c r="Q4052" s="15">
        <f>(((J4052/60)/60)/24)+DATE(1970,1,1)</f>
        <v>41905.636469907404</v>
      </c>
      <c r="R4052" s="15">
        <f>(((I4052/60)/60)/24)+DATE(1970,1,1)</f>
        <v>41935.636469907404</v>
      </c>
      <c r="S4052">
        <f>YEAR(Q4052)</f>
        <v>2014</v>
      </c>
    </row>
    <row r="4053" spans="1:19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>IFERROR(ROUND(E4053/L4053,0),0)</f>
        <v>0</v>
      </c>
      <c r="Q4053" s="15">
        <f>(((J4053/60)/60)/24)+DATE(1970,1,1)</f>
        <v>41761.810150462967</v>
      </c>
      <c r="R4053" s="15">
        <f>(((I4053/60)/60)/24)+DATE(1970,1,1)</f>
        <v>41768.286805555559</v>
      </c>
      <c r="S4053">
        <f>YEAR(Q4053)</f>
        <v>2014</v>
      </c>
    </row>
    <row r="4054" spans="1:19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>IFERROR(ROUND(E4054/L4054,0),0)</f>
        <v>87</v>
      </c>
      <c r="Q4054" s="15">
        <f>(((J4054/60)/60)/24)+DATE(1970,1,1)</f>
        <v>41865.878657407404</v>
      </c>
      <c r="R4054" s="15">
        <f>(((I4054/60)/60)/24)+DATE(1970,1,1)</f>
        <v>41925.878657407404</v>
      </c>
      <c r="S4054">
        <f>YEAR(Q4054)</f>
        <v>2014</v>
      </c>
    </row>
    <row r="4055" spans="1:19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>IFERROR(ROUND(E4055/L4055,0),0)</f>
        <v>55</v>
      </c>
      <c r="Q4055" s="15">
        <f>(((J4055/60)/60)/24)+DATE(1970,1,1)</f>
        <v>41928.690138888887</v>
      </c>
      <c r="R4055" s="15">
        <f>(((I4055/60)/60)/24)+DATE(1970,1,1)</f>
        <v>41958.833333333328</v>
      </c>
      <c r="S4055">
        <f>YEAR(Q4055)</f>
        <v>2014</v>
      </c>
    </row>
    <row r="4056" spans="1:19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>IFERROR(ROUND(E4056/L4056,0),0)</f>
        <v>0</v>
      </c>
      <c r="Q4056" s="15">
        <f>(((J4056/60)/60)/24)+DATE(1970,1,1)</f>
        <v>42613.841261574074</v>
      </c>
      <c r="R4056" s="15">
        <f>(((I4056/60)/60)/24)+DATE(1970,1,1)</f>
        <v>42644.166666666672</v>
      </c>
      <c r="S4056">
        <f>YEAR(Q4056)</f>
        <v>2016</v>
      </c>
    </row>
    <row r="4057" spans="1:19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>IFERROR(ROUND(E4057/L4057,0),0)</f>
        <v>42</v>
      </c>
      <c r="Q4057" s="15">
        <f>(((J4057/60)/60)/24)+DATE(1970,1,1)</f>
        <v>41779.648506944446</v>
      </c>
      <c r="R4057" s="15">
        <f>(((I4057/60)/60)/24)+DATE(1970,1,1)</f>
        <v>41809.648506944446</v>
      </c>
      <c r="S4057">
        <f>YEAR(Q4057)</f>
        <v>2014</v>
      </c>
    </row>
    <row r="4058" spans="1:19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>IFERROR(ROUND(E4058/L4058,0),0)</f>
        <v>88</v>
      </c>
      <c r="Q4058" s="15">
        <f>(((J4058/60)/60)/24)+DATE(1970,1,1)</f>
        <v>42534.933321759265</v>
      </c>
      <c r="R4058" s="15">
        <f>(((I4058/60)/60)/24)+DATE(1970,1,1)</f>
        <v>42554.832638888889</v>
      </c>
      <c r="S4058">
        <f>YEAR(Q4058)</f>
        <v>2016</v>
      </c>
    </row>
    <row r="4059" spans="1:19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>IFERROR(ROUND(E4059/L4059,0),0)</f>
        <v>129</v>
      </c>
      <c r="Q4059" s="15">
        <f>(((J4059/60)/60)/24)+DATE(1970,1,1)</f>
        <v>42310.968518518523</v>
      </c>
      <c r="R4059" s="15">
        <f>(((I4059/60)/60)/24)+DATE(1970,1,1)</f>
        <v>42333.958333333328</v>
      </c>
      <c r="S4059">
        <f>YEAR(Q4059)</f>
        <v>2015</v>
      </c>
    </row>
    <row r="4060" spans="1:19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>IFERROR(ROUND(E4060/L4060,0),0)</f>
        <v>24</v>
      </c>
      <c r="Q4060" s="15">
        <f>(((J4060/60)/60)/24)+DATE(1970,1,1)</f>
        <v>42446.060694444444</v>
      </c>
      <c r="R4060" s="15">
        <f>(((I4060/60)/60)/24)+DATE(1970,1,1)</f>
        <v>42461.165972222225</v>
      </c>
      <c r="S4060">
        <f>YEAR(Q4060)</f>
        <v>2016</v>
      </c>
    </row>
    <row r="4061" spans="1:19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>IFERROR(ROUND(E4061/L4061,0),0)</f>
        <v>36</v>
      </c>
      <c r="Q4061" s="15">
        <f>(((J4061/60)/60)/24)+DATE(1970,1,1)</f>
        <v>41866.640648148146</v>
      </c>
      <c r="R4061" s="15">
        <f>(((I4061/60)/60)/24)+DATE(1970,1,1)</f>
        <v>41898.125</v>
      </c>
      <c r="S4061">
        <f>YEAR(Q4061)</f>
        <v>2014</v>
      </c>
    </row>
    <row r="4062" spans="1:19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>IFERROR(ROUND(E4062/L4062,0),0)</f>
        <v>57</v>
      </c>
      <c r="Q4062" s="15">
        <f>(((J4062/60)/60)/24)+DATE(1970,1,1)</f>
        <v>41779.695092592592</v>
      </c>
      <c r="R4062" s="15">
        <f>(((I4062/60)/60)/24)+DATE(1970,1,1)</f>
        <v>41813.666666666664</v>
      </c>
      <c r="S4062">
        <f>YEAR(Q4062)</f>
        <v>2014</v>
      </c>
    </row>
    <row r="4063" spans="1:19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>IFERROR(ROUND(E4063/L4063,0),0)</f>
        <v>0</v>
      </c>
      <c r="Q4063" s="15">
        <f>(((J4063/60)/60)/24)+DATE(1970,1,1)</f>
        <v>42421.141469907408</v>
      </c>
      <c r="R4063" s="15">
        <f>(((I4063/60)/60)/24)+DATE(1970,1,1)</f>
        <v>42481.099803240737</v>
      </c>
      <c r="S4063">
        <f>YEAR(Q4063)</f>
        <v>2016</v>
      </c>
    </row>
    <row r="4064" spans="1:19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>IFERROR(ROUND(E4064/L4064,0),0)</f>
        <v>163</v>
      </c>
      <c r="Q4064" s="15">
        <f>(((J4064/60)/60)/24)+DATE(1970,1,1)</f>
        <v>42523.739212962959</v>
      </c>
      <c r="R4064" s="15">
        <f>(((I4064/60)/60)/24)+DATE(1970,1,1)</f>
        <v>42553.739212962959</v>
      </c>
      <c r="S4064">
        <f>YEAR(Q4064)</f>
        <v>2016</v>
      </c>
    </row>
    <row r="4065" spans="1:19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>IFERROR(ROUND(E4065/L4065,0),0)</f>
        <v>15</v>
      </c>
      <c r="Q4065" s="15">
        <f>(((J4065/60)/60)/24)+DATE(1970,1,1)</f>
        <v>41787.681527777779</v>
      </c>
      <c r="R4065" s="15">
        <f>(((I4065/60)/60)/24)+DATE(1970,1,1)</f>
        <v>41817.681527777779</v>
      </c>
      <c r="S4065">
        <f>YEAR(Q4065)</f>
        <v>2014</v>
      </c>
    </row>
    <row r="4066" spans="1:19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>IFERROR(ROUND(E4066/L4066,0),0)</f>
        <v>64</v>
      </c>
      <c r="Q4066" s="15">
        <f>(((J4066/60)/60)/24)+DATE(1970,1,1)</f>
        <v>42093.588263888887</v>
      </c>
      <c r="R4066" s="15">
        <f>(((I4066/60)/60)/24)+DATE(1970,1,1)</f>
        <v>42123.588263888887</v>
      </c>
      <c r="S4066">
        <f>YEAR(Q4066)</f>
        <v>2015</v>
      </c>
    </row>
    <row r="4067" spans="1:19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>IFERROR(ROUND(E4067/L4067,0),0)</f>
        <v>7</v>
      </c>
      <c r="Q4067" s="15">
        <f>(((J4067/60)/60)/24)+DATE(1970,1,1)</f>
        <v>41833.951516203706</v>
      </c>
      <c r="R4067" s="15">
        <f>(((I4067/60)/60)/24)+DATE(1970,1,1)</f>
        <v>41863.951516203706</v>
      </c>
      <c r="S4067">
        <f>YEAR(Q4067)</f>
        <v>2014</v>
      </c>
    </row>
    <row r="4068" spans="1:19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>IFERROR(ROUND(E4068/L4068,0),0)</f>
        <v>25</v>
      </c>
      <c r="Q4068" s="15">
        <f>(((J4068/60)/60)/24)+DATE(1970,1,1)</f>
        <v>42479.039212962962</v>
      </c>
      <c r="R4068" s="15">
        <f>(((I4068/60)/60)/24)+DATE(1970,1,1)</f>
        <v>42509.039212962962</v>
      </c>
      <c r="S4068">
        <f>YEAR(Q4068)</f>
        <v>2016</v>
      </c>
    </row>
    <row r="4069" spans="1:19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>IFERROR(ROUND(E4069/L4069,0),0)</f>
        <v>179</v>
      </c>
      <c r="Q4069" s="15">
        <f>(((J4069/60)/60)/24)+DATE(1970,1,1)</f>
        <v>42235.117476851854</v>
      </c>
      <c r="R4069" s="15">
        <f>(((I4069/60)/60)/24)+DATE(1970,1,1)</f>
        <v>42275.117476851854</v>
      </c>
      <c r="S4069">
        <f>YEAR(Q4069)</f>
        <v>2015</v>
      </c>
    </row>
    <row r="4070" spans="1:19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>IFERROR(ROUND(E4070/L4070,0),0)</f>
        <v>35</v>
      </c>
      <c r="Q4070" s="15">
        <f>(((J4070/60)/60)/24)+DATE(1970,1,1)</f>
        <v>42718.963599537034</v>
      </c>
      <c r="R4070" s="15">
        <f>(((I4070/60)/60)/24)+DATE(1970,1,1)</f>
        <v>42748.961805555555</v>
      </c>
      <c r="S4070">
        <f>YEAR(Q4070)</f>
        <v>2016</v>
      </c>
    </row>
    <row r="4071" spans="1:19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>IFERROR(ROUND(E4071/L4071,0),0)</f>
        <v>33</v>
      </c>
      <c r="Q4071" s="15">
        <f>(((J4071/60)/60)/24)+DATE(1970,1,1)</f>
        <v>42022.661527777775</v>
      </c>
      <c r="R4071" s="15">
        <f>(((I4071/60)/60)/24)+DATE(1970,1,1)</f>
        <v>42063.5</v>
      </c>
      <c r="S4071">
        <f>YEAR(Q4071)</f>
        <v>2015</v>
      </c>
    </row>
    <row r="4072" spans="1:19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>IFERROR(ROUND(E4072/L4072,0),0)</f>
        <v>28</v>
      </c>
      <c r="Q4072" s="15">
        <f>(((J4072/60)/60)/24)+DATE(1970,1,1)</f>
        <v>42031.666898148149</v>
      </c>
      <c r="R4072" s="15">
        <f>(((I4072/60)/60)/24)+DATE(1970,1,1)</f>
        <v>42064.125</v>
      </c>
      <c r="S4072">
        <f>YEAR(Q4072)</f>
        <v>2015</v>
      </c>
    </row>
    <row r="4073" spans="1:19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>IFERROR(ROUND(E4073/L4073,0),0)</f>
        <v>0</v>
      </c>
      <c r="Q4073" s="15">
        <f>(((J4073/60)/60)/24)+DATE(1970,1,1)</f>
        <v>42700.804756944446</v>
      </c>
      <c r="R4073" s="15">
        <f>(((I4073/60)/60)/24)+DATE(1970,1,1)</f>
        <v>42730.804756944446</v>
      </c>
      <c r="S4073">
        <f>YEAR(Q4073)</f>
        <v>2016</v>
      </c>
    </row>
    <row r="4074" spans="1:19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>IFERROR(ROUND(E4074/L4074,0),0)</f>
        <v>2</v>
      </c>
      <c r="Q4074" s="15">
        <f>(((J4074/60)/60)/24)+DATE(1970,1,1)</f>
        <v>41812.77443287037</v>
      </c>
      <c r="R4074" s="15">
        <f>(((I4074/60)/60)/24)+DATE(1970,1,1)</f>
        <v>41872.77443287037</v>
      </c>
      <c r="S4074">
        <f>YEAR(Q4074)</f>
        <v>2014</v>
      </c>
    </row>
    <row r="4075" spans="1:19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>IFERROR(ROUND(E4075/L4075,0),0)</f>
        <v>19</v>
      </c>
      <c r="Q4075" s="15">
        <f>(((J4075/60)/60)/24)+DATE(1970,1,1)</f>
        <v>42078.34520833334</v>
      </c>
      <c r="R4075" s="15">
        <f>(((I4075/60)/60)/24)+DATE(1970,1,1)</f>
        <v>42133.166666666672</v>
      </c>
      <c r="S4075">
        <f>YEAR(Q4075)</f>
        <v>2015</v>
      </c>
    </row>
    <row r="4076" spans="1:19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>IFERROR(ROUND(E4076/L4076,0),0)</f>
        <v>35</v>
      </c>
      <c r="Q4076" s="15">
        <f>(((J4076/60)/60)/24)+DATE(1970,1,1)</f>
        <v>42283.552951388891</v>
      </c>
      <c r="R4076" s="15">
        <f>(((I4076/60)/60)/24)+DATE(1970,1,1)</f>
        <v>42313.594618055555</v>
      </c>
      <c r="S4076">
        <f>YEAR(Q4076)</f>
        <v>2015</v>
      </c>
    </row>
    <row r="4077" spans="1:19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>IFERROR(ROUND(E4077/L4077,0),0)</f>
        <v>44</v>
      </c>
      <c r="Q4077" s="15">
        <f>(((J4077/60)/60)/24)+DATE(1970,1,1)</f>
        <v>41779.045937499999</v>
      </c>
      <c r="R4077" s="15">
        <f>(((I4077/60)/60)/24)+DATE(1970,1,1)</f>
        <v>41820.727777777778</v>
      </c>
      <c r="S4077">
        <f>YEAR(Q4077)</f>
        <v>2014</v>
      </c>
    </row>
    <row r="4078" spans="1:19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>IFERROR(ROUND(E4078/L4078,0),0)</f>
        <v>0</v>
      </c>
      <c r="Q4078" s="15">
        <f>(((J4078/60)/60)/24)+DATE(1970,1,1)</f>
        <v>41905.795706018522</v>
      </c>
      <c r="R4078" s="15">
        <f>(((I4078/60)/60)/24)+DATE(1970,1,1)</f>
        <v>41933.82708333333</v>
      </c>
      <c r="S4078">
        <f>YEAR(Q4078)</f>
        <v>2014</v>
      </c>
    </row>
    <row r="4079" spans="1:19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>IFERROR(ROUND(E4079/L4079,0),0)</f>
        <v>223</v>
      </c>
      <c r="Q4079" s="15">
        <f>(((J4079/60)/60)/24)+DATE(1970,1,1)</f>
        <v>42695.7105787037</v>
      </c>
      <c r="R4079" s="15">
        <f>(((I4079/60)/60)/24)+DATE(1970,1,1)</f>
        <v>42725.7105787037</v>
      </c>
      <c r="S4079">
        <f>YEAR(Q4079)</f>
        <v>2016</v>
      </c>
    </row>
    <row r="4080" spans="1:19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>IFERROR(ROUND(E4080/L4080,0),0)</f>
        <v>0</v>
      </c>
      <c r="Q4080" s="15">
        <f>(((J4080/60)/60)/24)+DATE(1970,1,1)</f>
        <v>42732.787523148145</v>
      </c>
      <c r="R4080" s="15">
        <f>(((I4080/60)/60)/24)+DATE(1970,1,1)</f>
        <v>42762.787523148145</v>
      </c>
      <c r="S4080">
        <f>YEAR(Q4080)</f>
        <v>2016</v>
      </c>
    </row>
    <row r="4081" spans="1:19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>IFERROR(ROUND(E4081/L4081,0),0)</f>
        <v>5</v>
      </c>
      <c r="Q4081" s="15">
        <f>(((J4081/60)/60)/24)+DATE(1970,1,1)</f>
        <v>42510.938900462963</v>
      </c>
      <c r="R4081" s="15">
        <f>(((I4081/60)/60)/24)+DATE(1970,1,1)</f>
        <v>42540.938900462963</v>
      </c>
      <c r="S4081">
        <f>YEAR(Q4081)</f>
        <v>2016</v>
      </c>
    </row>
    <row r="4082" spans="1:19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>IFERROR(ROUND(E4082/L4082,0),0)</f>
        <v>0</v>
      </c>
      <c r="Q4082" s="15">
        <f>(((J4082/60)/60)/24)+DATE(1970,1,1)</f>
        <v>42511.698101851856</v>
      </c>
      <c r="R4082" s="15">
        <f>(((I4082/60)/60)/24)+DATE(1970,1,1)</f>
        <v>42535.787500000006</v>
      </c>
      <c r="S4082">
        <f>YEAR(Q4082)</f>
        <v>2016</v>
      </c>
    </row>
    <row r="4083" spans="1:19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>IFERROR(ROUND(E4083/L4083,0),0)</f>
        <v>29</v>
      </c>
      <c r="Q4083" s="15">
        <f>(((J4083/60)/60)/24)+DATE(1970,1,1)</f>
        <v>42041.581307870365</v>
      </c>
      <c r="R4083" s="15">
        <f>(((I4083/60)/60)/24)+DATE(1970,1,1)</f>
        <v>42071.539641203708</v>
      </c>
      <c r="S4083">
        <f>YEAR(Q4083)</f>
        <v>2015</v>
      </c>
    </row>
    <row r="4084" spans="1:19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>IFERROR(ROUND(E4084/L4084,0),0)</f>
        <v>2</v>
      </c>
      <c r="Q4084" s="15">
        <f>(((J4084/60)/60)/24)+DATE(1970,1,1)</f>
        <v>42307.189270833333</v>
      </c>
      <c r="R4084" s="15">
        <f>(((I4084/60)/60)/24)+DATE(1970,1,1)</f>
        <v>42322.958333333328</v>
      </c>
      <c r="S4084">
        <f>YEAR(Q4084)</f>
        <v>2015</v>
      </c>
    </row>
    <row r="4085" spans="1:19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>IFERROR(ROUND(E4085/L4085,0),0)</f>
        <v>127</v>
      </c>
      <c r="Q4085" s="15">
        <f>(((J4085/60)/60)/24)+DATE(1970,1,1)</f>
        <v>42353.761759259258</v>
      </c>
      <c r="R4085" s="15">
        <f>(((I4085/60)/60)/24)+DATE(1970,1,1)</f>
        <v>42383.761759259258</v>
      </c>
      <c r="S4085">
        <f>YEAR(Q4085)</f>
        <v>2015</v>
      </c>
    </row>
    <row r="4086" spans="1:19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>IFERROR(ROUND(E4086/L4086,0),0)</f>
        <v>10</v>
      </c>
      <c r="Q4086" s="15">
        <f>(((J4086/60)/60)/24)+DATE(1970,1,1)</f>
        <v>42622.436412037037</v>
      </c>
      <c r="R4086" s="15">
        <f>(((I4086/60)/60)/24)+DATE(1970,1,1)</f>
        <v>42652.436412037037</v>
      </c>
      <c r="S4086">
        <f>YEAR(Q4086)</f>
        <v>2016</v>
      </c>
    </row>
    <row r="4087" spans="1:19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>IFERROR(ROUND(E4087/L4087,0),0)</f>
        <v>10</v>
      </c>
      <c r="Q4087" s="15">
        <f>(((J4087/60)/60)/24)+DATE(1970,1,1)</f>
        <v>42058.603877314818</v>
      </c>
      <c r="R4087" s="15">
        <f>(((I4087/60)/60)/24)+DATE(1970,1,1)</f>
        <v>42087.165972222225</v>
      </c>
      <c r="S4087">
        <f>YEAR(Q4087)</f>
        <v>2015</v>
      </c>
    </row>
    <row r="4088" spans="1:19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>IFERROR(ROUND(E4088/L4088,0),0)</f>
        <v>9</v>
      </c>
      <c r="Q4088" s="15">
        <f>(((J4088/60)/60)/24)+DATE(1970,1,1)</f>
        <v>42304.940960648149</v>
      </c>
      <c r="R4088" s="15">
        <f>(((I4088/60)/60)/24)+DATE(1970,1,1)</f>
        <v>42329.166666666672</v>
      </c>
      <c r="S4088">
        <f>YEAR(Q4088)</f>
        <v>2015</v>
      </c>
    </row>
    <row r="4089" spans="1:19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>IFERROR(ROUND(E4089/L4089,0),0)</f>
        <v>0</v>
      </c>
      <c r="Q4089" s="15">
        <f>(((J4089/60)/60)/24)+DATE(1970,1,1)</f>
        <v>42538.742893518516</v>
      </c>
      <c r="R4089" s="15">
        <f>(((I4089/60)/60)/24)+DATE(1970,1,1)</f>
        <v>42568.742893518516</v>
      </c>
      <c r="S4089">
        <f>YEAR(Q4089)</f>
        <v>2016</v>
      </c>
    </row>
    <row r="4090" spans="1:19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>IFERROR(ROUND(E4090/L4090,0),0)</f>
        <v>72</v>
      </c>
      <c r="Q4090" s="15">
        <f>(((J4090/60)/60)/24)+DATE(1970,1,1)</f>
        <v>41990.612546296295</v>
      </c>
      <c r="R4090" s="15">
        <f>(((I4090/60)/60)/24)+DATE(1970,1,1)</f>
        <v>42020.434722222228</v>
      </c>
      <c r="S4090">
        <f>YEAR(Q4090)</f>
        <v>2014</v>
      </c>
    </row>
    <row r="4091" spans="1:19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>IFERROR(ROUND(E4091/L4091,0),0)</f>
        <v>30</v>
      </c>
      <c r="Q4091" s="15">
        <f>(((J4091/60)/60)/24)+DATE(1970,1,1)</f>
        <v>42122.732499999998</v>
      </c>
      <c r="R4091" s="15">
        <f>(((I4091/60)/60)/24)+DATE(1970,1,1)</f>
        <v>42155.732638888891</v>
      </c>
      <c r="S4091">
        <f>YEAR(Q4091)</f>
        <v>2015</v>
      </c>
    </row>
    <row r="4092" spans="1:19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>IFERROR(ROUND(E4092/L4092,0),0)</f>
        <v>11</v>
      </c>
      <c r="Q4092" s="15">
        <f>(((J4092/60)/60)/24)+DATE(1970,1,1)</f>
        <v>42209.67288194444</v>
      </c>
      <c r="R4092" s="15">
        <f>(((I4092/60)/60)/24)+DATE(1970,1,1)</f>
        <v>42223.625</v>
      </c>
      <c r="S4092">
        <f>YEAR(Q4092)</f>
        <v>2015</v>
      </c>
    </row>
    <row r="4093" spans="1:19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>IFERROR(ROUND(E4093/L4093,0),0)</f>
        <v>26</v>
      </c>
      <c r="Q4093" s="15">
        <f>(((J4093/60)/60)/24)+DATE(1970,1,1)</f>
        <v>41990.506377314814</v>
      </c>
      <c r="R4093" s="15">
        <f>(((I4093/60)/60)/24)+DATE(1970,1,1)</f>
        <v>42020.506377314814</v>
      </c>
      <c r="S4093">
        <f>YEAR(Q4093)</f>
        <v>2014</v>
      </c>
    </row>
    <row r="4094" spans="1:19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>IFERROR(ROUND(E4094/L4094,0),0)</f>
        <v>20</v>
      </c>
      <c r="Q4094" s="15">
        <f>(((J4094/60)/60)/24)+DATE(1970,1,1)</f>
        <v>42039.194988425923</v>
      </c>
      <c r="R4094" s="15">
        <f>(((I4094/60)/60)/24)+DATE(1970,1,1)</f>
        <v>42099.153321759266</v>
      </c>
      <c r="S4094">
        <f>YEAR(Q4094)</f>
        <v>2015</v>
      </c>
    </row>
    <row r="4095" spans="1:19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>IFERROR(ROUND(E4095/L4095,0),0)</f>
        <v>15</v>
      </c>
      <c r="Q4095" s="15">
        <f>(((J4095/60)/60)/24)+DATE(1970,1,1)</f>
        <v>42178.815891203703</v>
      </c>
      <c r="R4095" s="15">
        <f>(((I4095/60)/60)/24)+DATE(1970,1,1)</f>
        <v>42238.815891203703</v>
      </c>
      <c r="S4095">
        <f>YEAR(Q4095)</f>
        <v>2015</v>
      </c>
    </row>
    <row r="4096" spans="1:19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>IFERROR(ROUND(E4096/L4096,0),0)</f>
        <v>91</v>
      </c>
      <c r="Q4096" s="15">
        <f>(((J4096/60)/60)/24)+DATE(1970,1,1)</f>
        <v>41890.086805555555</v>
      </c>
      <c r="R4096" s="15">
        <f>(((I4096/60)/60)/24)+DATE(1970,1,1)</f>
        <v>41934.207638888889</v>
      </c>
      <c r="S4096">
        <f>YEAR(Q4096)</f>
        <v>2014</v>
      </c>
    </row>
    <row r="4097" spans="1:19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>IFERROR(ROUND(E4097/L4097,0),0)</f>
        <v>800</v>
      </c>
      <c r="Q4097" s="15">
        <f>(((J4097/60)/60)/24)+DATE(1970,1,1)</f>
        <v>42693.031828703708</v>
      </c>
      <c r="R4097" s="15">
        <f>(((I4097/60)/60)/24)+DATE(1970,1,1)</f>
        <v>42723.031828703708</v>
      </c>
      <c r="S4097">
        <f>YEAR(Q4097)</f>
        <v>2016</v>
      </c>
    </row>
    <row r="4098" spans="1:19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>IFERROR(ROUND(E4098/L4098,0),0)</f>
        <v>80</v>
      </c>
      <c r="Q4098" s="15">
        <f>(((J4098/60)/60)/24)+DATE(1970,1,1)</f>
        <v>42750.530312499999</v>
      </c>
      <c r="R4098" s="15">
        <f>(((I4098/60)/60)/24)+DATE(1970,1,1)</f>
        <v>42794.368749999994</v>
      </c>
      <c r="S4098">
        <f>YEAR(Q4098)</f>
        <v>2017</v>
      </c>
    </row>
    <row r="4099" spans="1:19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>IFERROR(ROUND(E4099/L4099,0),0)</f>
        <v>0</v>
      </c>
      <c r="Q4099" s="15">
        <f>(((J4099/60)/60)/24)+DATE(1970,1,1)</f>
        <v>42344.824502314819</v>
      </c>
      <c r="R4099" s="15">
        <f>(((I4099/60)/60)/24)+DATE(1970,1,1)</f>
        <v>42400.996527777781</v>
      </c>
      <c r="S4099">
        <f>YEAR(Q4099)</f>
        <v>2015</v>
      </c>
    </row>
    <row r="4100" spans="1:19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>IFERROR(ROUND(E4100/L4100,0),0)</f>
        <v>0</v>
      </c>
      <c r="Q4100" s="15">
        <f>(((J4100/60)/60)/24)+DATE(1970,1,1)</f>
        <v>42495.722187499996</v>
      </c>
      <c r="R4100" s="15">
        <f>(((I4100/60)/60)/24)+DATE(1970,1,1)</f>
        <v>42525.722187499996</v>
      </c>
      <c r="S4100">
        <f>YEAR(Q4100)</f>
        <v>2016</v>
      </c>
    </row>
    <row r="4101" spans="1:19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>IFERROR(ROUND(E4101/L4101,0),0)</f>
        <v>50</v>
      </c>
      <c r="Q4101" s="15">
        <f>(((J4101/60)/60)/24)+DATE(1970,1,1)</f>
        <v>42570.850381944445</v>
      </c>
      <c r="R4101" s="15">
        <f>(((I4101/60)/60)/24)+DATE(1970,1,1)</f>
        <v>42615.850381944445</v>
      </c>
      <c r="S4101">
        <f>YEAR(Q4101)</f>
        <v>2016</v>
      </c>
    </row>
    <row r="4102" spans="1:19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>IFERROR(ROUND(E4102/L4102,0),0)</f>
        <v>0</v>
      </c>
      <c r="Q4102" s="15">
        <f>(((J4102/60)/60)/24)+DATE(1970,1,1)</f>
        <v>41927.124884259261</v>
      </c>
      <c r="R4102" s="15">
        <f>(((I4102/60)/60)/24)+DATE(1970,1,1)</f>
        <v>41937.124884259261</v>
      </c>
      <c r="S4102">
        <f>YEAR(Q4102)</f>
        <v>2014</v>
      </c>
    </row>
    <row r="4103" spans="1:19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>IFERROR(ROUND(E4103/L4103,0),0)</f>
        <v>0</v>
      </c>
      <c r="Q4103" s="15">
        <f>(((J4103/60)/60)/24)+DATE(1970,1,1)</f>
        <v>42730.903726851851</v>
      </c>
      <c r="R4103" s="15">
        <f>(((I4103/60)/60)/24)+DATE(1970,1,1)</f>
        <v>42760.903726851851</v>
      </c>
      <c r="S4103">
        <f>YEAR(Q4103)</f>
        <v>2016</v>
      </c>
    </row>
    <row r="4104" spans="1:19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>IFERROR(ROUND(E4104/L4104,0),0)</f>
        <v>23</v>
      </c>
      <c r="Q4104" s="15">
        <f>(((J4104/60)/60)/24)+DATE(1970,1,1)</f>
        <v>42475.848067129627</v>
      </c>
      <c r="R4104" s="15">
        <f>(((I4104/60)/60)/24)+DATE(1970,1,1)</f>
        <v>42505.848067129627</v>
      </c>
      <c r="S4104">
        <f>YEAR(Q4104)</f>
        <v>2016</v>
      </c>
    </row>
    <row r="4105" spans="1:19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>IFERROR(ROUND(E4105/L4105,0),0)</f>
        <v>17</v>
      </c>
      <c r="Q4105" s="15">
        <f>(((J4105/60)/60)/24)+DATE(1970,1,1)</f>
        <v>42188.83293981482</v>
      </c>
      <c r="R4105" s="15">
        <f>(((I4105/60)/60)/24)+DATE(1970,1,1)</f>
        <v>42242.772222222222</v>
      </c>
      <c r="S4105">
        <f>YEAR(Q4105)</f>
        <v>2015</v>
      </c>
    </row>
    <row r="4106" spans="1:19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>IFERROR(ROUND(E4106/L4106,0),0)</f>
        <v>46</v>
      </c>
      <c r="Q4106" s="15">
        <f>(((J4106/60)/60)/24)+DATE(1970,1,1)</f>
        <v>42640.278171296297</v>
      </c>
      <c r="R4106" s="15">
        <f>(((I4106/60)/60)/24)+DATE(1970,1,1)</f>
        <v>42670.278171296297</v>
      </c>
      <c r="S4106">
        <f>YEAR(Q4106)</f>
        <v>2016</v>
      </c>
    </row>
    <row r="4107" spans="1:19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>IFERROR(ROUND(E4107/L4107,0),0)</f>
        <v>383</v>
      </c>
      <c r="Q4107" s="15">
        <f>(((J4107/60)/60)/24)+DATE(1970,1,1)</f>
        <v>42697.010520833333</v>
      </c>
      <c r="R4107" s="15">
        <f>(((I4107/60)/60)/24)+DATE(1970,1,1)</f>
        <v>42730.010520833333</v>
      </c>
      <c r="S4107">
        <f>YEAR(Q4107)</f>
        <v>2016</v>
      </c>
    </row>
    <row r="4108" spans="1:19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>IFERROR(ROUND(E4108/L4108,0),0)</f>
        <v>107</v>
      </c>
      <c r="Q4108" s="15">
        <f>(((J4108/60)/60)/24)+DATE(1970,1,1)</f>
        <v>42053.049375000002</v>
      </c>
      <c r="R4108" s="15">
        <f>(((I4108/60)/60)/24)+DATE(1970,1,1)</f>
        <v>42096.041666666672</v>
      </c>
      <c r="S4108">
        <f>YEAR(Q4108)</f>
        <v>2015</v>
      </c>
    </row>
    <row r="4109" spans="1:19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>IFERROR(ROUND(E4109/L4109,0),0)</f>
        <v>10</v>
      </c>
      <c r="Q4109" s="15">
        <f>(((J4109/60)/60)/24)+DATE(1970,1,1)</f>
        <v>41883.916678240741</v>
      </c>
      <c r="R4109" s="15">
        <f>(((I4109/60)/60)/24)+DATE(1970,1,1)</f>
        <v>41906.916678240741</v>
      </c>
      <c r="S4109">
        <f>YEAR(Q4109)</f>
        <v>2014</v>
      </c>
    </row>
    <row r="4110" spans="1:19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>IFERROR(ROUND(E4110/L4110,0),0)</f>
        <v>59</v>
      </c>
      <c r="Q4110" s="15">
        <f>(((J4110/60)/60)/24)+DATE(1970,1,1)</f>
        <v>42767.031678240746</v>
      </c>
      <c r="R4110" s="15">
        <f>(((I4110/60)/60)/24)+DATE(1970,1,1)</f>
        <v>42797.208333333328</v>
      </c>
      <c r="S4110">
        <f>YEAR(Q4110)</f>
        <v>2017</v>
      </c>
    </row>
    <row r="4111" spans="1:19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>IFERROR(ROUND(E4111/L4111,0),0)</f>
        <v>0</v>
      </c>
      <c r="Q4111" s="15">
        <f>(((J4111/60)/60)/24)+DATE(1970,1,1)</f>
        <v>42307.539398148147</v>
      </c>
      <c r="R4111" s="15">
        <f>(((I4111/60)/60)/24)+DATE(1970,1,1)</f>
        <v>42337.581064814818</v>
      </c>
      <c r="S4111">
        <f>YEAR(Q4111)</f>
        <v>2015</v>
      </c>
    </row>
    <row r="4112" spans="1:19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>IFERROR(ROUND(E4112/L4112,0),0)</f>
        <v>14</v>
      </c>
      <c r="Q4112" s="15">
        <f>(((J4112/60)/60)/24)+DATE(1970,1,1)</f>
        <v>42512.626747685179</v>
      </c>
      <c r="R4112" s="15">
        <f>(((I4112/60)/60)/24)+DATE(1970,1,1)</f>
        <v>42572.626747685179</v>
      </c>
      <c r="S4112">
        <f>YEAR(Q4112)</f>
        <v>2016</v>
      </c>
    </row>
    <row r="4113" spans="1:19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>IFERROR(ROUND(E4113/L4113,0),0)</f>
        <v>16</v>
      </c>
      <c r="Q4113" s="15">
        <f>(((J4113/60)/60)/24)+DATE(1970,1,1)</f>
        <v>42029.135879629626</v>
      </c>
      <c r="R4113" s="15">
        <f>(((I4113/60)/60)/24)+DATE(1970,1,1)</f>
        <v>42059.135879629626</v>
      </c>
      <c r="S4113">
        <f>YEAR(Q4113)</f>
        <v>2015</v>
      </c>
    </row>
    <row r="4114" spans="1:19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>IFERROR(ROUND(E4114/L4114,0),0)</f>
        <v>1</v>
      </c>
      <c r="Q4114" s="15">
        <f>(((J4114/60)/60)/24)+DATE(1970,1,1)</f>
        <v>42400.946597222224</v>
      </c>
      <c r="R4114" s="15">
        <f>(((I4114/60)/60)/24)+DATE(1970,1,1)</f>
        <v>42428</v>
      </c>
      <c r="S4114">
        <f>YEAR(Q4114)</f>
        <v>2016</v>
      </c>
    </row>
    <row r="4115" spans="1:19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>IFERROR(ROUND(E4115/L4115,0),0)</f>
        <v>1</v>
      </c>
      <c r="Q4115" s="15">
        <f>(((J4115/60)/60)/24)+DATE(1970,1,1)</f>
        <v>42358.573182870372</v>
      </c>
      <c r="R4115" s="15">
        <f>(((I4115/60)/60)/24)+DATE(1970,1,1)</f>
        <v>42377.273611111115</v>
      </c>
      <c r="S4115">
        <f>YEAR(Q4115)</f>
        <v>2015</v>
      </c>
    </row>
  </sheetData>
  <autoFilter ref="A1:S4115" xr:uid="{00000000-0001-0000-0000-000000000000}"/>
  <conditionalFormatting sqref="F1:F1048576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:S1">
    <cfRule type="colorScale" priority="1">
      <colorScale>
        <cfvo type="min"/>
        <cfvo type="percentile" val="90"/>
        <color rgb="FFFF0000"/>
        <color theme="8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57BEA-C790-4C9F-AC8F-81EDD82D6EAE}">
  <sheetPr codeName="Sheet6"/>
  <dimension ref="A1:R251"/>
  <sheetViews>
    <sheetView workbookViewId="0">
      <selection activeCell="C7" sqref="C7"/>
    </sheetView>
  </sheetViews>
  <sheetFormatPr defaultRowHeight="14.5" x14ac:dyDescent="0.35"/>
  <cols>
    <col min="2" max="2" width="56.54296875" style="23" bestFit="1" customWidth="1"/>
    <col min="3" max="3" width="8.7265625" style="23"/>
    <col min="4" max="4" width="12.1796875" bestFit="1" customWidth="1"/>
    <col min="10" max="10" width="11.1796875" bestFit="1" customWidth="1"/>
  </cols>
  <sheetData>
    <row r="1" spans="1:18" x14ac:dyDescent="0.35">
      <c r="A1" s="1" t="s">
        <v>0</v>
      </c>
      <c r="B1" s="21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8322</v>
      </c>
      <c r="O1" s="1" t="s">
        <v>8316</v>
      </c>
      <c r="P1" s="1" t="s">
        <v>8265</v>
      </c>
      <c r="Q1" s="1" t="s">
        <v>8324</v>
      </c>
      <c r="R1" s="1" t="s">
        <v>8323</v>
      </c>
    </row>
    <row r="2" spans="1:18" x14ac:dyDescent="0.35">
      <c r="A2">
        <v>2843</v>
      </c>
      <c r="B2" s="22" t="s">
        <v>2843</v>
      </c>
      <c r="C2" s="2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t="s">
        <v>8274</v>
      </c>
      <c r="P2">
        <v>0</v>
      </c>
      <c r="Q2" s="15">
        <v>42492.737847222219</v>
      </c>
      <c r="R2" s="15">
        <v>42534.166666666672</v>
      </c>
    </row>
    <row r="3" spans="1:18" x14ac:dyDescent="0.35">
      <c r="A3">
        <v>2845</v>
      </c>
      <c r="B3" s="22" t="s">
        <v>2845</v>
      </c>
      <c r="C3" s="2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t="s">
        <v>8274</v>
      </c>
      <c r="P3">
        <v>61</v>
      </c>
      <c r="Q3" s="15">
        <v>42103.016585648147</v>
      </c>
      <c r="R3" s="15">
        <v>42163.016585648147</v>
      </c>
    </row>
    <row r="4" spans="1:18" x14ac:dyDescent="0.35">
      <c r="A4">
        <v>2846</v>
      </c>
      <c r="B4" s="22" t="s">
        <v>2846</v>
      </c>
      <c r="C4" s="2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>
        <v>0</v>
      </c>
      <c r="Q4" s="15">
        <v>42108.692060185189</v>
      </c>
      <c r="R4" s="15">
        <v>42153.692060185189</v>
      </c>
    </row>
    <row r="5" spans="1:18" x14ac:dyDescent="0.35">
      <c r="A5">
        <v>2847</v>
      </c>
      <c r="B5" s="22" t="s">
        <v>2847</v>
      </c>
      <c r="C5" s="2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t="s">
        <v>8274</v>
      </c>
      <c r="P5">
        <v>0</v>
      </c>
      <c r="Q5" s="15">
        <v>42453.806307870371</v>
      </c>
      <c r="R5" s="15">
        <v>42513.806307870371</v>
      </c>
    </row>
    <row r="6" spans="1:18" x14ac:dyDescent="0.35">
      <c r="A6">
        <v>2848</v>
      </c>
      <c r="B6" s="22" t="s">
        <v>2848</v>
      </c>
      <c r="C6" s="2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t="s">
        <v>8274</v>
      </c>
      <c r="P6">
        <v>23</v>
      </c>
      <c r="Q6" s="15">
        <v>42123.648831018523</v>
      </c>
      <c r="R6" s="15">
        <v>42153.648831018523</v>
      </c>
    </row>
    <row r="7" spans="1:18" x14ac:dyDescent="0.35">
      <c r="A7">
        <v>2850</v>
      </c>
      <c r="B7" s="22" t="s">
        <v>2850</v>
      </c>
      <c r="C7" s="2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t="s">
        <v>8274</v>
      </c>
      <c r="P7">
        <v>24</v>
      </c>
      <c r="Q7" s="15">
        <v>41858.007071759261</v>
      </c>
      <c r="R7" s="15">
        <v>41888.007071759261</v>
      </c>
    </row>
    <row r="8" spans="1:18" x14ac:dyDescent="0.35">
      <c r="A8">
        <v>2852</v>
      </c>
      <c r="B8" s="22" t="s">
        <v>2852</v>
      </c>
      <c r="C8" s="2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t="s">
        <v>8274</v>
      </c>
      <c r="P8">
        <v>16</v>
      </c>
      <c r="Q8" s="15">
        <v>41781.045173611114</v>
      </c>
      <c r="R8" s="15">
        <v>41811.045173611114</v>
      </c>
    </row>
    <row r="9" spans="1:18" x14ac:dyDescent="0.35">
      <c r="A9">
        <v>2855</v>
      </c>
      <c r="B9" s="22" t="s">
        <v>2855</v>
      </c>
      <c r="C9" s="2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t="s">
        <v>8274</v>
      </c>
      <c r="P9">
        <v>60</v>
      </c>
      <c r="Q9" s="15">
        <v>42370.007766203707</v>
      </c>
      <c r="R9" s="15">
        <v>42398.981944444444</v>
      </c>
    </row>
    <row r="10" spans="1:18" x14ac:dyDescent="0.35">
      <c r="A10">
        <v>2856</v>
      </c>
      <c r="B10" s="22" t="s">
        <v>2856</v>
      </c>
      <c r="C10" s="2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t="s">
        <v>8274</v>
      </c>
      <c r="P10">
        <v>24</v>
      </c>
      <c r="Q10" s="15">
        <v>42165.037581018521</v>
      </c>
      <c r="R10" s="15">
        <v>42224.898611111115</v>
      </c>
    </row>
    <row r="11" spans="1:18" x14ac:dyDescent="0.35">
      <c r="A11">
        <v>2860</v>
      </c>
      <c r="B11" s="22" t="s">
        <v>2860</v>
      </c>
      <c r="C11" s="2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t="s">
        <v>8274</v>
      </c>
      <c r="P11">
        <v>30</v>
      </c>
      <c r="Q11" s="15">
        <v>42480.800648148142</v>
      </c>
      <c r="R11" s="15">
        <v>42540.800648148142</v>
      </c>
    </row>
    <row r="12" spans="1:18" x14ac:dyDescent="0.35">
      <c r="A12">
        <v>2862</v>
      </c>
      <c r="B12" s="22" t="s">
        <v>2862</v>
      </c>
      <c r="C12" s="2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t="s">
        <v>8274</v>
      </c>
      <c r="P12">
        <v>18</v>
      </c>
      <c r="Q12" s="15">
        <v>41784.789687500001</v>
      </c>
      <c r="R12" s="15">
        <v>41814.789687500001</v>
      </c>
    </row>
    <row r="13" spans="1:18" x14ac:dyDescent="0.35">
      <c r="A13">
        <v>2863</v>
      </c>
      <c r="B13" s="22" t="s">
        <v>2863</v>
      </c>
      <c r="C13" s="2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t="s">
        <v>8274</v>
      </c>
      <c r="P13">
        <v>20</v>
      </c>
      <c r="Q13" s="15">
        <v>41831.675034722226</v>
      </c>
      <c r="R13" s="15">
        <v>41891.675034722226</v>
      </c>
    </row>
    <row r="14" spans="1:18" x14ac:dyDescent="0.35">
      <c r="A14">
        <v>2865</v>
      </c>
      <c r="B14" s="22" t="s">
        <v>2865</v>
      </c>
      <c r="C14" s="2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t="s">
        <v>8274</v>
      </c>
      <c r="P14">
        <v>0</v>
      </c>
      <c r="Q14" s="15">
        <v>41950.114108796297</v>
      </c>
      <c r="R14" s="15">
        <v>42010.114108796297</v>
      </c>
    </row>
    <row r="15" spans="1:18" x14ac:dyDescent="0.35">
      <c r="A15">
        <v>2866</v>
      </c>
      <c r="B15" s="22" t="s">
        <v>2866</v>
      </c>
      <c r="C15" s="2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t="s">
        <v>8274</v>
      </c>
      <c r="P15">
        <v>23</v>
      </c>
      <c r="Q15" s="15">
        <v>42627.955104166671</v>
      </c>
      <c r="R15" s="15">
        <v>42657.916666666672</v>
      </c>
    </row>
    <row r="16" spans="1:18" x14ac:dyDescent="0.35">
      <c r="A16">
        <v>2867</v>
      </c>
      <c r="B16" s="22" t="s">
        <v>2867</v>
      </c>
      <c r="C16" s="2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t="s">
        <v>8274</v>
      </c>
      <c r="P16">
        <v>50</v>
      </c>
      <c r="Q16" s="15">
        <v>42531.195277777777</v>
      </c>
      <c r="R16" s="15">
        <v>42555.166666666672</v>
      </c>
    </row>
    <row r="17" spans="1:18" x14ac:dyDescent="0.35">
      <c r="A17">
        <v>2868</v>
      </c>
      <c r="B17" s="22" t="s">
        <v>2868</v>
      </c>
      <c r="C17" s="2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t="s">
        <v>8274</v>
      </c>
      <c r="P17">
        <v>105</v>
      </c>
      <c r="Q17" s="15">
        <v>42618.827013888891</v>
      </c>
      <c r="R17" s="15">
        <v>42648.827013888891</v>
      </c>
    </row>
    <row r="18" spans="1:18" x14ac:dyDescent="0.35">
      <c r="A18">
        <v>2869</v>
      </c>
      <c r="B18" s="22" t="s">
        <v>2869</v>
      </c>
      <c r="C18" s="2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t="s">
        <v>8274</v>
      </c>
      <c r="P18">
        <v>35</v>
      </c>
      <c r="Q18" s="15">
        <v>42540.593530092592</v>
      </c>
      <c r="R18" s="15">
        <v>42570.593530092592</v>
      </c>
    </row>
    <row r="19" spans="1:18" x14ac:dyDescent="0.35">
      <c r="A19">
        <v>2870</v>
      </c>
      <c r="B19" s="22" t="s">
        <v>2870</v>
      </c>
      <c r="C19" s="2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t="s">
        <v>8274</v>
      </c>
      <c r="P19">
        <v>83</v>
      </c>
      <c r="Q19" s="15">
        <v>41746.189409722225</v>
      </c>
      <c r="R19" s="15">
        <v>41776.189409722225</v>
      </c>
    </row>
    <row r="20" spans="1:18" x14ac:dyDescent="0.35">
      <c r="A20">
        <v>2871</v>
      </c>
      <c r="B20" s="22" t="s">
        <v>2871</v>
      </c>
      <c r="C20" s="2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t="s">
        <v>8274</v>
      </c>
      <c r="P20">
        <v>36</v>
      </c>
      <c r="Q20" s="15">
        <v>41974.738576388889</v>
      </c>
      <c r="R20" s="15">
        <v>41994.738576388889</v>
      </c>
    </row>
    <row r="21" spans="1:18" x14ac:dyDescent="0.35">
      <c r="A21">
        <v>2872</v>
      </c>
      <c r="B21" s="22" t="s">
        <v>2872</v>
      </c>
      <c r="C21" s="2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t="s">
        <v>8274</v>
      </c>
      <c r="P21">
        <v>0</v>
      </c>
      <c r="Q21" s="15">
        <v>42115.11618055556</v>
      </c>
      <c r="R21" s="15">
        <v>42175.11618055556</v>
      </c>
    </row>
    <row r="22" spans="1:18" x14ac:dyDescent="0.35">
      <c r="A22">
        <v>2873</v>
      </c>
      <c r="B22" s="22" t="s">
        <v>2873</v>
      </c>
      <c r="C22" s="2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t="s">
        <v>8274</v>
      </c>
      <c r="P22">
        <v>119</v>
      </c>
      <c r="Q22" s="15">
        <v>42002.817488425921</v>
      </c>
      <c r="R22" s="15">
        <v>42032.817488425921</v>
      </c>
    </row>
    <row r="23" spans="1:18" x14ac:dyDescent="0.35">
      <c r="A23">
        <v>2874</v>
      </c>
      <c r="B23" s="22" t="s">
        <v>2874</v>
      </c>
      <c r="C23" s="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>
        <v>90</v>
      </c>
      <c r="Q23" s="15">
        <v>42722.84474537037</v>
      </c>
      <c r="R23" s="15">
        <v>42752.84474537037</v>
      </c>
    </row>
    <row r="24" spans="1:18" x14ac:dyDescent="0.35">
      <c r="A24">
        <v>2875</v>
      </c>
      <c r="B24" s="22" t="s">
        <v>2875</v>
      </c>
      <c r="C24" s="2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t="s">
        <v>8274</v>
      </c>
      <c r="P24">
        <v>2</v>
      </c>
      <c r="Q24" s="15">
        <v>42465.128391203703</v>
      </c>
      <c r="R24" s="15">
        <v>42495.128391203703</v>
      </c>
    </row>
    <row r="25" spans="1:18" x14ac:dyDescent="0.35">
      <c r="A25">
        <v>2876</v>
      </c>
      <c r="B25" s="22" t="s">
        <v>2876</v>
      </c>
      <c r="C25" s="2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t="s">
        <v>8274</v>
      </c>
      <c r="P25">
        <v>0</v>
      </c>
      <c r="Q25" s="15">
        <v>42171.743969907402</v>
      </c>
      <c r="R25" s="15">
        <v>42201.743969907402</v>
      </c>
    </row>
    <row r="26" spans="1:18" x14ac:dyDescent="0.35">
      <c r="A26">
        <v>2877</v>
      </c>
      <c r="B26" s="22" t="s">
        <v>2877</v>
      </c>
      <c r="C26" s="2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t="s">
        <v>8274</v>
      </c>
      <c r="P26">
        <v>108</v>
      </c>
      <c r="Q26" s="15">
        <v>42672.955138888887</v>
      </c>
      <c r="R26" s="15">
        <v>42704.708333333328</v>
      </c>
    </row>
    <row r="27" spans="1:18" x14ac:dyDescent="0.35">
      <c r="A27">
        <v>2879</v>
      </c>
      <c r="B27" s="22" t="s">
        <v>2879</v>
      </c>
      <c r="C27" s="2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t="s">
        <v>8274</v>
      </c>
      <c r="P27">
        <v>29</v>
      </c>
      <c r="Q27" s="15">
        <v>42359.725243055553</v>
      </c>
      <c r="R27" s="15">
        <v>42389.725243055553</v>
      </c>
    </row>
    <row r="28" spans="1:18" x14ac:dyDescent="0.35">
      <c r="A28">
        <v>2880</v>
      </c>
      <c r="B28" s="22" t="s">
        <v>2880</v>
      </c>
      <c r="C28" s="2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t="s">
        <v>8274</v>
      </c>
      <c r="P28">
        <v>97</v>
      </c>
      <c r="Q28" s="15">
        <v>42192.905694444446</v>
      </c>
      <c r="R28" s="15">
        <v>42236.711805555555</v>
      </c>
    </row>
    <row r="29" spans="1:18" x14ac:dyDescent="0.35">
      <c r="A29">
        <v>2881</v>
      </c>
      <c r="B29" s="22" t="s">
        <v>2881</v>
      </c>
      <c r="C29" s="2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t="s">
        <v>8274</v>
      </c>
      <c r="P29">
        <v>0</v>
      </c>
      <c r="Q29" s="15">
        <v>41916.597638888888</v>
      </c>
      <c r="R29" s="15">
        <v>41976.639305555553</v>
      </c>
    </row>
    <row r="30" spans="1:18" x14ac:dyDescent="0.35">
      <c r="A30">
        <v>2882</v>
      </c>
      <c r="B30" s="22" t="s">
        <v>2882</v>
      </c>
      <c r="C30" s="2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t="s">
        <v>8274</v>
      </c>
      <c r="P30">
        <v>63</v>
      </c>
      <c r="Q30" s="15">
        <v>42461.596273148149</v>
      </c>
      <c r="R30" s="15">
        <v>42491.596273148149</v>
      </c>
    </row>
    <row r="31" spans="1:18" x14ac:dyDescent="0.35">
      <c r="A31">
        <v>2883</v>
      </c>
      <c r="B31" s="22" t="s">
        <v>2883</v>
      </c>
      <c r="C31" s="2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t="s">
        <v>8274</v>
      </c>
      <c r="P31">
        <v>382</v>
      </c>
      <c r="Q31" s="15">
        <v>42370.90320601852</v>
      </c>
      <c r="R31" s="15">
        <v>42406.207638888889</v>
      </c>
    </row>
    <row r="32" spans="1:18" x14ac:dyDescent="0.35">
      <c r="A32">
        <v>2884</v>
      </c>
      <c r="B32" s="22" t="s">
        <v>2884</v>
      </c>
      <c r="C32" s="2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t="s">
        <v>8274</v>
      </c>
      <c r="P32">
        <v>46</v>
      </c>
      <c r="Q32" s="15">
        <v>41948.727256944447</v>
      </c>
      <c r="R32" s="15">
        <v>41978.727256944447</v>
      </c>
    </row>
    <row r="33" spans="1:18" x14ac:dyDescent="0.35">
      <c r="A33">
        <v>2885</v>
      </c>
      <c r="B33" s="22" t="s">
        <v>2885</v>
      </c>
      <c r="C33" s="2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t="s">
        <v>8274</v>
      </c>
      <c r="P33">
        <v>26</v>
      </c>
      <c r="Q33" s="15">
        <v>42047.07640046296</v>
      </c>
      <c r="R33" s="15">
        <v>42077.034733796296</v>
      </c>
    </row>
    <row r="34" spans="1:18" x14ac:dyDescent="0.35">
      <c r="A34">
        <v>2886</v>
      </c>
      <c r="B34" s="22" t="s">
        <v>2886</v>
      </c>
      <c r="C34" s="2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>
        <v>10</v>
      </c>
      <c r="Q34" s="15">
        <v>42261.632916666669</v>
      </c>
      <c r="R34" s="15">
        <v>42266.165972222225</v>
      </c>
    </row>
    <row r="35" spans="1:18" x14ac:dyDescent="0.35">
      <c r="A35">
        <v>2887</v>
      </c>
      <c r="B35" s="22" t="s">
        <v>2887</v>
      </c>
      <c r="C35" s="2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t="s">
        <v>8274</v>
      </c>
      <c r="P35">
        <v>5</v>
      </c>
      <c r="Q35" s="15">
        <v>41985.427361111113</v>
      </c>
      <c r="R35" s="15">
        <v>42015.427361111113</v>
      </c>
    </row>
    <row r="36" spans="1:18" x14ac:dyDescent="0.35">
      <c r="A36">
        <v>2888</v>
      </c>
      <c r="B36" s="22" t="s">
        <v>2888</v>
      </c>
      <c r="C36" s="2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t="s">
        <v>8274</v>
      </c>
      <c r="P36">
        <v>0</v>
      </c>
      <c r="Q36" s="15">
        <v>41922.535185185188</v>
      </c>
      <c r="R36" s="15">
        <v>41930.207638888889</v>
      </c>
    </row>
    <row r="37" spans="1:18" x14ac:dyDescent="0.35">
      <c r="A37">
        <v>2889</v>
      </c>
      <c r="B37" s="22" t="s">
        <v>2889</v>
      </c>
      <c r="C37" s="2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t="s">
        <v>8274</v>
      </c>
      <c r="P37">
        <v>82</v>
      </c>
      <c r="Q37" s="15">
        <v>41850.863252314812</v>
      </c>
      <c r="R37" s="15">
        <v>41880.863252314812</v>
      </c>
    </row>
    <row r="38" spans="1:18" x14ac:dyDescent="0.35">
      <c r="A38">
        <v>2890</v>
      </c>
      <c r="B38" s="22" t="s">
        <v>2890</v>
      </c>
      <c r="C38" s="2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t="s">
        <v>8274</v>
      </c>
      <c r="P38">
        <v>7</v>
      </c>
      <c r="Q38" s="15">
        <v>41831.742962962962</v>
      </c>
      <c r="R38" s="15">
        <v>41860.125</v>
      </c>
    </row>
    <row r="39" spans="1:18" x14ac:dyDescent="0.35">
      <c r="A39">
        <v>2891</v>
      </c>
      <c r="B39" s="22" t="s">
        <v>2891</v>
      </c>
      <c r="C39" s="2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t="s">
        <v>8274</v>
      </c>
      <c r="P39">
        <v>27</v>
      </c>
      <c r="Q39" s="15">
        <v>42415.883425925931</v>
      </c>
      <c r="R39" s="15">
        <v>42475.84175925926</v>
      </c>
    </row>
    <row r="40" spans="1:18" x14ac:dyDescent="0.35">
      <c r="A40">
        <v>2892</v>
      </c>
      <c r="B40" s="22" t="s">
        <v>2892</v>
      </c>
      <c r="C40" s="2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t="s">
        <v>8274</v>
      </c>
      <c r="P40">
        <v>29</v>
      </c>
      <c r="Q40" s="15">
        <v>41869.714166666665</v>
      </c>
      <c r="R40" s="15">
        <v>41876.875</v>
      </c>
    </row>
    <row r="41" spans="1:18" x14ac:dyDescent="0.35">
      <c r="A41">
        <v>2893</v>
      </c>
      <c r="B41" s="22" t="s">
        <v>2893</v>
      </c>
      <c r="C41" s="2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t="s">
        <v>8274</v>
      </c>
      <c r="P41">
        <v>13</v>
      </c>
      <c r="Q41" s="15">
        <v>41953.773090277777</v>
      </c>
      <c r="R41" s="15">
        <v>42013.083333333328</v>
      </c>
    </row>
    <row r="42" spans="1:18" x14ac:dyDescent="0.35">
      <c r="A42">
        <v>2894</v>
      </c>
      <c r="B42" s="22" t="s">
        <v>2894</v>
      </c>
      <c r="C42" s="2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t="s">
        <v>8274</v>
      </c>
      <c r="P42">
        <v>0</v>
      </c>
      <c r="Q42" s="15">
        <v>42037.986284722225</v>
      </c>
      <c r="R42" s="15">
        <v>42097.944618055553</v>
      </c>
    </row>
    <row r="43" spans="1:18" x14ac:dyDescent="0.35">
      <c r="A43">
        <v>2895</v>
      </c>
      <c r="B43" s="22" t="s">
        <v>2895</v>
      </c>
      <c r="C43" s="2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t="s">
        <v>8274</v>
      </c>
      <c r="P43">
        <v>6</v>
      </c>
      <c r="Q43" s="15">
        <v>41811.555462962962</v>
      </c>
      <c r="R43" s="15">
        <v>41812.875</v>
      </c>
    </row>
    <row r="44" spans="1:18" x14ac:dyDescent="0.35">
      <c r="A44">
        <v>2896</v>
      </c>
      <c r="B44" s="22" t="s">
        <v>2896</v>
      </c>
      <c r="C44" s="2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t="s">
        <v>8274</v>
      </c>
      <c r="P44">
        <v>52</v>
      </c>
      <c r="Q44" s="15">
        <v>42701.908807870372</v>
      </c>
      <c r="R44" s="15">
        <v>42716.25</v>
      </c>
    </row>
    <row r="45" spans="1:18" x14ac:dyDescent="0.35">
      <c r="A45">
        <v>2897</v>
      </c>
      <c r="B45" s="22" t="s">
        <v>2897</v>
      </c>
      <c r="C45" s="2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t="s">
        <v>8274</v>
      </c>
      <c r="P45">
        <v>183</v>
      </c>
      <c r="Q45" s="15">
        <v>42258.646504629629</v>
      </c>
      <c r="R45" s="15">
        <v>42288.645196759258</v>
      </c>
    </row>
    <row r="46" spans="1:18" x14ac:dyDescent="0.35">
      <c r="A46">
        <v>2898</v>
      </c>
      <c r="B46" s="22" t="s">
        <v>2898</v>
      </c>
      <c r="C46" s="2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>
        <v>26</v>
      </c>
      <c r="Q46" s="15">
        <v>42278.664965277778</v>
      </c>
      <c r="R46" s="15">
        <v>42308.664965277778</v>
      </c>
    </row>
    <row r="47" spans="1:18" x14ac:dyDescent="0.35">
      <c r="A47">
        <v>2899</v>
      </c>
      <c r="B47" s="22" t="s">
        <v>2899</v>
      </c>
      <c r="C47" s="2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t="s">
        <v>8274</v>
      </c>
      <c r="P47">
        <v>0</v>
      </c>
      <c r="Q47" s="15">
        <v>42515.078217592592</v>
      </c>
      <c r="R47" s="15">
        <v>42575.078217592592</v>
      </c>
    </row>
    <row r="48" spans="1:18" x14ac:dyDescent="0.35">
      <c r="A48">
        <v>2900</v>
      </c>
      <c r="B48" s="22" t="s">
        <v>2900</v>
      </c>
      <c r="C48" s="2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>
        <v>486</v>
      </c>
      <c r="Q48" s="15">
        <v>41830.234166666669</v>
      </c>
      <c r="R48" s="15">
        <v>41860.234166666669</v>
      </c>
    </row>
    <row r="49" spans="1:18" x14ac:dyDescent="0.35">
      <c r="A49">
        <v>2901</v>
      </c>
      <c r="B49" s="22" t="s">
        <v>2901</v>
      </c>
      <c r="C49" s="2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t="s">
        <v>8274</v>
      </c>
      <c r="P49">
        <v>3</v>
      </c>
      <c r="Q49" s="15">
        <v>41982.904386574075</v>
      </c>
      <c r="R49" s="15">
        <v>42042.904386574075</v>
      </c>
    </row>
    <row r="50" spans="1:18" x14ac:dyDescent="0.35">
      <c r="A50">
        <v>2902</v>
      </c>
      <c r="B50" s="22" t="s">
        <v>2902</v>
      </c>
      <c r="C50" s="2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t="s">
        <v>8274</v>
      </c>
      <c r="P50">
        <v>25</v>
      </c>
      <c r="Q50" s="15">
        <v>42210.439768518518</v>
      </c>
      <c r="R50" s="15">
        <v>42240.439768518518</v>
      </c>
    </row>
    <row r="51" spans="1:18" x14ac:dyDescent="0.35">
      <c r="A51">
        <v>2903</v>
      </c>
      <c r="B51" s="22" t="s">
        <v>2903</v>
      </c>
      <c r="C51" s="2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t="s">
        <v>8274</v>
      </c>
      <c r="P51">
        <v>10</v>
      </c>
      <c r="Q51" s="15">
        <v>42196.166874999995</v>
      </c>
      <c r="R51" s="15">
        <v>42256.166874999995</v>
      </c>
    </row>
    <row r="52" spans="1:18" x14ac:dyDescent="0.35">
      <c r="A52">
        <v>2905</v>
      </c>
      <c r="B52" s="22" t="s">
        <v>2905</v>
      </c>
      <c r="C52" s="2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t="s">
        <v>8274</v>
      </c>
      <c r="P52">
        <v>37</v>
      </c>
      <c r="Q52" s="15">
        <v>42606.056863425925</v>
      </c>
      <c r="R52" s="15">
        <v>42620.056863425925</v>
      </c>
    </row>
    <row r="53" spans="1:18" x14ac:dyDescent="0.35">
      <c r="A53">
        <v>2906</v>
      </c>
      <c r="B53" s="22" t="s">
        <v>2906</v>
      </c>
      <c r="C53" s="2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t="s">
        <v>8274</v>
      </c>
      <c r="P53">
        <v>81</v>
      </c>
      <c r="Q53" s="15">
        <v>42199.648912037039</v>
      </c>
      <c r="R53" s="15">
        <v>42217.041666666672</v>
      </c>
    </row>
    <row r="54" spans="1:18" x14ac:dyDescent="0.35">
      <c r="A54">
        <v>2907</v>
      </c>
      <c r="B54" s="22" t="s">
        <v>2907</v>
      </c>
      <c r="C54" s="2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t="s">
        <v>8274</v>
      </c>
      <c r="P54">
        <v>1</v>
      </c>
      <c r="Q54" s="15">
        <v>42444.877743055549</v>
      </c>
      <c r="R54" s="15">
        <v>42504.877743055549</v>
      </c>
    </row>
    <row r="55" spans="1:18" x14ac:dyDescent="0.35">
      <c r="A55">
        <v>2908</v>
      </c>
      <c r="B55" s="22" t="s">
        <v>2908</v>
      </c>
      <c r="C55" s="2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t="s">
        <v>8274</v>
      </c>
      <c r="P55">
        <v>53</v>
      </c>
      <c r="Q55" s="15">
        <v>42499.731701388882</v>
      </c>
      <c r="R55" s="15">
        <v>42529.731701388882</v>
      </c>
    </row>
    <row r="56" spans="1:18" x14ac:dyDescent="0.35">
      <c r="A56">
        <v>2909</v>
      </c>
      <c r="B56" s="22" t="s">
        <v>2909</v>
      </c>
      <c r="C56" s="2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t="s">
        <v>8274</v>
      </c>
      <c r="P56">
        <v>20</v>
      </c>
      <c r="Q56" s="15">
        <v>41929.266215277778</v>
      </c>
      <c r="R56" s="15">
        <v>41968.823611111111</v>
      </c>
    </row>
    <row r="57" spans="1:18" x14ac:dyDescent="0.35">
      <c r="A57">
        <v>2911</v>
      </c>
      <c r="B57" s="22" t="s">
        <v>2911</v>
      </c>
      <c r="C57" s="2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t="s">
        <v>8274</v>
      </c>
      <c r="P57">
        <v>47</v>
      </c>
      <c r="Q57" s="15">
        <v>42142.768819444449</v>
      </c>
      <c r="R57" s="15">
        <v>42182.768819444449</v>
      </c>
    </row>
    <row r="58" spans="1:18" x14ac:dyDescent="0.35">
      <c r="A58">
        <v>2912</v>
      </c>
      <c r="B58" s="22" t="s">
        <v>2912</v>
      </c>
      <c r="C58" s="2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t="s">
        <v>8274</v>
      </c>
      <c r="P58">
        <v>78</v>
      </c>
      <c r="Q58" s="15">
        <v>42354.131643518514</v>
      </c>
      <c r="R58" s="15">
        <v>42384.131643518514</v>
      </c>
    </row>
    <row r="59" spans="1:18" x14ac:dyDescent="0.35">
      <c r="A59">
        <v>2913</v>
      </c>
      <c r="B59" s="22" t="s">
        <v>2913</v>
      </c>
      <c r="C59" s="2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t="s">
        <v>8274</v>
      </c>
      <c r="P59">
        <v>1</v>
      </c>
      <c r="Q59" s="15">
        <v>41828.922905092593</v>
      </c>
      <c r="R59" s="15">
        <v>41888.922905092593</v>
      </c>
    </row>
    <row r="60" spans="1:18" x14ac:dyDescent="0.35">
      <c r="A60">
        <v>2917</v>
      </c>
      <c r="B60" s="22" t="s">
        <v>2917</v>
      </c>
      <c r="C60" s="2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>
        <v>49</v>
      </c>
      <c r="Q60" s="15">
        <v>42245.234340277777</v>
      </c>
      <c r="R60" s="15">
        <v>42263.234340277777</v>
      </c>
    </row>
    <row r="61" spans="1:18" x14ac:dyDescent="0.35">
      <c r="A61">
        <v>2918</v>
      </c>
      <c r="B61" s="22" t="s">
        <v>2918</v>
      </c>
      <c r="C61" s="2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t="s">
        <v>8274</v>
      </c>
      <c r="P61">
        <v>68</v>
      </c>
      <c r="Q61" s="15">
        <v>42278.629710648151</v>
      </c>
      <c r="R61" s="15">
        <v>42306.629710648151</v>
      </c>
    </row>
    <row r="62" spans="1:18" x14ac:dyDescent="0.35">
      <c r="A62">
        <v>2919</v>
      </c>
      <c r="B62" s="22" t="s">
        <v>2919</v>
      </c>
      <c r="C62" s="2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t="s">
        <v>8274</v>
      </c>
      <c r="P62">
        <v>9</v>
      </c>
      <c r="Q62" s="15">
        <v>41826.61954861111</v>
      </c>
      <c r="R62" s="15">
        <v>41856.61954861111</v>
      </c>
    </row>
    <row r="63" spans="1:18" x14ac:dyDescent="0.35">
      <c r="A63">
        <v>3728</v>
      </c>
      <c r="B63" s="22" t="s">
        <v>3725</v>
      </c>
      <c r="C63" s="2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t="s">
        <v>8274</v>
      </c>
      <c r="P63">
        <v>60</v>
      </c>
      <c r="Q63" s="15">
        <v>42205.171018518522</v>
      </c>
      <c r="R63" s="15">
        <v>42235.171018518522</v>
      </c>
    </row>
    <row r="64" spans="1:18" x14ac:dyDescent="0.35">
      <c r="A64">
        <v>3729</v>
      </c>
      <c r="B64" s="22" t="s">
        <v>3726</v>
      </c>
      <c r="C64" s="2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t="s">
        <v>8274</v>
      </c>
      <c r="P64">
        <v>72</v>
      </c>
      <c r="Q64" s="15">
        <v>42041.205000000002</v>
      </c>
      <c r="R64" s="15">
        <v>42086.16333333333</v>
      </c>
    </row>
    <row r="65" spans="1:18" x14ac:dyDescent="0.35">
      <c r="A65">
        <v>3730</v>
      </c>
      <c r="B65" s="22" t="s">
        <v>3727</v>
      </c>
      <c r="C65" s="2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t="s">
        <v>8274</v>
      </c>
      <c r="P65">
        <v>100</v>
      </c>
      <c r="Q65" s="15">
        <v>42203.677766203706</v>
      </c>
      <c r="R65" s="15">
        <v>42233.677766203706</v>
      </c>
    </row>
    <row r="66" spans="1:18" x14ac:dyDescent="0.35">
      <c r="A66">
        <v>3731</v>
      </c>
      <c r="B66" s="22" t="s">
        <v>3728</v>
      </c>
      <c r="C66" s="2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t="s">
        <v>8274</v>
      </c>
      <c r="P66">
        <v>52</v>
      </c>
      <c r="Q66" s="15">
        <v>41983.752847222218</v>
      </c>
      <c r="R66" s="15">
        <v>42014.140972222223</v>
      </c>
    </row>
    <row r="67" spans="1:18" x14ac:dyDescent="0.35">
      <c r="A67">
        <v>3733</v>
      </c>
      <c r="B67" s="22" t="s">
        <v>3730</v>
      </c>
      <c r="C67" s="2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t="s">
        <v>8274</v>
      </c>
      <c r="P67">
        <v>0</v>
      </c>
      <c r="Q67" s="15">
        <v>42103.024398148147</v>
      </c>
      <c r="R67" s="15">
        <v>42112.9375</v>
      </c>
    </row>
    <row r="68" spans="1:18" x14ac:dyDescent="0.35">
      <c r="A68">
        <v>3734</v>
      </c>
      <c r="B68" s="22" t="s">
        <v>3731</v>
      </c>
      <c r="C68" s="2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t="s">
        <v>8274</v>
      </c>
      <c r="P68">
        <v>61</v>
      </c>
      <c r="Q68" s="15">
        <v>42089.901574074072</v>
      </c>
      <c r="R68" s="15">
        <v>42149.901574074072</v>
      </c>
    </row>
    <row r="69" spans="1:18" x14ac:dyDescent="0.35">
      <c r="A69">
        <v>3737</v>
      </c>
      <c r="B69" s="22" t="s">
        <v>3734</v>
      </c>
      <c r="C69" s="2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t="s">
        <v>8274</v>
      </c>
      <c r="P69">
        <v>38</v>
      </c>
      <c r="Q69" s="15">
        <v>42297.691006944442</v>
      </c>
      <c r="R69" s="15">
        <v>42320.290972222225</v>
      </c>
    </row>
    <row r="70" spans="1:18" x14ac:dyDescent="0.35">
      <c r="A70">
        <v>3740</v>
      </c>
      <c r="B70" s="22" t="s">
        <v>3737</v>
      </c>
      <c r="C70" s="2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t="s">
        <v>8274</v>
      </c>
      <c r="P70">
        <v>26</v>
      </c>
      <c r="Q70" s="15">
        <v>41833.089756944442</v>
      </c>
      <c r="R70" s="15">
        <v>41863.079143518517</v>
      </c>
    </row>
    <row r="71" spans="1:18" x14ac:dyDescent="0.35">
      <c r="A71">
        <v>3741</v>
      </c>
      <c r="B71" s="22" t="s">
        <v>3738</v>
      </c>
      <c r="C71" s="2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t="s">
        <v>8274</v>
      </c>
      <c r="P71">
        <v>0</v>
      </c>
      <c r="Q71" s="15">
        <v>42325.920717592591</v>
      </c>
      <c r="R71" s="15">
        <v>42355.920717592591</v>
      </c>
    </row>
    <row r="72" spans="1:18" x14ac:dyDescent="0.35">
      <c r="A72">
        <v>3742</v>
      </c>
      <c r="B72" s="22" t="s">
        <v>3739</v>
      </c>
      <c r="C72" s="2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t="s">
        <v>8274</v>
      </c>
      <c r="P72">
        <v>25</v>
      </c>
      <c r="Q72" s="15">
        <v>41858.214629629627</v>
      </c>
      <c r="R72" s="15">
        <v>41888.214629629627</v>
      </c>
    </row>
    <row r="73" spans="1:18" x14ac:dyDescent="0.35">
      <c r="A73">
        <v>3743</v>
      </c>
      <c r="B73" s="22" t="s">
        <v>3740</v>
      </c>
      <c r="C73" s="2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>
        <v>0</v>
      </c>
      <c r="Q73" s="15">
        <v>41793.710231481484</v>
      </c>
      <c r="R73" s="15">
        <v>41823.710231481484</v>
      </c>
    </row>
    <row r="74" spans="1:18" x14ac:dyDescent="0.35">
      <c r="A74">
        <v>3744</v>
      </c>
      <c r="B74" s="22" t="s">
        <v>3741</v>
      </c>
      <c r="C74" s="2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t="s">
        <v>8274</v>
      </c>
      <c r="P74">
        <v>0</v>
      </c>
      <c r="Q74" s="15">
        <v>41793.814259259263</v>
      </c>
      <c r="R74" s="15">
        <v>41825.165972222225</v>
      </c>
    </row>
    <row r="75" spans="1:18" x14ac:dyDescent="0.35">
      <c r="A75">
        <v>3745</v>
      </c>
      <c r="B75" s="22" t="s">
        <v>3742</v>
      </c>
      <c r="C75" s="2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>
        <v>10</v>
      </c>
      <c r="Q75" s="15">
        <v>41831.697939814818</v>
      </c>
      <c r="R75" s="15">
        <v>41861.697939814818</v>
      </c>
    </row>
    <row r="76" spans="1:18" x14ac:dyDescent="0.35">
      <c r="A76">
        <v>3746</v>
      </c>
      <c r="B76" s="22" t="s">
        <v>3743</v>
      </c>
      <c r="C76" s="2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t="s">
        <v>8274</v>
      </c>
      <c r="P76">
        <v>202</v>
      </c>
      <c r="Q76" s="15">
        <v>42621.389340277776</v>
      </c>
      <c r="R76" s="15">
        <v>42651.389340277776</v>
      </c>
    </row>
    <row r="77" spans="1:18" x14ac:dyDescent="0.35">
      <c r="A77">
        <v>3841</v>
      </c>
      <c r="B77" s="22" t="s">
        <v>3838</v>
      </c>
      <c r="C77" s="2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t="s">
        <v>8274</v>
      </c>
      <c r="P77">
        <v>26</v>
      </c>
      <c r="Q77" s="15">
        <v>41780.785729166666</v>
      </c>
      <c r="R77" s="15">
        <v>41840.785729166666</v>
      </c>
    </row>
    <row r="78" spans="1:18" x14ac:dyDescent="0.35">
      <c r="A78">
        <v>3843</v>
      </c>
      <c r="B78" s="22" t="s">
        <v>3840</v>
      </c>
      <c r="C78" s="2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t="s">
        <v>8274</v>
      </c>
      <c r="P78">
        <v>56</v>
      </c>
      <c r="Q78" s="15">
        <v>41766.072500000002</v>
      </c>
      <c r="R78" s="15">
        <v>41791.072500000002</v>
      </c>
    </row>
    <row r="79" spans="1:18" x14ac:dyDescent="0.35">
      <c r="A79">
        <v>3844</v>
      </c>
      <c r="B79" s="22" t="s">
        <v>3841</v>
      </c>
      <c r="C79" s="2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t="s">
        <v>8274</v>
      </c>
      <c r="P79">
        <v>81</v>
      </c>
      <c r="Q79" s="15">
        <v>41766.617291666669</v>
      </c>
      <c r="R79" s="15">
        <v>41793.290972222225</v>
      </c>
    </row>
    <row r="80" spans="1:18" x14ac:dyDescent="0.35">
      <c r="A80">
        <v>3845</v>
      </c>
      <c r="B80" s="22" t="s">
        <v>3842</v>
      </c>
      <c r="C80" s="2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t="s">
        <v>8274</v>
      </c>
      <c r="P80">
        <v>70</v>
      </c>
      <c r="Q80" s="15">
        <v>42248.627013888887</v>
      </c>
      <c r="R80" s="15">
        <v>42278.627013888887</v>
      </c>
    </row>
    <row r="81" spans="1:18" x14ac:dyDescent="0.35">
      <c r="A81">
        <v>3846</v>
      </c>
      <c r="B81" s="22" t="s">
        <v>3843</v>
      </c>
      <c r="C81" s="2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t="s">
        <v>8274</v>
      </c>
      <c r="P81">
        <v>24</v>
      </c>
      <c r="Q81" s="15">
        <v>41885.221550925926</v>
      </c>
      <c r="R81" s="15">
        <v>41916.290972222225</v>
      </c>
    </row>
    <row r="82" spans="1:18" x14ac:dyDescent="0.35">
      <c r="A82">
        <v>3847</v>
      </c>
      <c r="B82" s="22" t="s">
        <v>3844</v>
      </c>
      <c r="C82" s="2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t="s">
        <v>8274</v>
      </c>
      <c r="P82">
        <v>189</v>
      </c>
      <c r="Q82" s="15">
        <v>42159.224432870367</v>
      </c>
      <c r="R82" s="15">
        <v>42204.224432870367</v>
      </c>
    </row>
    <row r="83" spans="1:18" x14ac:dyDescent="0.35">
      <c r="A83">
        <v>3848</v>
      </c>
      <c r="B83" s="22" t="s">
        <v>3845</v>
      </c>
      <c r="C83" s="2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t="s">
        <v>8274</v>
      </c>
      <c r="P83">
        <v>50</v>
      </c>
      <c r="Q83" s="15">
        <v>42265.817002314812</v>
      </c>
      <c r="R83" s="15">
        <v>42295.817002314812</v>
      </c>
    </row>
    <row r="84" spans="1:18" x14ac:dyDescent="0.35">
      <c r="A84">
        <v>3850</v>
      </c>
      <c r="B84" s="22" t="s">
        <v>3847</v>
      </c>
      <c r="C84" s="2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t="s">
        <v>8274</v>
      </c>
      <c r="P84">
        <v>10</v>
      </c>
      <c r="Q84" s="15">
        <v>41975.124340277776</v>
      </c>
      <c r="R84" s="15">
        <v>42005.124340277776</v>
      </c>
    </row>
    <row r="85" spans="1:18" x14ac:dyDescent="0.35">
      <c r="A85">
        <v>3852</v>
      </c>
      <c r="B85" s="22" t="s">
        <v>3849</v>
      </c>
      <c r="C85" s="2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>
        <v>10</v>
      </c>
      <c r="Q85" s="15">
        <v>42065.190694444449</v>
      </c>
      <c r="R85" s="15">
        <v>42090.149027777778</v>
      </c>
    </row>
    <row r="86" spans="1:18" x14ac:dyDescent="0.35">
      <c r="A86">
        <v>3853</v>
      </c>
      <c r="B86" s="22" t="s">
        <v>3850</v>
      </c>
      <c r="C86" s="2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t="s">
        <v>8274</v>
      </c>
      <c r="P86">
        <v>13</v>
      </c>
      <c r="Q86" s="15">
        <v>41848.84002314815</v>
      </c>
      <c r="R86" s="15">
        <v>41883.84002314815</v>
      </c>
    </row>
    <row r="87" spans="1:18" x14ac:dyDescent="0.35">
      <c r="A87">
        <v>3854</v>
      </c>
      <c r="B87" s="22" t="s">
        <v>3851</v>
      </c>
      <c r="C87" s="2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t="s">
        <v>8274</v>
      </c>
      <c r="P87">
        <v>89</v>
      </c>
      <c r="Q87" s="15">
        <v>42103.884930555556</v>
      </c>
      <c r="R87" s="15">
        <v>42133.884930555556</v>
      </c>
    </row>
    <row r="88" spans="1:18" x14ac:dyDescent="0.35">
      <c r="A88">
        <v>3855</v>
      </c>
      <c r="B88" s="22" t="s">
        <v>3852</v>
      </c>
      <c r="C88" s="2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>
        <v>25</v>
      </c>
      <c r="Q88" s="15">
        <v>42059.970729166671</v>
      </c>
      <c r="R88" s="15">
        <v>42089.929062499999</v>
      </c>
    </row>
    <row r="89" spans="1:18" x14ac:dyDescent="0.35">
      <c r="A89">
        <v>3856</v>
      </c>
      <c r="B89" s="22" t="s">
        <v>3853</v>
      </c>
      <c r="C89" s="2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t="s">
        <v>8274</v>
      </c>
      <c r="P89">
        <v>1</v>
      </c>
      <c r="Q89" s="15">
        <v>42041.743090277778</v>
      </c>
      <c r="R89" s="15">
        <v>42071.701423611114</v>
      </c>
    </row>
    <row r="90" spans="1:18" x14ac:dyDescent="0.35">
      <c r="A90">
        <v>3857</v>
      </c>
      <c r="B90" s="22" t="s">
        <v>3854</v>
      </c>
      <c r="C90" s="2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t="s">
        <v>8274</v>
      </c>
      <c r="P90">
        <v>65</v>
      </c>
      <c r="Q90" s="15">
        <v>41829.73715277778</v>
      </c>
      <c r="R90" s="15">
        <v>41852.716666666667</v>
      </c>
    </row>
    <row r="91" spans="1:18" x14ac:dyDescent="0.35">
      <c r="A91">
        <v>3859</v>
      </c>
      <c r="B91" s="22" t="s">
        <v>3856</v>
      </c>
      <c r="C91" s="2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t="s">
        <v>8274</v>
      </c>
      <c r="P91">
        <v>1</v>
      </c>
      <c r="Q91" s="15">
        <v>41789.893599537041</v>
      </c>
      <c r="R91" s="15">
        <v>41815.875</v>
      </c>
    </row>
    <row r="92" spans="1:18" x14ac:dyDescent="0.35">
      <c r="A92">
        <v>3860</v>
      </c>
      <c r="B92" s="22" t="s">
        <v>3857</v>
      </c>
      <c r="C92" s="2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t="s">
        <v>8274</v>
      </c>
      <c r="P92">
        <v>82</v>
      </c>
      <c r="Q92" s="15">
        <v>41833.660995370366</v>
      </c>
      <c r="R92" s="15">
        <v>41863.660995370366</v>
      </c>
    </row>
    <row r="93" spans="1:18" x14ac:dyDescent="0.35">
      <c r="A93">
        <v>3861</v>
      </c>
      <c r="B93" s="22" t="s">
        <v>3858</v>
      </c>
      <c r="C93" s="2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>
        <v>100</v>
      </c>
      <c r="Q93" s="15">
        <v>41914.590011574073</v>
      </c>
      <c r="R93" s="15">
        <v>41955.907638888893</v>
      </c>
    </row>
    <row r="94" spans="1:18" x14ac:dyDescent="0.35">
      <c r="A94">
        <v>3862</v>
      </c>
      <c r="B94" s="22" t="s">
        <v>3859</v>
      </c>
      <c r="C94" s="2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t="s">
        <v>8274</v>
      </c>
      <c r="P94">
        <v>1</v>
      </c>
      <c r="Q94" s="15">
        <v>42611.261064814811</v>
      </c>
      <c r="R94" s="15">
        <v>42625.707638888889</v>
      </c>
    </row>
    <row r="95" spans="1:18" x14ac:dyDescent="0.35">
      <c r="A95">
        <v>3863</v>
      </c>
      <c r="B95" s="22" t="s">
        <v>3860</v>
      </c>
      <c r="C95" s="2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t="s">
        <v>8274</v>
      </c>
      <c r="P95">
        <v>0</v>
      </c>
      <c r="Q95" s="15">
        <v>42253.633159722223</v>
      </c>
      <c r="R95" s="15">
        <v>42313.674826388888</v>
      </c>
    </row>
    <row r="96" spans="1:18" x14ac:dyDescent="0.35">
      <c r="A96">
        <v>3864</v>
      </c>
      <c r="B96" s="22" t="s">
        <v>3861</v>
      </c>
      <c r="C96" s="2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t="s">
        <v>8274</v>
      </c>
      <c r="P96">
        <v>20</v>
      </c>
      <c r="Q96" s="15">
        <v>42295.891828703709</v>
      </c>
      <c r="R96" s="15">
        <v>42325.933495370366</v>
      </c>
    </row>
    <row r="97" spans="1:18" x14ac:dyDescent="0.35">
      <c r="A97">
        <v>3866</v>
      </c>
      <c r="B97" s="22" t="s">
        <v>3863</v>
      </c>
      <c r="C97" s="2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t="s">
        <v>8274</v>
      </c>
      <c r="P97">
        <v>6</v>
      </c>
      <c r="Q97" s="15">
        <v>42402.947002314817</v>
      </c>
      <c r="R97" s="15">
        <v>42452.145138888889</v>
      </c>
    </row>
    <row r="98" spans="1:18" x14ac:dyDescent="0.35">
      <c r="A98">
        <v>3867</v>
      </c>
      <c r="B98" s="22" t="s">
        <v>3864</v>
      </c>
      <c r="C98" s="2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t="s">
        <v>8274</v>
      </c>
      <c r="P98">
        <v>50</v>
      </c>
      <c r="Q98" s="15">
        <v>42509.814108796301</v>
      </c>
      <c r="R98" s="15">
        <v>42539.814108796301</v>
      </c>
    </row>
    <row r="99" spans="1:18" x14ac:dyDescent="0.35">
      <c r="A99">
        <v>3889</v>
      </c>
      <c r="B99" s="22" t="s">
        <v>3886</v>
      </c>
      <c r="C99" s="2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t="s">
        <v>8274</v>
      </c>
      <c r="P99">
        <v>13</v>
      </c>
      <c r="Q99" s="15">
        <v>41977.004976851851</v>
      </c>
      <c r="R99" s="15">
        <v>42008.976388888885</v>
      </c>
    </row>
    <row r="100" spans="1:18" x14ac:dyDescent="0.35">
      <c r="A100">
        <v>3890</v>
      </c>
      <c r="B100" s="22" t="s">
        <v>3887</v>
      </c>
      <c r="C100" s="2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t="s">
        <v>8274</v>
      </c>
      <c r="P100">
        <v>316</v>
      </c>
      <c r="Q100" s="15">
        <v>42171.758611111116</v>
      </c>
      <c r="R100" s="15">
        <v>42231.758611111116</v>
      </c>
    </row>
    <row r="101" spans="1:18" x14ac:dyDescent="0.35">
      <c r="A101">
        <v>3891</v>
      </c>
      <c r="B101" s="22" t="s">
        <v>3888</v>
      </c>
      <c r="C101" s="2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t="s">
        <v>8274</v>
      </c>
      <c r="P101">
        <v>37</v>
      </c>
      <c r="Q101" s="15">
        <v>42056.1324537037</v>
      </c>
      <c r="R101" s="15">
        <v>42086.207638888889</v>
      </c>
    </row>
    <row r="102" spans="1:18" x14ac:dyDescent="0.35">
      <c r="A102">
        <v>3892</v>
      </c>
      <c r="B102" s="22" t="s">
        <v>3889</v>
      </c>
      <c r="C102" s="2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t="s">
        <v>8274</v>
      </c>
      <c r="P102">
        <v>0</v>
      </c>
      <c r="Q102" s="15">
        <v>41867.652280092596</v>
      </c>
      <c r="R102" s="15">
        <v>41875.291666666664</v>
      </c>
    </row>
    <row r="103" spans="1:18" x14ac:dyDescent="0.35">
      <c r="A103">
        <v>3893</v>
      </c>
      <c r="B103" s="22" t="s">
        <v>3890</v>
      </c>
      <c r="C103" s="2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t="s">
        <v>8274</v>
      </c>
      <c r="P103">
        <v>128</v>
      </c>
      <c r="Q103" s="15">
        <v>41779.657870370371</v>
      </c>
      <c r="R103" s="15">
        <v>41821.25</v>
      </c>
    </row>
    <row r="104" spans="1:18" x14ac:dyDescent="0.35">
      <c r="A104">
        <v>3894</v>
      </c>
      <c r="B104" s="22" t="s">
        <v>3891</v>
      </c>
      <c r="C104" s="2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t="s">
        <v>8274</v>
      </c>
      <c r="P104">
        <v>47</v>
      </c>
      <c r="Q104" s="15">
        <v>42679.958472222221</v>
      </c>
      <c r="R104" s="15">
        <v>42710.207638888889</v>
      </c>
    </row>
    <row r="105" spans="1:18" x14ac:dyDescent="0.35">
      <c r="A105">
        <v>3895</v>
      </c>
      <c r="B105" s="22" t="s">
        <v>3892</v>
      </c>
      <c r="C105" s="2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t="s">
        <v>8274</v>
      </c>
      <c r="P105">
        <v>50</v>
      </c>
      <c r="Q105" s="15">
        <v>42032.250208333338</v>
      </c>
      <c r="R105" s="15">
        <v>42063.250208333338</v>
      </c>
    </row>
    <row r="106" spans="1:18" x14ac:dyDescent="0.35">
      <c r="A106">
        <v>3896</v>
      </c>
      <c r="B106" s="22" t="s">
        <v>3893</v>
      </c>
      <c r="C106" s="2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t="s">
        <v>8274</v>
      </c>
      <c r="P106">
        <v>43</v>
      </c>
      <c r="Q106" s="15">
        <v>41793.191875000004</v>
      </c>
      <c r="R106" s="15">
        <v>41807.191875000004</v>
      </c>
    </row>
    <row r="107" spans="1:18" x14ac:dyDescent="0.35">
      <c r="A107">
        <v>3899</v>
      </c>
      <c r="B107" s="22" t="s">
        <v>3896</v>
      </c>
      <c r="C107" s="2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t="s">
        <v>8274</v>
      </c>
      <c r="P107">
        <v>63</v>
      </c>
      <c r="Q107" s="15">
        <v>41843.775011574071</v>
      </c>
      <c r="R107" s="15">
        <v>41863.775011574071</v>
      </c>
    </row>
    <row r="108" spans="1:18" x14ac:dyDescent="0.35">
      <c r="A108">
        <v>3900</v>
      </c>
      <c r="B108" s="22" t="s">
        <v>3897</v>
      </c>
      <c r="C108" s="2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t="s">
        <v>8274</v>
      </c>
      <c r="P108">
        <v>27</v>
      </c>
      <c r="Q108" s="15">
        <v>42136.092488425929</v>
      </c>
      <c r="R108" s="15">
        <v>42166.092488425929</v>
      </c>
    </row>
    <row r="109" spans="1:18" x14ac:dyDescent="0.35">
      <c r="A109">
        <v>3901</v>
      </c>
      <c r="B109" s="22" t="s">
        <v>3898</v>
      </c>
      <c r="C109" s="2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t="s">
        <v>8274</v>
      </c>
      <c r="P109">
        <v>25</v>
      </c>
      <c r="Q109" s="15">
        <v>42317.826377314821</v>
      </c>
      <c r="R109" s="15">
        <v>42357.826377314821</v>
      </c>
    </row>
    <row r="110" spans="1:18" x14ac:dyDescent="0.35">
      <c r="A110">
        <v>3903</v>
      </c>
      <c r="B110" s="22" t="s">
        <v>3900</v>
      </c>
      <c r="C110" s="2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t="s">
        <v>8274</v>
      </c>
      <c r="P110">
        <v>0</v>
      </c>
      <c r="Q110" s="15">
        <v>42186.01116898148</v>
      </c>
      <c r="R110" s="15">
        <v>42230.818055555559</v>
      </c>
    </row>
    <row r="111" spans="1:18" x14ac:dyDescent="0.35">
      <c r="A111">
        <v>3904</v>
      </c>
      <c r="B111" s="22" t="s">
        <v>3901</v>
      </c>
      <c r="C111" s="2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t="s">
        <v>8274</v>
      </c>
      <c r="P111">
        <v>2</v>
      </c>
      <c r="Q111" s="15">
        <v>42095.229166666672</v>
      </c>
      <c r="R111" s="15">
        <v>42109.211111111115</v>
      </c>
    </row>
    <row r="112" spans="1:18" x14ac:dyDescent="0.35">
      <c r="A112">
        <v>3907</v>
      </c>
      <c r="B112" s="22" t="s">
        <v>3904</v>
      </c>
      <c r="C112" s="2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>
        <v>38</v>
      </c>
      <c r="Q112" s="15">
        <v>41906.819513888891</v>
      </c>
      <c r="R112" s="15">
        <v>41938.838888888888</v>
      </c>
    </row>
    <row r="113" spans="1:18" x14ac:dyDescent="0.35">
      <c r="A113">
        <v>3908</v>
      </c>
      <c r="B113" s="22" t="s">
        <v>3905</v>
      </c>
      <c r="C113" s="2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>
        <v>16</v>
      </c>
      <c r="Q113" s="15">
        <v>41834.135370370372</v>
      </c>
      <c r="R113" s="15">
        <v>41849.135370370372</v>
      </c>
    </row>
    <row r="114" spans="1:18" x14ac:dyDescent="0.35">
      <c r="A114">
        <v>3909</v>
      </c>
      <c r="B114" s="22" t="s">
        <v>3906</v>
      </c>
      <c r="C114" s="2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>
        <v>34</v>
      </c>
      <c r="Q114" s="15">
        <v>41863.359282407408</v>
      </c>
      <c r="R114" s="15">
        <v>41893.359282407408</v>
      </c>
    </row>
    <row r="115" spans="1:18" x14ac:dyDescent="0.35">
      <c r="A115">
        <v>3910</v>
      </c>
      <c r="B115" s="22" t="s">
        <v>3907</v>
      </c>
      <c r="C115" s="2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t="s">
        <v>8274</v>
      </c>
      <c r="P115">
        <v>62</v>
      </c>
      <c r="Q115" s="15">
        <v>42224.756909722222</v>
      </c>
      <c r="R115" s="15">
        <v>42254.756909722222</v>
      </c>
    </row>
    <row r="116" spans="1:18" x14ac:dyDescent="0.35">
      <c r="A116">
        <v>3911</v>
      </c>
      <c r="B116" s="22" t="s">
        <v>3908</v>
      </c>
      <c r="C116" s="2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t="s">
        <v>8274</v>
      </c>
      <c r="P116">
        <v>83</v>
      </c>
      <c r="Q116" s="15">
        <v>41939.8122337963</v>
      </c>
      <c r="R116" s="15">
        <v>41969.853900462964</v>
      </c>
    </row>
    <row r="117" spans="1:18" x14ac:dyDescent="0.35">
      <c r="A117">
        <v>3912</v>
      </c>
      <c r="B117" s="22" t="s">
        <v>3909</v>
      </c>
      <c r="C117" s="2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t="s">
        <v>8274</v>
      </c>
      <c r="P117">
        <v>1</v>
      </c>
      <c r="Q117" s="15">
        <v>42059.270023148143</v>
      </c>
      <c r="R117" s="15">
        <v>42119.190972222219</v>
      </c>
    </row>
    <row r="118" spans="1:18" x14ac:dyDescent="0.35">
      <c r="A118">
        <v>3913</v>
      </c>
      <c r="B118" s="22" t="s">
        <v>3910</v>
      </c>
      <c r="C118" s="2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t="s">
        <v>8274</v>
      </c>
      <c r="P118">
        <v>143</v>
      </c>
      <c r="Q118" s="15">
        <v>42308.211215277777</v>
      </c>
      <c r="R118" s="15">
        <v>42338.252881944441</v>
      </c>
    </row>
    <row r="119" spans="1:18" x14ac:dyDescent="0.35">
      <c r="A119">
        <v>3922</v>
      </c>
      <c r="B119" s="22" t="s">
        <v>3919</v>
      </c>
      <c r="C119" s="2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t="s">
        <v>8274</v>
      </c>
      <c r="P119">
        <v>10</v>
      </c>
      <c r="Q119" s="15">
        <v>42020.768634259264</v>
      </c>
      <c r="R119" s="15">
        <v>42065.958333333328</v>
      </c>
    </row>
    <row r="120" spans="1:18" x14ac:dyDescent="0.35">
      <c r="A120">
        <v>3924</v>
      </c>
      <c r="B120" s="22" t="s">
        <v>3921</v>
      </c>
      <c r="C120" s="2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t="s">
        <v>8274</v>
      </c>
      <c r="P120">
        <v>57</v>
      </c>
      <c r="Q120" s="15">
        <v>41786.959745370368</v>
      </c>
      <c r="R120" s="15">
        <v>41816.959745370368</v>
      </c>
    </row>
    <row r="121" spans="1:18" x14ac:dyDescent="0.35">
      <c r="A121">
        <v>3925</v>
      </c>
      <c r="B121" s="22" t="s">
        <v>3922</v>
      </c>
      <c r="C121" s="2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>
        <v>5</v>
      </c>
      <c r="Q121" s="15">
        <v>41820.870821759258</v>
      </c>
      <c r="R121" s="15">
        <v>41850.870821759258</v>
      </c>
    </row>
    <row r="122" spans="1:18" x14ac:dyDescent="0.35">
      <c r="A122">
        <v>3928</v>
      </c>
      <c r="B122" s="22" t="s">
        <v>3925</v>
      </c>
      <c r="C122" s="2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t="s">
        <v>8274</v>
      </c>
      <c r="P122">
        <v>93</v>
      </c>
      <c r="Q122" s="15">
        <v>42265.683182870373</v>
      </c>
      <c r="R122" s="15">
        <v>42293.207638888889</v>
      </c>
    </row>
    <row r="123" spans="1:18" x14ac:dyDescent="0.35">
      <c r="A123">
        <v>3929</v>
      </c>
      <c r="B123" s="22" t="s">
        <v>3926</v>
      </c>
      <c r="C123" s="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t="s">
        <v>8274</v>
      </c>
      <c r="P123">
        <v>32</v>
      </c>
      <c r="Q123" s="15">
        <v>42601.827141203699</v>
      </c>
      <c r="R123" s="15">
        <v>42631.827141203699</v>
      </c>
    </row>
    <row r="124" spans="1:18" x14ac:dyDescent="0.35">
      <c r="A124">
        <v>3931</v>
      </c>
      <c r="B124" s="22" t="s">
        <v>3928</v>
      </c>
      <c r="C124" s="2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t="s">
        <v>8274</v>
      </c>
      <c r="P124">
        <v>0</v>
      </c>
      <c r="Q124" s="15">
        <v>42228.151701388888</v>
      </c>
      <c r="R124" s="15">
        <v>42253.151701388888</v>
      </c>
    </row>
    <row r="125" spans="1:18" x14ac:dyDescent="0.35">
      <c r="A125">
        <v>3932</v>
      </c>
      <c r="B125" s="22" t="s">
        <v>3929</v>
      </c>
      <c r="C125" s="2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t="s">
        <v>8274</v>
      </c>
      <c r="P125">
        <v>1</v>
      </c>
      <c r="Q125" s="15">
        <v>42415.168564814812</v>
      </c>
      <c r="R125" s="15">
        <v>42445.126898148148</v>
      </c>
    </row>
    <row r="126" spans="1:18" x14ac:dyDescent="0.35">
      <c r="A126">
        <v>3933</v>
      </c>
      <c r="B126" s="22" t="s">
        <v>3930</v>
      </c>
      <c r="C126" s="2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>
        <v>92</v>
      </c>
      <c r="Q126" s="15">
        <v>42538.968310185184</v>
      </c>
      <c r="R126" s="15">
        <v>42568.029861111107</v>
      </c>
    </row>
    <row r="127" spans="1:18" x14ac:dyDescent="0.35">
      <c r="A127">
        <v>3934</v>
      </c>
      <c r="B127" s="22" t="s">
        <v>3931</v>
      </c>
      <c r="C127" s="2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t="s">
        <v>8274</v>
      </c>
      <c r="P127">
        <v>46</v>
      </c>
      <c r="Q127" s="15">
        <v>42233.671747685185</v>
      </c>
      <c r="R127" s="15">
        <v>42278.541666666672</v>
      </c>
    </row>
    <row r="128" spans="1:18" x14ac:dyDescent="0.35">
      <c r="A128">
        <v>3936</v>
      </c>
      <c r="B128" s="22" t="s">
        <v>3933</v>
      </c>
      <c r="C128" s="2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t="s">
        <v>8274</v>
      </c>
      <c r="P128">
        <v>0</v>
      </c>
      <c r="Q128" s="15">
        <v>42675.262962962966</v>
      </c>
      <c r="R128" s="15">
        <v>42705.304629629631</v>
      </c>
    </row>
    <row r="129" spans="1:18" x14ac:dyDescent="0.35">
      <c r="A129">
        <v>3937</v>
      </c>
      <c r="B129" s="22" t="s">
        <v>3934</v>
      </c>
      <c r="C129" s="2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t="s">
        <v>8274</v>
      </c>
      <c r="P129">
        <v>249</v>
      </c>
      <c r="Q129" s="15">
        <v>42534.631481481483</v>
      </c>
      <c r="R129" s="15">
        <v>42562.631481481483</v>
      </c>
    </row>
    <row r="130" spans="1:18" x14ac:dyDescent="0.35">
      <c r="A130">
        <v>3938</v>
      </c>
      <c r="B130" s="22" t="s">
        <v>3935</v>
      </c>
      <c r="C130" s="2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t="s">
        <v>8274</v>
      </c>
      <c r="P130">
        <v>79</v>
      </c>
      <c r="Q130" s="15">
        <v>42151.905717592599</v>
      </c>
      <c r="R130" s="15">
        <v>42182.905717592599</v>
      </c>
    </row>
    <row r="131" spans="1:18" x14ac:dyDescent="0.35">
      <c r="A131">
        <v>3940</v>
      </c>
      <c r="B131" s="22" t="s">
        <v>3937</v>
      </c>
      <c r="C131" s="2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>
        <v>6</v>
      </c>
      <c r="Q131" s="15">
        <v>41961.492488425924</v>
      </c>
      <c r="R131" s="15">
        <v>42006.492488425924</v>
      </c>
    </row>
    <row r="132" spans="1:18" x14ac:dyDescent="0.35">
      <c r="A132">
        <v>3941</v>
      </c>
      <c r="B132" s="22" t="s">
        <v>3938</v>
      </c>
      <c r="C132" s="2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t="s">
        <v>8274</v>
      </c>
      <c r="P132">
        <v>25</v>
      </c>
      <c r="Q132" s="15">
        <v>41940.587233796294</v>
      </c>
      <c r="R132" s="15">
        <v>41968.041666666672</v>
      </c>
    </row>
    <row r="133" spans="1:18" x14ac:dyDescent="0.35">
      <c r="A133">
        <v>3942</v>
      </c>
      <c r="B133" s="22" t="s">
        <v>3939</v>
      </c>
      <c r="C133" s="2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t="s">
        <v>8274</v>
      </c>
      <c r="P133">
        <v>0</v>
      </c>
      <c r="Q133" s="15">
        <v>42111.904097222221</v>
      </c>
      <c r="R133" s="15">
        <v>42171.904097222221</v>
      </c>
    </row>
    <row r="134" spans="1:18" x14ac:dyDescent="0.35">
      <c r="A134">
        <v>3943</v>
      </c>
      <c r="B134" s="22" t="s">
        <v>3940</v>
      </c>
      <c r="C134" s="2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t="s">
        <v>8274</v>
      </c>
      <c r="P134">
        <v>137</v>
      </c>
      <c r="Q134" s="15">
        <v>42279.778564814813</v>
      </c>
      <c r="R134" s="15">
        <v>42310.701388888891</v>
      </c>
    </row>
    <row r="135" spans="1:18" x14ac:dyDescent="0.35">
      <c r="A135">
        <v>3944</v>
      </c>
      <c r="B135" s="22" t="s">
        <v>3941</v>
      </c>
      <c r="C135" s="2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t="s">
        <v>8274</v>
      </c>
      <c r="P135">
        <v>0</v>
      </c>
      <c r="Q135" s="15">
        <v>42213.662905092591</v>
      </c>
      <c r="R135" s="15">
        <v>42243.662905092591</v>
      </c>
    </row>
    <row r="136" spans="1:18" x14ac:dyDescent="0.35">
      <c r="A136">
        <v>3945</v>
      </c>
      <c r="B136" s="22" t="s">
        <v>3942</v>
      </c>
      <c r="C136" s="2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t="s">
        <v>8274</v>
      </c>
      <c r="P136">
        <v>5</v>
      </c>
      <c r="Q136" s="15">
        <v>42109.801712962959</v>
      </c>
      <c r="R136" s="15">
        <v>42139.801712962959</v>
      </c>
    </row>
    <row r="137" spans="1:18" x14ac:dyDescent="0.35">
      <c r="A137">
        <v>3946</v>
      </c>
      <c r="B137" s="22" t="s">
        <v>3943</v>
      </c>
      <c r="C137" s="2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t="s">
        <v>8274</v>
      </c>
      <c r="P137">
        <v>39</v>
      </c>
      <c r="Q137" s="15">
        <v>42031.833587962959</v>
      </c>
      <c r="R137" s="15">
        <v>42063.333333333328</v>
      </c>
    </row>
    <row r="138" spans="1:18" x14ac:dyDescent="0.35">
      <c r="A138">
        <v>3947</v>
      </c>
      <c r="B138" s="22" t="s">
        <v>3944</v>
      </c>
      <c r="C138" s="2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t="s">
        <v>8274</v>
      </c>
      <c r="P138">
        <v>51</v>
      </c>
      <c r="Q138" s="15">
        <v>42615.142870370371</v>
      </c>
      <c r="R138" s="15">
        <v>42645.142870370371</v>
      </c>
    </row>
    <row r="139" spans="1:18" x14ac:dyDescent="0.35">
      <c r="A139">
        <v>3950</v>
      </c>
      <c r="B139" s="22" t="s">
        <v>3947</v>
      </c>
      <c r="C139" s="2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>
        <v>25</v>
      </c>
      <c r="Q139" s="15">
        <v>42439.702314814815</v>
      </c>
      <c r="R139" s="15">
        <v>42468.774305555555</v>
      </c>
    </row>
    <row r="140" spans="1:18" x14ac:dyDescent="0.35">
      <c r="A140">
        <v>3952</v>
      </c>
      <c r="B140" s="22" t="s">
        <v>3949</v>
      </c>
      <c r="C140" s="2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t="s">
        <v>8274</v>
      </c>
      <c r="P140">
        <v>25</v>
      </c>
      <c r="Q140" s="15">
        <v>42243.790393518517</v>
      </c>
      <c r="R140" s="15">
        <v>42303.790393518517</v>
      </c>
    </row>
    <row r="141" spans="1:18" x14ac:dyDescent="0.35">
      <c r="A141">
        <v>3953</v>
      </c>
      <c r="B141" s="22" t="s">
        <v>3950</v>
      </c>
      <c r="C141" s="2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t="s">
        <v>8274</v>
      </c>
      <c r="P141">
        <v>0</v>
      </c>
      <c r="Q141" s="15">
        <v>42550.048449074078</v>
      </c>
      <c r="R141" s="15">
        <v>42580.978472222225</v>
      </c>
    </row>
    <row r="142" spans="1:18" x14ac:dyDescent="0.35">
      <c r="A142">
        <v>3955</v>
      </c>
      <c r="B142" s="22" t="s">
        <v>3952</v>
      </c>
      <c r="C142" s="2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t="s">
        <v>8274</v>
      </c>
      <c r="P142">
        <v>53</v>
      </c>
      <c r="Q142" s="15">
        <v>42306.848854166667</v>
      </c>
      <c r="R142" s="15">
        <v>42336.890520833331</v>
      </c>
    </row>
    <row r="143" spans="1:18" x14ac:dyDescent="0.35">
      <c r="A143">
        <v>3956</v>
      </c>
      <c r="B143" s="22" t="s">
        <v>3953</v>
      </c>
      <c r="C143" s="2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t="s">
        <v>8274</v>
      </c>
      <c r="P143">
        <v>0</v>
      </c>
      <c r="Q143" s="15">
        <v>42457.932025462964</v>
      </c>
      <c r="R143" s="15">
        <v>42485.013888888891</v>
      </c>
    </row>
    <row r="144" spans="1:18" x14ac:dyDescent="0.35">
      <c r="A144">
        <v>3957</v>
      </c>
      <c r="B144" s="22" t="s">
        <v>3954</v>
      </c>
      <c r="C144" s="2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t="s">
        <v>8274</v>
      </c>
      <c r="P144">
        <v>7</v>
      </c>
      <c r="Q144" s="15">
        <v>42513.976319444439</v>
      </c>
      <c r="R144" s="15">
        <v>42559.976319444439</v>
      </c>
    </row>
    <row r="145" spans="1:18" x14ac:dyDescent="0.35">
      <c r="A145">
        <v>3958</v>
      </c>
      <c r="B145" s="22" t="s">
        <v>3955</v>
      </c>
      <c r="C145" s="2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t="s">
        <v>8274</v>
      </c>
      <c r="P145">
        <v>40</v>
      </c>
      <c r="Q145" s="15">
        <v>41816.950370370374</v>
      </c>
      <c r="R145" s="15">
        <v>41853.583333333336</v>
      </c>
    </row>
    <row r="146" spans="1:18" x14ac:dyDescent="0.35">
      <c r="A146">
        <v>3959</v>
      </c>
      <c r="B146" s="22" t="s">
        <v>3956</v>
      </c>
      <c r="C146" s="2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t="s">
        <v>8274</v>
      </c>
      <c r="P146">
        <v>24</v>
      </c>
      <c r="Q146" s="15">
        <v>41880.788842592592</v>
      </c>
      <c r="R146" s="15">
        <v>41910.788842592592</v>
      </c>
    </row>
    <row r="147" spans="1:18" x14ac:dyDescent="0.35">
      <c r="A147">
        <v>3960</v>
      </c>
      <c r="B147" s="22" t="s">
        <v>3957</v>
      </c>
      <c r="C147" s="2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t="s">
        <v>8274</v>
      </c>
      <c r="P147">
        <v>11</v>
      </c>
      <c r="Q147" s="15">
        <v>42342.845555555556</v>
      </c>
      <c r="R147" s="15">
        <v>42372.845555555556</v>
      </c>
    </row>
    <row r="148" spans="1:18" x14ac:dyDescent="0.35">
      <c r="A148">
        <v>3964</v>
      </c>
      <c r="B148" s="22" t="s">
        <v>3961</v>
      </c>
      <c r="C148" s="2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t="s">
        <v>8274</v>
      </c>
      <c r="P148">
        <v>42</v>
      </c>
      <c r="Q148" s="15">
        <v>42053.722060185188</v>
      </c>
      <c r="R148" s="15">
        <v>42113.680393518516</v>
      </c>
    </row>
    <row r="149" spans="1:18" x14ac:dyDescent="0.35">
      <c r="A149">
        <v>3965</v>
      </c>
      <c r="B149" s="22" t="s">
        <v>3962</v>
      </c>
      <c r="C149" s="2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t="s">
        <v>8274</v>
      </c>
      <c r="P149">
        <v>71</v>
      </c>
      <c r="Q149" s="15">
        <v>42414.235879629632</v>
      </c>
      <c r="R149" s="15">
        <v>42474.194212962961</v>
      </c>
    </row>
    <row r="150" spans="1:18" x14ac:dyDescent="0.35">
      <c r="A150">
        <v>3966</v>
      </c>
      <c r="B150" s="22" t="s">
        <v>3963</v>
      </c>
      <c r="C150" s="2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t="s">
        <v>8274</v>
      </c>
      <c r="P150">
        <v>23</v>
      </c>
      <c r="Q150" s="15">
        <v>41801.711550925924</v>
      </c>
      <c r="R150" s="15">
        <v>41844.124305555553</v>
      </c>
    </row>
    <row r="151" spans="1:18" x14ac:dyDescent="0.35">
      <c r="A151">
        <v>3967</v>
      </c>
      <c r="B151" s="22" t="s">
        <v>3964</v>
      </c>
      <c r="C151" s="2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t="s">
        <v>8274</v>
      </c>
      <c r="P151">
        <v>41</v>
      </c>
      <c r="Q151" s="15">
        <v>42770.290590277778</v>
      </c>
      <c r="R151" s="15">
        <v>42800.290590277778</v>
      </c>
    </row>
    <row r="152" spans="1:18" x14ac:dyDescent="0.35">
      <c r="A152">
        <v>3968</v>
      </c>
      <c r="B152" s="22" t="s">
        <v>3965</v>
      </c>
      <c r="C152" s="2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t="s">
        <v>8274</v>
      </c>
      <c r="P152">
        <v>48</v>
      </c>
      <c r="Q152" s="15">
        <v>42452.815659722226</v>
      </c>
      <c r="R152" s="15">
        <v>42512.815659722226</v>
      </c>
    </row>
    <row r="153" spans="1:18" x14ac:dyDescent="0.35">
      <c r="A153">
        <v>3969</v>
      </c>
      <c r="B153" s="22" t="s">
        <v>3966</v>
      </c>
      <c r="C153" s="2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t="s">
        <v>8274</v>
      </c>
      <c r="P153">
        <v>35</v>
      </c>
      <c r="Q153" s="15">
        <v>42601.854699074072</v>
      </c>
      <c r="R153" s="15">
        <v>42611.163194444445</v>
      </c>
    </row>
    <row r="154" spans="1:18" x14ac:dyDescent="0.35">
      <c r="A154">
        <v>3970</v>
      </c>
      <c r="B154" s="22" t="s">
        <v>3967</v>
      </c>
      <c r="C154" s="2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t="s">
        <v>8274</v>
      </c>
      <c r="P154">
        <v>6</v>
      </c>
      <c r="Q154" s="15">
        <v>42447.863553240735</v>
      </c>
      <c r="R154" s="15">
        <v>42477.863553240735</v>
      </c>
    </row>
    <row r="155" spans="1:18" x14ac:dyDescent="0.35">
      <c r="A155">
        <v>3971</v>
      </c>
      <c r="B155" s="22" t="s">
        <v>3968</v>
      </c>
      <c r="C155" s="2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t="s">
        <v>8274</v>
      </c>
      <c r="P155">
        <v>23</v>
      </c>
      <c r="Q155" s="15">
        <v>41811.536180555559</v>
      </c>
      <c r="R155" s="15">
        <v>41841.536180555559</v>
      </c>
    </row>
    <row r="156" spans="1:18" x14ac:dyDescent="0.35">
      <c r="A156">
        <v>3972</v>
      </c>
      <c r="B156" s="22" t="s">
        <v>3969</v>
      </c>
      <c r="C156" s="2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t="s">
        <v>8274</v>
      </c>
      <c r="P156">
        <v>26</v>
      </c>
      <c r="Q156" s="15">
        <v>41981.067523148144</v>
      </c>
      <c r="R156" s="15">
        <v>42041.067523148144</v>
      </c>
    </row>
    <row r="157" spans="1:18" x14ac:dyDescent="0.35">
      <c r="A157">
        <v>3973</v>
      </c>
      <c r="B157" s="22" t="s">
        <v>3970</v>
      </c>
      <c r="C157" s="2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t="s">
        <v>8274</v>
      </c>
      <c r="P157">
        <v>106</v>
      </c>
      <c r="Q157" s="15">
        <v>42469.68414351852</v>
      </c>
      <c r="R157" s="15">
        <v>42499.166666666672</v>
      </c>
    </row>
    <row r="158" spans="1:18" x14ac:dyDescent="0.35">
      <c r="A158">
        <v>3975</v>
      </c>
      <c r="B158" s="22" t="s">
        <v>3972</v>
      </c>
      <c r="C158" s="2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t="s">
        <v>8274</v>
      </c>
      <c r="P158">
        <v>0</v>
      </c>
      <c r="Q158" s="15">
        <v>42534.866875</v>
      </c>
      <c r="R158" s="15">
        <v>42564.866875</v>
      </c>
    </row>
    <row r="159" spans="1:18" x14ac:dyDescent="0.35">
      <c r="A159">
        <v>3976</v>
      </c>
      <c r="B159" s="22" t="s">
        <v>3973</v>
      </c>
      <c r="C159" s="2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t="s">
        <v>8274</v>
      </c>
      <c r="P159">
        <v>62</v>
      </c>
      <c r="Q159" s="15">
        <v>41830.858344907407</v>
      </c>
      <c r="R159" s="15">
        <v>41852.291666666664</v>
      </c>
    </row>
    <row r="160" spans="1:18" x14ac:dyDescent="0.35">
      <c r="A160">
        <v>3977</v>
      </c>
      <c r="B160" s="22" t="s">
        <v>3974</v>
      </c>
      <c r="C160" s="2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t="s">
        <v>8274</v>
      </c>
      <c r="P160">
        <v>218</v>
      </c>
      <c r="Q160" s="15">
        <v>42543.788564814815</v>
      </c>
      <c r="R160" s="15">
        <v>42573.788564814815</v>
      </c>
    </row>
    <row r="161" spans="1:18" x14ac:dyDescent="0.35">
      <c r="A161">
        <v>3978</v>
      </c>
      <c r="B161" s="22" t="s">
        <v>3975</v>
      </c>
      <c r="C161" s="2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t="s">
        <v>8274</v>
      </c>
      <c r="P161">
        <v>27</v>
      </c>
      <c r="Q161" s="15">
        <v>41975.642974537041</v>
      </c>
      <c r="R161" s="15">
        <v>42035.642974537041</v>
      </c>
    </row>
    <row r="162" spans="1:18" x14ac:dyDescent="0.35">
      <c r="A162">
        <v>3980</v>
      </c>
      <c r="B162" s="22" t="s">
        <v>3977</v>
      </c>
      <c r="C162" s="2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>
        <v>64</v>
      </c>
      <c r="Q162" s="15">
        <v>41795.598923611113</v>
      </c>
      <c r="R162" s="15">
        <v>41825.598923611113</v>
      </c>
    </row>
    <row r="163" spans="1:18" x14ac:dyDescent="0.35">
      <c r="A163">
        <v>3981</v>
      </c>
      <c r="B163" s="22" t="s">
        <v>3358</v>
      </c>
      <c r="C163" s="2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t="s">
        <v>8274</v>
      </c>
      <c r="P163">
        <v>175</v>
      </c>
      <c r="Q163" s="15">
        <v>42508.179965277777</v>
      </c>
      <c r="R163" s="15">
        <v>42568.179965277777</v>
      </c>
    </row>
    <row r="164" spans="1:18" x14ac:dyDescent="0.35">
      <c r="A164">
        <v>3983</v>
      </c>
      <c r="B164" s="22" t="s">
        <v>3979</v>
      </c>
      <c r="C164" s="2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t="s">
        <v>8274</v>
      </c>
      <c r="P164">
        <v>84</v>
      </c>
      <c r="Q164" s="15">
        <v>41747.86986111111</v>
      </c>
      <c r="R164" s="15">
        <v>41779.290972222225</v>
      </c>
    </row>
    <row r="165" spans="1:18" x14ac:dyDescent="0.35">
      <c r="A165">
        <v>3985</v>
      </c>
      <c r="B165" s="22" t="s">
        <v>3981</v>
      </c>
      <c r="C165" s="2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t="s">
        <v>8274</v>
      </c>
      <c r="P165">
        <v>34</v>
      </c>
      <c r="Q165" s="15">
        <v>42399.707407407404</v>
      </c>
      <c r="R165" s="15">
        <v>42420.878472222219</v>
      </c>
    </row>
    <row r="166" spans="1:18" x14ac:dyDescent="0.35">
      <c r="A166">
        <v>3988</v>
      </c>
      <c r="B166" s="22" t="s">
        <v>3984</v>
      </c>
      <c r="C166" s="2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t="s">
        <v>8274</v>
      </c>
      <c r="P166">
        <v>8</v>
      </c>
      <c r="Q166" s="15">
        <v>42230.08116898148</v>
      </c>
      <c r="R166" s="15">
        <v>42245.08116898148</v>
      </c>
    </row>
    <row r="167" spans="1:18" x14ac:dyDescent="0.35">
      <c r="A167">
        <v>3989</v>
      </c>
      <c r="B167" s="22" t="s">
        <v>3985</v>
      </c>
      <c r="C167" s="2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t="s">
        <v>8274</v>
      </c>
      <c r="P167">
        <v>0</v>
      </c>
      <c r="Q167" s="15">
        <v>42286.749780092592</v>
      </c>
      <c r="R167" s="15">
        <v>42316.791446759264</v>
      </c>
    </row>
    <row r="168" spans="1:18" x14ac:dyDescent="0.35">
      <c r="A168">
        <v>3991</v>
      </c>
      <c r="B168" s="22" t="s">
        <v>3987</v>
      </c>
      <c r="C168" s="2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>
        <v>100</v>
      </c>
      <c r="Q168" s="15">
        <v>42125.644467592589</v>
      </c>
      <c r="R168" s="15">
        <v>42155.644467592589</v>
      </c>
    </row>
    <row r="169" spans="1:18" x14ac:dyDescent="0.35">
      <c r="A169">
        <v>3992</v>
      </c>
      <c r="B169" s="22" t="s">
        <v>3988</v>
      </c>
      <c r="C169" s="2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t="s">
        <v>8274</v>
      </c>
      <c r="P169">
        <v>60</v>
      </c>
      <c r="Q169" s="15">
        <v>42289.94049768518</v>
      </c>
      <c r="R169" s="15">
        <v>42349.982164351852</v>
      </c>
    </row>
    <row r="170" spans="1:18" x14ac:dyDescent="0.35">
      <c r="A170">
        <v>3993</v>
      </c>
      <c r="B170" s="22" t="s">
        <v>3989</v>
      </c>
      <c r="C170" s="2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>
        <v>3</v>
      </c>
      <c r="Q170" s="15">
        <v>42107.864722222221</v>
      </c>
      <c r="R170" s="15">
        <v>42137.864722222221</v>
      </c>
    </row>
    <row r="171" spans="1:18" x14ac:dyDescent="0.35">
      <c r="A171">
        <v>3994</v>
      </c>
      <c r="B171" s="22" t="s">
        <v>3990</v>
      </c>
      <c r="C171" s="2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>
        <v>5</v>
      </c>
      <c r="Q171" s="15">
        <v>41809.389930555553</v>
      </c>
      <c r="R171" s="15">
        <v>41839.389930555553</v>
      </c>
    </row>
    <row r="172" spans="1:18" x14ac:dyDescent="0.35">
      <c r="A172">
        <v>3996</v>
      </c>
      <c r="B172" s="22" t="s">
        <v>3992</v>
      </c>
      <c r="C172" s="2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t="s">
        <v>8274</v>
      </c>
      <c r="P172">
        <v>29</v>
      </c>
      <c r="Q172" s="15">
        <v>41950.26694444444</v>
      </c>
      <c r="R172" s="15">
        <v>41963.669444444444</v>
      </c>
    </row>
    <row r="173" spans="1:18" x14ac:dyDescent="0.35">
      <c r="A173">
        <v>3998</v>
      </c>
      <c r="B173" s="22" t="s">
        <v>3994</v>
      </c>
      <c r="C173" s="2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t="s">
        <v>8274</v>
      </c>
      <c r="P173">
        <v>60</v>
      </c>
      <c r="Q173" s="15">
        <v>42061.963263888887</v>
      </c>
      <c r="R173" s="15">
        <v>42091.921597222223</v>
      </c>
    </row>
    <row r="174" spans="1:18" x14ac:dyDescent="0.35">
      <c r="A174">
        <v>3999</v>
      </c>
      <c r="B174" s="22" t="s">
        <v>3995</v>
      </c>
      <c r="C174" s="2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t="s">
        <v>8274</v>
      </c>
      <c r="P174">
        <v>83</v>
      </c>
      <c r="Q174" s="15">
        <v>41842.828680555554</v>
      </c>
      <c r="R174" s="15">
        <v>41882.827650462961</v>
      </c>
    </row>
    <row r="175" spans="1:18" x14ac:dyDescent="0.35">
      <c r="A175">
        <v>4000</v>
      </c>
      <c r="B175" s="22" t="s">
        <v>3996</v>
      </c>
      <c r="C175" s="2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t="s">
        <v>8274</v>
      </c>
      <c r="P175">
        <v>10</v>
      </c>
      <c r="Q175" s="15">
        <v>42437.64534722222</v>
      </c>
      <c r="R175" s="15">
        <v>42497.603680555556</v>
      </c>
    </row>
    <row r="176" spans="1:18" x14ac:dyDescent="0.35">
      <c r="A176">
        <v>4002</v>
      </c>
      <c r="B176" s="22" t="s">
        <v>3998</v>
      </c>
      <c r="C176" s="2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t="s">
        <v>8274</v>
      </c>
      <c r="P176">
        <v>6</v>
      </c>
      <c r="Q176" s="15">
        <v>41879.043530092589</v>
      </c>
      <c r="R176" s="15">
        <v>41909.043530092589</v>
      </c>
    </row>
    <row r="177" spans="1:18" x14ac:dyDescent="0.35">
      <c r="A177">
        <v>4003</v>
      </c>
      <c r="B177" s="22" t="s">
        <v>3999</v>
      </c>
      <c r="C177" s="2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t="s">
        <v>8274</v>
      </c>
      <c r="P177">
        <v>101</v>
      </c>
      <c r="Q177" s="15">
        <v>42020.587349537032</v>
      </c>
      <c r="R177" s="15">
        <v>42050.587349537032</v>
      </c>
    </row>
    <row r="178" spans="1:18" x14ac:dyDescent="0.35">
      <c r="A178">
        <v>4004</v>
      </c>
      <c r="B178" s="22" t="s">
        <v>4000</v>
      </c>
      <c r="C178" s="2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t="s">
        <v>8274</v>
      </c>
      <c r="P178">
        <v>1</v>
      </c>
      <c r="Q178" s="15">
        <v>41890.16269675926</v>
      </c>
      <c r="R178" s="15">
        <v>41920.16269675926</v>
      </c>
    </row>
    <row r="179" spans="1:18" x14ac:dyDescent="0.35">
      <c r="A179">
        <v>4005</v>
      </c>
      <c r="B179" s="22" t="s">
        <v>4001</v>
      </c>
      <c r="C179" s="2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t="s">
        <v>8274</v>
      </c>
      <c r="P179">
        <v>20</v>
      </c>
      <c r="Q179" s="15">
        <v>41872.807696759257</v>
      </c>
      <c r="R179" s="15">
        <v>41932.807696759257</v>
      </c>
    </row>
    <row r="180" spans="1:18" x14ac:dyDescent="0.35">
      <c r="A180">
        <v>4006</v>
      </c>
      <c r="B180" s="22" t="s">
        <v>4002</v>
      </c>
      <c r="C180" s="2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>
        <v>2</v>
      </c>
      <c r="Q180" s="15">
        <v>42391.772997685184</v>
      </c>
      <c r="R180" s="15">
        <v>42416.772997685184</v>
      </c>
    </row>
    <row r="181" spans="1:18" x14ac:dyDescent="0.35">
      <c r="A181">
        <v>4007</v>
      </c>
      <c r="B181" s="22" t="s">
        <v>4003</v>
      </c>
      <c r="C181" s="2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t="s">
        <v>8274</v>
      </c>
      <c r="P181">
        <v>5</v>
      </c>
      <c r="Q181" s="15">
        <v>41848.772928240738</v>
      </c>
      <c r="R181" s="15">
        <v>41877.686111111114</v>
      </c>
    </row>
    <row r="182" spans="1:18" x14ac:dyDescent="0.35">
      <c r="A182">
        <v>4010</v>
      </c>
      <c r="B182" s="22" t="s">
        <v>4006</v>
      </c>
      <c r="C182" s="2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t="s">
        <v>8274</v>
      </c>
      <c r="P182">
        <v>46</v>
      </c>
      <c r="Q182" s="15">
        <v>41921.770439814813</v>
      </c>
      <c r="R182" s="15">
        <v>41938.770439814813</v>
      </c>
    </row>
    <row r="183" spans="1:18" x14ac:dyDescent="0.35">
      <c r="A183">
        <v>4013</v>
      </c>
      <c r="B183" s="22" t="s">
        <v>4009</v>
      </c>
      <c r="C183" s="2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>
        <v>13</v>
      </c>
      <c r="Q183" s="15">
        <v>42021.301192129627</v>
      </c>
      <c r="R183" s="15">
        <v>42051.301192129627</v>
      </c>
    </row>
    <row r="184" spans="1:18" x14ac:dyDescent="0.35">
      <c r="A184">
        <v>4014</v>
      </c>
      <c r="B184" s="22" t="s">
        <v>4010</v>
      </c>
      <c r="C184" s="2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t="s">
        <v>8274</v>
      </c>
      <c r="P184">
        <v>0</v>
      </c>
      <c r="Q184" s="15">
        <v>42419.246168981481</v>
      </c>
      <c r="R184" s="15">
        <v>42434.246168981481</v>
      </c>
    </row>
    <row r="185" spans="1:18" x14ac:dyDescent="0.35">
      <c r="A185">
        <v>4015</v>
      </c>
      <c r="B185" s="22" t="s">
        <v>4011</v>
      </c>
      <c r="C185" s="2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>
        <v>1</v>
      </c>
      <c r="Q185" s="15">
        <v>42174.780821759254</v>
      </c>
      <c r="R185" s="15">
        <v>42204.780821759254</v>
      </c>
    </row>
    <row r="186" spans="1:18" x14ac:dyDescent="0.35">
      <c r="A186">
        <v>4017</v>
      </c>
      <c r="B186" s="22" t="s">
        <v>4013</v>
      </c>
      <c r="C186" s="2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t="s">
        <v>8274</v>
      </c>
      <c r="P186">
        <v>53</v>
      </c>
      <c r="Q186" s="15">
        <v>41856.672152777777</v>
      </c>
      <c r="R186" s="15">
        <v>41886.672152777777</v>
      </c>
    </row>
    <row r="187" spans="1:18" x14ac:dyDescent="0.35">
      <c r="A187">
        <v>4019</v>
      </c>
      <c r="B187" s="22" t="s">
        <v>4015</v>
      </c>
      <c r="C187" s="2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t="s">
        <v>8274</v>
      </c>
      <c r="P187">
        <v>7</v>
      </c>
      <c r="Q187" s="15">
        <v>42417.675879629634</v>
      </c>
      <c r="R187" s="15">
        <v>42475.686111111107</v>
      </c>
    </row>
    <row r="188" spans="1:18" x14ac:dyDescent="0.35">
      <c r="A188">
        <v>4020</v>
      </c>
      <c r="B188" s="22" t="s">
        <v>4016</v>
      </c>
      <c r="C188" s="2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t="s">
        <v>8274</v>
      </c>
      <c r="P188">
        <v>33</v>
      </c>
      <c r="Q188" s="15">
        <v>42057.190960648149</v>
      </c>
      <c r="R188" s="15">
        <v>42087.149293981478</v>
      </c>
    </row>
    <row r="189" spans="1:18" x14ac:dyDescent="0.35">
      <c r="A189">
        <v>4021</v>
      </c>
      <c r="B189" s="22" t="s">
        <v>4017</v>
      </c>
      <c r="C189" s="2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t="s">
        <v>8274</v>
      </c>
      <c r="P189">
        <v>63</v>
      </c>
      <c r="Q189" s="15">
        <v>41878.911550925928</v>
      </c>
      <c r="R189" s="15">
        <v>41938.911550925928</v>
      </c>
    </row>
    <row r="190" spans="1:18" x14ac:dyDescent="0.35">
      <c r="A190">
        <v>4022</v>
      </c>
      <c r="B190" s="22" t="s">
        <v>4018</v>
      </c>
      <c r="C190" s="2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t="s">
        <v>8274</v>
      </c>
      <c r="P190">
        <v>64</v>
      </c>
      <c r="Q190" s="15">
        <v>41990.584108796291</v>
      </c>
      <c r="R190" s="15">
        <v>42036.120833333334</v>
      </c>
    </row>
    <row r="191" spans="1:18" x14ac:dyDescent="0.35">
      <c r="A191">
        <v>4023</v>
      </c>
      <c r="B191" s="22" t="s">
        <v>4019</v>
      </c>
      <c r="C191" s="2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t="s">
        <v>8274</v>
      </c>
      <c r="P191">
        <v>0</v>
      </c>
      <c r="Q191" s="15">
        <v>42408.999571759254</v>
      </c>
      <c r="R191" s="15">
        <v>42453.957905092597</v>
      </c>
    </row>
    <row r="192" spans="1:18" x14ac:dyDescent="0.35">
      <c r="A192">
        <v>4024</v>
      </c>
      <c r="B192" s="22" t="s">
        <v>4020</v>
      </c>
      <c r="C192" s="2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t="s">
        <v>8274</v>
      </c>
      <c r="P192">
        <v>10</v>
      </c>
      <c r="Q192" s="15">
        <v>42217.670104166667</v>
      </c>
      <c r="R192" s="15">
        <v>42247.670104166667</v>
      </c>
    </row>
    <row r="193" spans="1:18" x14ac:dyDescent="0.35">
      <c r="A193">
        <v>4026</v>
      </c>
      <c r="B193" s="22" t="s">
        <v>4022</v>
      </c>
      <c r="C193" s="2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t="s">
        <v>8274</v>
      </c>
      <c r="P193">
        <v>0</v>
      </c>
      <c r="Q193" s="15">
        <v>42282.655543981484</v>
      </c>
      <c r="R193" s="15">
        <v>42342.697210648148</v>
      </c>
    </row>
    <row r="194" spans="1:18" x14ac:dyDescent="0.35">
      <c r="A194">
        <v>4027</v>
      </c>
      <c r="B194" s="22" t="s">
        <v>4023</v>
      </c>
      <c r="C194" s="2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t="s">
        <v>8274</v>
      </c>
      <c r="P194">
        <v>31</v>
      </c>
      <c r="Q194" s="15">
        <v>42768.97084490741</v>
      </c>
      <c r="R194" s="15">
        <v>42789.041666666672</v>
      </c>
    </row>
    <row r="195" spans="1:18" x14ac:dyDescent="0.35">
      <c r="A195">
        <v>4028</v>
      </c>
      <c r="B195" s="22" t="s">
        <v>4024</v>
      </c>
      <c r="C195" s="2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t="s">
        <v>8274</v>
      </c>
      <c r="P195">
        <v>51</v>
      </c>
      <c r="Q195" s="15">
        <v>41765.938657407409</v>
      </c>
      <c r="R195" s="15">
        <v>41795.938657407409</v>
      </c>
    </row>
    <row r="196" spans="1:18" x14ac:dyDescent="0.35">
      <c r="A196">
        <v>4029</v>
      </c>
      <c r="B196" s="22" t="s">
        <v>4025</v>
      </c>
      <c r="C196" s="2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t="s">
        <v>8274</v>
      </c>
      <c r="P196">
        <v>0</v>
      </c>
      <c r="Q196" s="15">
        <v>42322.025115740747</v>
      </c>
      <c r="R196" s="15">
        <v>42352.025115740747</v>
      </c>
    </row>
    <row r="197" spans="1:18" x14ac:dyDescent="0.35">
      <c r="A197">
        <v>4030</v>
      </c>
      <c r="B197" s="22" t="s">
        <v>4026</v>
      </c>
      <c r="C197" s="2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t="s">
        <v>8274</v>
      </c>
      <c r="P197">
        <v>67</v>
      </c>
      <c r="Q197" s="15">
        <v>42374.655081018514</v>
      </c>
      <c r="R197" s="15">
        <v>42403.784027777772</v>
      </c>
    </row>
    <row r="198" spans="1:18" x14ac:dyDescent="0.35">
      <c r="A198">
        <v>4031</v>
      </c>
      <c r="B198" s="22" t="s">
        <v>4027</v>
      </c>
      <c r="C198" s="2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t="s">
        <v>8274</v>
      </c>
      <c r="P198">
        <v>0</v>
      </c>
      <c r="Q198" s="15">
        <v>41941.585231481484</v>
      </c>
      <c r="R198" s="15">
        <v>41991.626898148148</v>
      </c>
    </row>
    <row r="199" spans="1:18" x14ac:dyDescent="0.35">
      <c r="A199">
        <v>4032</v>
      </c>
      <c r="B199" s="22" t="s">
        <v>4028</v>
      </c>
      <c r="C199" s="2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t="s">
        <v>8274</v>
      </c>
      <c r="P199">
        <v>59</v>
      </c>
      <c r="Q199" s="15">
        <v>42293.809212962966</v>
      </c>
      <c r="R199" s="15">
        <v>42353.85087962963</v>
      </c>
    </row>
    <row r="200" spans="1:18" x14ac:dyDescent="0.35">
      <c r="A200">
        <v>4034</v>
      </c>
      <c r="B200" s="22" t="s">
        <v>4030</v>
      </c>
      <c r="C200" s="2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>
        <v>100</v>
      </c>
      <c r="Q200" s="15">
        <v>42067.947337962964</v>
      </c>
      <c r="R200" s="15">
        <v>42097.905671296292</v>
      </c>
    </row>
    <row r="201" spans="1:18" x14ac:dyDescent="0.35">
      <c r="A201">
        <v>4035</v>
      </c>
      <c r="B201" s="22" t="s">
        <v>4031</v>
      </c>
      <c r="C201" s="2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t="s">
        <v>8274</v>
      </c>
      <c r="P201">
        <v>147</v>
      </c>
      <c r="Q201" s="15">
        <v>41903.882951388885</v>
      </c>
      <c r="R201" s="15">
        <v>41933.882951388885</v>
      </c>
    </row>
    <row r="202" spans="1:18" x14ac:dyDescent="0.35">
      <c r="A202">
        <v>4036</v>
      </c>
      <c r="B202" s="22" t="s">
        <v>4032</v>
      </c>
      <c r="C202" s="2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t="s">
        <v>8274</v>
      </c>
      <c r="P202">
        <v>166</v>
      </c>
      <c r="Q202" s="15">
        <v>41804.937083333331</v>
      </c>
      <c r="R202" s="15">
        <v>41821.9375</v>
      </c>
    </row>
    <row r="203" spans="1:18" x14ac:dyDescent="0.35">
      <c r="A203">
        <v>4037</v>
      </c>
      <c r="B203" s="22" t="s">
        <v>4033</v>
      </c>
      <c r="C203" s="2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>
        <v>40</v>
      </c>
      <c r="Q203" s="15">
        <v>42497.070775462969</v>
      </c>
      <c r="R203" s="15">
        <v>42514.600694444445</v>
      </c>
    </row>
    <row r="204" spans="1:18" x14ac:dyDescent="0.35">
      <c r="A204">
        <v>4038</v>
      </c>
      <c r="B204" s="22" t="s">
        <v>4034</v>
      </c>
      <c r="C204" s="2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t="s">
        <v>8274</v>
      </c>
      <c r="P204">
        <v>75</v>
      </c>
      <c r="Q204" s="15">
        <v>41869.798726851855</v>
      </c>
      <c r="R204" s="15">
        <v>41929.798726851855</v>
      </c>
    </row>
    <row r="205" spans="1:18" x14ac:dyDescent="0.35">
      <c r="A205">
        <v>4039</v>
      </c>
      <c r="B205" s="22" t="s">
        <v>4035</v>
      </c>
      <c r="C205" s="2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t="s">
        <v>8274</v>
      </c>
      <c r="P205">
        <v>60</v>
      </c>
      <c r="Q205" s="15">
        <v>42305.670914351853</v>
      </c>
      <c r="R205" s="15">
        <v>42339.249305555553</v>
      </c>
    </row>
    <row r="206" spans="1:18" x14ac:dyDescent="0.35">
      <c r="A206">
        <v>4040</v>
      </c>
      <c r="B206" s="22" t="s">
        <v>4036</v>
      </c>
      <c r="C206" s="2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t="s">
        <v>8274</v>
      </c>
      <c r="P206">
        <v>1250</v>
      </c>
      <c r="Q206" s="15">
        <v>42144.231527777782</v>
      </c>
      <c r="R206" s="15">
        <v>42203.125</v>
      </c>
    </row>
    <row r="207" spans="1:18" x14ac:dyDescent="0.35">
      <c r="A207">
        <v>4042</v>
      </c>
      <c r="B207" s="22" t="s">
        <v>4038</v>
      </c>
      <c r="C207" s="2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t="s">
        <v>8274</v>
      </c>
      <c r="P207">
        <v>7</v>
      </c>
      <c r="Q207" s="15">
        <v>41995.084074074075</v>
      </c>
      <c r="R207" s="15">
        <v>42024.802777777775</v>
      </c>
    </row>
    <row r="208" spans="1:18" x14ac:dyDescent="0.35">
      <c r="A208">
        <v>4044</v>
      </c>
      <c r="B208" s="22" t="s">
        <v>4040</v>
      </c>
      <c r="C208" s="2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t="s">
        <v>8274</v>
      </c>
      <c r="P208">
        <v>56</v>
      </c>
      <c r="Q208" s="15">
        <v>42074.219699074078</v>
      </c>
      <c r="R208" s="15">
        <v>42104.208333333328</v>
      </c>
    </row>
    <row r="209" spans="1:18" x14ac:dyDescent="0.35">
      <c r="A209">
        <v>4046</v>
      </c>
      <c r="B209" s="22" t="s">
        <v>4042</v>
      </c>
      <c r="C209" s="2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t="s">
        <v>8274</v>
      </c>
      <c r="P209">
        <v>38</v>
      </c>
      <c r="Q209" s="15">
        <v>41904.650578703702</v>
      </c>
      <c r="R209" s="15">
        <v>41934.650578703702</v>
      </c>
    </row>
    <row r="210" spans="1:18" x14ac:dyDescent="0.35">
      <c r="A210">
        <v>4047</v>
      </c>
      <c r="B210" s="22" t="s">
        <v>4043</v>
      </c>
      <c r="C210" s="2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t="s">
        <v>8274</v>
      </c>
      <c r="P210">
        <v>28</v>
      </c>
      <c r="Q210" s="15">
        <v>41991.022488425922</v>
      </c>
      <c r="R210" s="15">
        <v>42015.041666666672</v>
      </c>
    </row>
    <row r="211" spans="1:18" x14ac:dyDescent="0.35">
      <c r="A211">
        <v>4049</v>
      </c>
      <c r="B211" s="22" t="s">
        <v>4045</v>
      </c>
      <c r="C211" s="2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>
        <v>16</v>
      </c>
      <c r="Q211" s="15">
        <v>42169.958506944444</v>
      </c>
      <c r="R211" s="15">
        <v>42199.958506944444</v>
      </c>
    </row>
    <row r="212" spans="1:18" x14ac:dyDescent="0.35">
      <c r="A212">
        <v>4050</v>
      </c>
      <c r="B212" s="22" t="s">
        <v>4046</v>
      </c>
      <c r="C212" s="2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>
        <v>1</v>
      </c>
      <c r="Q212" s="15">
        <v>41905.636469907404</v>
      </c>
      <c r="R212" s="15">
        <v>41935.636469907404</v>
      </c>
    </row>
    <row r="213" spans="1:18" x14ac:dyDescent="0.35">
      <c r="A213">
        <v>4051</v>
      </c>
      <c r="B213" s="22" t="s">
        <v>4047</v>
      </c>
      <c r="C213" s="2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>
        <v>0</v>
      </c>
      <c r="Q213" s="15">
        <v>41761.810150462967</v>
      </c>
      <c r="R213" s="15">
        <v>41768.286805555559</v>
      </c>
    </row>
    <row r="214" spans="1:18" x14ac:dyDescent="0.35">
      <c r="A214">
        <v>4052</v>
      </c>
      <c r="B214" s="22" t="s">
        <v>4048</v>
      </c>
      <c r="C214" s="2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t="s">
        <v>8274</v>
      </c>
      <c r="P214">
        <v>87</v>
      </c>
      <c r="Q214" s="15">
        <v>41865.878657407404</v>
      </c>
      <c r="R214" s="15">
        <v>41925.878657407404</v>
      </c>
    </row>
    <row r="215" spans="1:18" x14ac:dyDescent="0.35">
      <c r="A215">
        <v>4054</v>
      </c>
      <c r="B215" s="22" t="s">
        <v>4050</v>
      </c>
      <c r="C215" s="2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>
        <v>0</v>
      </c>
      <c r="Q215" s="15">
        <v>42613.841261574074</v>
      </c>
      <c r="R215" s="15">
        <v>42644.166666666672</v>
      </c>
    </row>
    <row r="216" spans="1:18" x14ac:dyDescent="0.35">
      <c r="A216">
        <v>4056</v>
      </c>
      <c r="B216" s="22" t="s">
        <v>4052</v>
      </c>
      <c r="C216" s="2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t="s">
        <v>8274</v>
      </c>
      <c r="P216">
        <v>88</v>
      </c>
      <c r="Q216" s="15">
        <v>42534.933321759265</v>
      </c>
      <c r="R216" s="15">
        <v>42554.832638888889</v>
      </c>
    </row>
    <row r="217" spans="1:18" x14ac:dyDescent="0.35">
      <c r="A217">
        <v>4058</v>
      </c>
      <c r="B217" s="22" t="s">
        <v>4054</v>
      </c>
      <c r="C217" s="2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t="s">
        <v>8274</v>
      </c>
      <c r="P217">
        <v>24</v>
      </c>
      <c r="Q217" s="15">
        <v>42446.060694444444</v>
      </c>
      <c r="R217" s="15">
        <v>42461.165972222225</v>
      </c>
    </row>
    <row r="218" spans="1:18" x14ac:dyDescent="0.35">
      <c r="A218">
        <v>4061</v>
      </c>
      <c r="B218" s="22" t="s">
        <v>4057</v>
      </c>
      <c r="C218" s="2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>
        <v>0</v>
      </c>
      <c r="Q218" s="15">
        <v>42421.141469907408</v>
      </c>
      <c r="R218" s="15">
        <v>42481.099803240737</v>
      </c>
    </row>
    <row r="219" spans="1:18" x14ac:dyDescent="0.35">
      <c r="A219">
        <v>4062</v>
      </c>
      <c r="B219" s="22" t="s">
        <v>4058</v>
      </c>
      <c r="C219" s="2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t="s">
        <v>8274</v>
      </c>
      <c r="P219">
        <v>163</v>
      </c>
      <c r="Q219" s="15">
        <v>42523.739212962959</v>
      </c>
      <c r="R219" s="15">
        <v>42553.739212962959</v>
      </c>
    </row>
    <row r="220" spans="1:18" x14ac:dyDescent="0.35">
      <c r="A220">
        <v>4065</v>
      </c>
      <c r="B220" s="22" t="s">
        <v>4061</v>
      </c>
      <c r="C220" s="2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t="s">
        <v>8274</v>
      </c>
      <c r="P220">
        <v>7</v>
      </c>
      <c r="Q220" s="15">
        <v>41833.951516203706</v>
      </c>
      <c r="R220" s="15">
        <v>41863.951516203706</v>
      </c>
    </row>
    <row r="221" spans="1:18" x14ac:dyDescent="0.35">
      <c r="A221">
        <v>4066</v>
      </c>
      <c r="B221" s="22" t="s">
        <v>4062</v>
      </c>
      <c r="C221" s="2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t="s">
        <v>8274</v>
      </c>
      <c r="P221">
        <v>25</v>
      </c>
      <c r="Q221" s="15">
        <v>42479.039212962962</v>
      </c>
      <c r="R221" s="15">
        <v>42509.039212962962</v>
      </c>
    </row>
    <row r="222" spans="1:18" x14ac:dyDescent="0.35">
      <c r="A222">
        <v>4067</v>
      </c>
      <c r="B222" s="22" t="s">
        <v>4063</v>
      </c>
      <c r="C222" s="2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t="s">
        <v>8274</v>
      </c>
      <c r="P222">
        <v>179</v>
      </c>
      <c r="Q222" s="15">
        <v>42235.117476851854</v>
      </c>
      <c r="R222" s="15">
        <v>42275.117476851854</v>
      </c>
    </row>
    <row r="223" spans="1:18" x14ac:dyDescent="0.35">
      <c r="A223">
        <v>4068</v>
      </c>
      <c r="B223" s="22" t="s">
        <v>4064</v>
      </c>
      <c r="C223" s="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t="s">
        <v>8274</v>
      </c>
      <c r="P223">
        <v>35</v>
      </c>
      <c r="Q223" s="15">
        <v>42718.963599537034</v>
      </c>
      <c r="R223" s="15">
        <v>42748.961805555555</v>
      </c>
    </row>
    <row r="224" spans="1:18" x14ac:dyDescent="0.35">
      <c r="A224">
        <v>4070</v>
      </c>
      <c r="B224" s="22" t="s">
        <v>4066</v>
      </c>
      <c r="C224" s="2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t="s">
        <v>8274</v>
      </c>
      <c r="P224">
        <v>28</v>
      </c>
      <c r="Q224" s="15">
        <v>42031.666898148149</v>
      </c>
      <c r="R224" s="15">
        <v>42064.125</v>
      </c>
    </row>
    <row r="225" spans="1:18" x14ac:dyDescent="0.35">
      <c r="A225">
        <v>4073</v>
      </c>
      <c r="B225" s="22" t="s">
        <v>4069</v>
      </c>
      <c r="C225" s="2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t="s">
        <v>8274</v>
      </c>
      <c r="P225">
        <v>19</v>
      </c>
      <c r="Q225" s="15">
        <v>42078.34520833334</v>
      </c>
      <c r="R225" s="15">
        <v>42133.166666666672</v>
      </c>
    </row>
    <row r="226" spans="1:18" x14ac:dyDescent="0.35">
      <c r="A226">
        <v>4076</v>
      </c>
      <c r="B226" s="22" t="s">
        <v>4072</v>
      </c>
      <c r="C226" s="2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>
        <v>0</v>
      </c>
      <c r="Q226" s="15">
        <v>41905.795706018522</v>
      </c>
      <c r="R226" s="15">
        <v>41933.82708333333</v>
      </c>
    </row>
    <row r="227" spans="1:18" x14ac:dyDescent="0.35">
      <c r="A227">
        <v>4077</v>
      </c>
      <c r="B227" s="22" t="s">
        <v>4073</v>
      </c>
      <c r="C227" s="2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t="s">
        <v>8274</v>
      </c>
      <c r="P227">
        <v>223</v>
      </c>
      <c r="Q227" s="15">
        <v>42695.7105787037</v>
      </c>
      <c r="R227" s="15">
        <v>42725.7105787037</v>
      </c>
    </row>
    <row r="228" spans="1:18" x14ac:dyDescent="0.35">
      <c r="A228">
        <v>4079</v>
      </c>
      <c r="B228" s="22" t="s">
        <v>4075</v>
      </c>
      <c r="C228" s="2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t="s">
        <v>8274</v>
      </c>
      <c r="P228">
        <v>5</v>
      </c>
      <c r="Q228" s="15">
        <v>42510.938900462963</v>
      </c>
      <c r="R228" s="15">
        <v>42540.938900462963</v>
      </c>
    </row>
    <row r="229" spans="1:18" x14ac:dyDescent="0.35">
      <c r="A229">
        <v>4080</v>
      </c>
      <c r="B229" s="22" t="s">
        <v>4076</v>
      </c>
      <c r="C229" s="2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>
        <v>0</v>
      </c>
      <c r="Q229" s="15">
        <v>42511.698101851856</v>
      </c>
      <c r="R229" s="15">
        <v>42535.787500000006</v>
      </c>
    </row>
    <row r="230" spans="1:18" x14ac:dyDescent="0.35">
      <c r="A230">
        <v>4081</v>
      </c>
      <c r="B230" s="22" t="s">
        <v>4077</v>
      </c>
      <c r="C230" s="2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t="s">
        <v>8274</v>
      </c>
      <c r="P230">
        <v>29</v>
      </c>
      <c r="Q230" s="15">
        <v>42041.581307870365</v>
      </c>
      <c r="R230" s="15">
        <v>42071.539641203708</v>
      </c>
    </row>
    <row r="231" spans="1:18" x14ac:dyDescent="0.35">
      <c r="A231">
        <v>4082</v>
      </c>
      <c r="B231" s="22" t="s">
        <v>4078</v>
      </c>
      <c r="C231" s="2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t="s">
        <v>8274</v>
      </c>
      <c r="P231">
        <v>2</v>
      </c>
      <c r="Q231" s="15">
        <v>42307.189270833333</v>
      </c>
      <c r="R231" s="15">
        <v>42322.958333333328</v>
      </c>
    </row>
    <row r="232" spans="1:18" x14ac:dyDescent="0.35">
      <c r="A232">
        <v>4083</v>
      </c>
      <c r="B232" s="22" t="s">
        <v>4079</v>
      </c>
      <c r="C232" s="2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t="s">
        <v>8274</v>
      </c>
      <c r="P232">
        <v>127</v>
      </c>
      <c r="Q232" s="15">
        <v>42353.761759259258</v>
      </c>
      <c r="R232" s="15">
        <v>42383.761759259258</v>
      </c>
    </row>
    <row r="233" spans="1:18" x14ac:dyDescent="0.35">
      <c r="A233">
        <v>4085</v>
      </c>
      <c r="B233" s="22" t="s">
        <v>4081</v>
      </c>
      <c r="C233" s="2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t="s">
        <v>8274</v>
      </c>
      <c r="P233">
        <v>10</v>
      </c>
      <c r="Q233" s="15">
        <v>42058.603877314818</v>
      </c>
      <c r="R233" s="15">
        <v>42087.165972222225</v>
      </c>
    </row>
    <row r="234" spans="1:18" x14ac:dyDescent="0.35">
      <c r="A234">
        <v>4086</v>
      </c>
      <c r="B234" s="22" t="s">
        <v>4082</v>
      </c>
      <c r="C234" s="2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t="s">
        <v>8274</v>
      </c>
      <c r="P234">
        <v>9</v>
      </c>
      <c r="Q234" s="15">
        <v>42304.940960648149</v>
      </c>
      <c r="R234" s="15">
        <v>42329.166666666672</v>
      </c>
    </row>
    <row r="235" spans="1:18" x14ac:dyDescent="0.35">
      <c r="A235">
        <v>4087</v>
      </c>
      <c r="B235" s="22" t="s">
        <v>4083</v>
      </c>
      <c r="C235" s="2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>
        <v>0</v>
      </c>
      <c r="Q235" s="15">
        <v>42538.742893518516</v>
      </c>
      <c r="R235" s="15">
        <v>42568.742893518516</v>
      </c>
    </row>
    <row r="236" spans="1:18" x14ac:dyDescent="0.35">
      <c r="A236">
        <v>4089</v>
      </c>
      <c r="B236" s="22" t="s">
        <v>4085</v>
      </c>
      <c r="C236" s="2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t="s">
        <v>8274</v>
      </c>
      <c r="P236">
        <v>30</v>
      </c>
      <c r="Q236" s="15">
        <v>42122.732499999998</v>
      </c>
      <c r="R236" s="15">
        <v>42155.732638888891</v>
      </c>
    </row>
    <row r="237" spans="1:18" x14ac:dyDescent="0.35">
      <c r="A237">
        <v>4090</v>
      </c>
      <c r="B237" s="22" t="s">
        <v>4086</v>
      </c>
      <c r="C237" s="2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t="s">
        <v>8274</v>
      </c>
      <c r="P237">
        <v>11</v>
      </c>
      <c r="Q237" s="15">
        <v>42209.67288194444</v>
      </c>
      <c r="R237" s="15">
        <v>42223.625</v>
      </c>
    </row>
    <row r="238" spans="1:18" x14ac:dyDescent="0.35">
      <c r="A238">
        <v>4091</v>
      </c>
      <c r="B238" s="22" t="s">
        <v>4087</v>
      </c>
      <c r="C238" s="2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t="s">
        <v>8274</v>
      </c>
      <c r="P238">
        <v>26</v>
      </c>
      <c r="Q238" s="15">
        <v>41990.506377314814</v>
      </c>
      <c r="R238" s="15">
        <v>42020.506377314814</v>
      </c>
    </row>
    <row r="239" spans="1:18" x14ac:dyDescent="0.35">
      <c r="A239">
        <v>4092</v>
      </c>
      <c r="B239" s="22" t="s">
        <v>4088</v>
      </c>
      <c r="C239" s="2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t="s">
        <v>8274</v>
      </c>
      <c r="P239">
        <v>20</v>
      </c>
      <c r="Q239" s="15">
        <v>42039.194988425923</v>
      </c>
      <c r="R239" s="15">
        <v>42099.153321759266</v>
      </c>
    </row>
    <row r="240" spans="1:18" x14ac:dyDescent="0.35">
      <c r="A240">
        <v>4094</v>
      </c>
      <c r="B240" s="22" t="s">
        <v>4090</v>
      </c>
      <c r="C240" s="2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t="s">
        <v>8274</v>
      </c>
      <c r="P240">
        <v>91</v>
      </c>
      <c r="Q240" s="15">
        <v>41890.086805555555</v>
      </c>
      <c r="R240" s="15">
        <v>41934.207638888889</v>
      </c>
    </row>
    <row r="241" spans="1:18" x14ac:dyDescent="0.35">
      <c r="A241">
        <v>4098</v>
      </c>
      <c r="B241" s="22" t="s">
        <v>4094</v>
      </c>
      <c r="C241" s="2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>
        <v>0</v>
      </c>
      <c r="Q241" s="15">
        <v>42495.722187499996</v>
      </c>
      <c r="R241" s="15">
        <v>42525.722187499996</v>
      </c>
    </row>
    <row r="242" spans="1:18" x14ac:dyDescent="0.35">
      <c r="A242">
        <v>4099</v>
      </c>
      <c r="B242" s="22" t="s">
        <v>4095</v>
      </c>
      <c r="C242" s="2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t="s">
        <v>8274</v>
      </c>
      <c r="P242">
        <v>50</v>
      </c>
      <c r="Q242" s="15">
        <v>42570.850381944445</v>
      </c>
      <c r="R242" s="15">
        <v>42615.850381944445</v>
      </c>
    </row>
    <row r="243" spans="1:18" x14ac:dyDescent="0.35">
      <c r="A243">
        <v>4100</v>
      </c>
      <c r="B243" s="22" t="s">
        <v>4096</v>
      </c>
      <c r="C243" s="2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>
        <v>0</v>
      </c>
      <c r="Q243" s="15">
        <v>41927.124884259261</v>
      </c>
      <c r="R243" s="15">
        <v>41937.124884259261</v>
      </c>
    </row>
    <row r="244" spans="1:18" x14ac:dyDescent="0.35">
      <c r="A244">
        <v>4101</v>
      </c>
      <c r="B244" s="22" t="s">
        <v>4097</v>
      </c>
      <c r="C244" s="2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>
        <v>0</v>
      </c>
      <c r="Q244" s="15">
        <v>42730.903726851851</v>
      </c>
      <c r="R244" s="15">
        <v>42760.903726851851</v>
      </c>
    </row>
    <row r="245" spans="1:18" x14ac:dyDescent="0.35">
      <c r="A245">
        <v>4102</v>
      </c>
      <c r="B245" s="22" t="s">
        <v>4098</v>
      </c>
      <c r="C245" s="2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>
        <v>23</v>
      </c>
      <c r="Q245" s="15">
        <v>42475.848067129627</v>
      </c>
      <c r="R245" s="15">
        <v>42505.848067129627</v>
      </c>
    </row>
    <row r="246" spans="1:18" x14ac:dyDescent="0.35">
      <c r="A246">
        <v>4103</v>
      </c>
      <c r="B246" s="22" t="s">
        <v>4099</v>
      </c>
      <c r="C246" s="2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t="s">
        <v>8274</v>
      </c>
      <c r="P246">
        <v>17</v>
      </c>
      <c r="Q246" s="15">
        <v>42188.83293981482</v>
      </c>
      <c r="R246" s="15">
        <v>42242.772222222222</v>
      </c>
    </row>
    <row r="247" spans="1:18" x14ac:dyDescent="0.35">
      <c r="A247">
        <v>4106</v>
      </c>
      <c r="B247" s="22" t="s">
        <v>4102</v>
      </c>
      <c r="C247" s="2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t="s">
        <v>8274</v>
      </c>
      <c r="P247">
        <v>107</v>
      </c>
      <c r="Q247" s="15">
        <v>42053.049375000002</v>
      </c>
      <c r="R247" s="15">
        <v>42096.041666666672</v>
      </c>
    </row>
    <row r="248" spans="1:18" x14ac:dyDescent="0.35">
      <c r="A248">
        <v>4107</v>
      </c>
      <c r="B248" s="22" t="s">
        <v>4103</v>
      </c>
      <c r="C248" s="2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t="s">
        <v>8274</v>
      </c>
      <c r="P248">
        <v>10</v>
      </c>
      <c r="Q248" s="15">
        <v>41883.916678240741</v>
      </c>
      <c r="R248" s="15">
        <v>41906.916678240741</v>
      </c>
    </row>
    <row r="249" spans="1:18" x14ac:dyDescent="0.35">
      <c r="A249">
        <v>4108</v>
      </c>
      <c r="B249" s="22" t="s">
        <v>4104</v>
      </c>
      <c r="C249" s="2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t="s">
        <v>8274</v>
      </c>
      <c r="P249">
        <v>59</v>
      </c>
      <c r="Q249" s="15">
        <v>42767.031678240746</v>
      </c>
      <c r="R249" s="15">
        <v>42797.208333333328</v>
      </c>
    </row>
    <row r="250" spans="1:18" x14ac:dyDescent="0.35">
      <c r="A250">
        <v>4111</v>
      </c>
      <c r="B250" s="22" t="s">
        <v>4107</v>
      </c>
      <c r="C250" s="2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t="s">
        <v>8274</v>
      </c>
      <c r="P250">
        <v>16</v>
      </c>
      <c r="Q250" s="15">
        <v>42029.135879629626</v>
      </c>
      <c r="R250" s="15">
        <v>42059.135879629626</v>
      </c>
    </row>
    <row r="251" spans="1:18" x14ac:dyDescent="0.35">
      <c r="A251">
        <v>4113</v>
      </c>
      <c r="B251" s="22" t="s">
        <v>4109</v>
      </c>
      <c r="C251" s="2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t="s">
        <v>8274</v>
      </c>
      <c r="P251">
        <v>1</v>
      </c>
      <c r="Q251" s="15">
        <v>42358.573182870372</v>
      </c>
      <c r="R251" s="15">
        <v>42377.273611111115</v>
      </c>
    </row>
  </sheetData>
  <conditionalFormatting sqref="F1:F251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R1 O2:O251">
    <cfRule type="colorScale" priority="1">
      <colorScale>
        <cfvo type="min"/>
        <cfvo type="percentile" val="90"/>
        <color rgb="FFFF0000"/>
        <color theme="8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C6594-E41C-4E3C-8093-4FEA45ADCAD1}">
  <sheetPr codeName="Sheet7"/>
  <dimension ref="A1:C14"/>
  <sheetViews>
    <sheetView workbookViewId="0">
      <selection activeCell="C15" sqref="C15"/>
    </sheetView>
  </sheetViews>
  <sheetFormatPr defaultRowHeight="14.5" x14ac:dyDescent="0.35"/>
  <cols>
    <col min="1" max="1" width="28.453125" bestFit="1" customWidth="1"/>
    <col min="2" max="3" width="12" bestFit="1" customWidth="1"/>
  </cols>
  <sheetData>
    <row r="1" spans="1:3" x14ac:dyDescent="0.35">
      <c r="B1" t="s">
        <v>8343</v>
      </c>
      <c r="C1" t="s">
        <v>8344</v>
      </c>
    </row>
    <row r="2" spans="1:3" x14ac:dyDescent="0.35">
      <c r="A2" t="s">
        <v>8345</v>
      </c>
      <c r="B2">
        <f>AVERAGE('Successful Kickstarters'!D:D)</f>
        <v>5048.8786407766993</v>
      </c>
      <c r="C2">
        <f>AVERAGE('Failed Kickstarters'!D:D)</f>
        <v>10554.212</v>
      </c>
    </row>
    <row r="3" spans="1:3" x14ac:dyDescent="0.35">
      <c r="A3" t="s">
        <v>8346</v>
      </c>
      <c r="B3">
        <f>MEDIAN('Successful Kickstarters'!D:D)</f>
        <v>3000</v>
      </c>
      <c r="C3">
        <f>MEDIAN('Failed Kickstarters'!D:D)</f>
        <v>5000</v>
      </c>
    </row>
    <row r="4" spans="1:3" x14ac:dyDescent="0.35">
      <c r="A4" t="s">
        <v>8349</v>
      </c>
      <c r="B4">
        <f>_xlfn.STDEV.P('Successful Kickstarters'!D:D)</f>
        <v>7748.7537726373303</v>
      </c>
      <c r="C4">
        <f>_xlfn.STDEV.P('Failed Kickstarters'!D:D)</f>
        <v>21967.731061515115</v>
      </c>
    </row>
    <row r="5" spans="1:3" x14ac:dyDescent="0.35">
      <c r="A5" t="s">
        <v>8350</v>
      </c>
      <c r="B5">
        <f>_xlfn.QUARTILE.EXC('Successful Kickstarters'!D:D,3)</f>
        <v>5000</v>
      </c>
      <c r="C5">
        <f>_xlfn.QUARTILE.EXC('Failed Kickstarters'!D:D,3)</f>
        <v>10000</v>
      </c>
    </row>
    <row r="6" spans="1:3" x14ac:dyDescent="0.35">
      <c r="A6" t="s">
        <v>8351</v>
      </c>
      <c r="B6">
        <f>_xlfn.QUARTILE.EXC('Successful Kickstarters'!D:D,1)</f>
        <v>1500</v>
      </c>
      <c r="C6">
        <f>_xlfn.QUARTILE.EXC('Failed Kickstarters'!D:D,1)</f>
        <v>2000</v>
      </c>
    </row>
    <row r="7" spans="1:3" x14ac:dyDescent="0.35">
      <c r="A7" t="s">
        <v>8352</v>
      </c>
      <c r="B7">
        <f>B5-B6</f>
        <v>3500</v>
      </c>
      <c r="C7">
        <f>C5-C6</f>
        <v>8000</v>
      </c>
    </row>
    <row r="9" spans="1:3" x14ac:dyDescent="0.35">
      <c r="A9" t="s">
        <v>8347</v>
      </c>
      <c r="B9">
        <f>AVERAGE('Successful Kickstarters'!E:E)</f>
        <v>5601.5458009708727</v>
      </c>
      <c r="C9">
        <f>AVERAGE('Failed Kickstarters'!E:E)</f>
        <v>558.65484000000004</v>
      </c>
    </row>
    <row r="10" spans="1:3" x14ac:dyDescent="0.35">
      <c r="A10" t="s">
        <v>8348</v>
      </c>
      <c r="B10">
        <f>MEDIAN('Successful Kickstarters'!E:E)</f>
        <v>3167.5</v>
      </c>
      <c r="C10">
        <f>MEDIAN('Failed Kickstarters'!E:E)</f>
        <v>103</v>
      </c>
    </row>
    <row r="11" spans="1:3" x14ac:dyDescent="0.35">
      <c r="A11" t="s">
        <v>8353</v>
      </c>
      <c r="B11">
        <f>_xlfn.STDEV.P('Successful Kickstarters'!E:E)</f>
        <v>8334.5731699164608</v>
      </c>
      <c r="C11">
        <f>_xlfn.STDEV.P('Failed Kickstarters'!E:E)</f>
        <v>1330.5230280400915</v>
      </c>
    </row>
    <row r="12" spans="1:3" x14ac:dyDescent="0.35">
      <c r="A12" t="s">
        <v>8354</v>
      </c>
      <c r="B12">
        <f>_xlfn.QUARTILE.EXC('Successful Kickstarters'!E:E,3)</f>
        <v>5699</v>
      </c>
      <c r="C12">
        <f>_xlfn.QUARTILE.EXC('Failed Kickstarters'!E:E,3)</f>
        <v>501</v>
      </c>
    </row>
    <row r="13" spans="1:3" x14ac:dyDescent="0.35">
      <c r="A13" t="s">
        <v>8355</v>
      </c>
      <c r="B13">
        <f>_xlfn.QUARTILE.EXC('Successful Kickstarters'!E:E,1)</f>
        <v>1716.5074999999999</v>
      </c>
      <c r="C13">
        <f>_xlfn.QUARTILE.EXC('Failed Kickstarters'!E:E,1)</f>
        <v>9.25</v>
      </c>
    </row>
    <row r="14" spans="1:3" x14ac:dyDescent="0.35">
      <c r="A14" t="s">
        <v>8356</v>
      </c>
      <c r="B14">
        <f>B12-B13</f>
        <v>3982.4925000000003</v>
      </c>
      <c r="C14">
        <f t="shared" ref="C14" si="0"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91D4-37EE-4E9B-97EF-9EA23FE8A41B}">
  <sheetPr codeName="Sheet8"/>
  <dimension ref="A1:R413"/>
  <sheetViews>
    <sheetView workbookViewId="0">
      <selection activeCell="C2" sqref="C2"/>
    </sheetView>
  </sheetViews>
  <sheetFormatPr defaultRowHeight="14.5" x14ac:dyDescent="0.35"/>
  <cols>
    <col min="2" max="2" width="56.54296875" style="17" customWidth="1"/>
    <col min="3" max="3" width="48.453125" style="17" customWidth="1"/>
    <col min="4" max="4" width="12.1796875" bestFit="1" customWidth="1"/>
    <col min="5" max="5" width="10.81640625" bestFit="1" customWidth="1"/>
    <col min="17" max="17" width="22" bestFit="1" customWidth="1"/>
    <col min="18" max="18" width="20.54296875" bestFit="1" customWidth="1"/>
  </cols>
  <sheetData>
    <row r="1" spans="1:18" x14ac:dyDescent="0.35">
      <c r="A1" s="1" t="s">
        <v>0</v>
      </c>
      <c r="B1" s="18" t="s">
        <v>1</v>
      </c>
      <c r="C1" s="19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8322</v>
      </c>
      <c r="O1" s="1" t="s">
        <v>8316</v>
      </c>
      <c r="P1" s="1" t="s">
        <v>8265</v>
      </c>
      <c r="Q1" s="1" t="s">
        <v>8324</v>
      </c>
      <c r="R1" s="1" t="s">
        <v>8323</v>
      </c>
    </row>
    <row r="2" spans="1:18" x14ac:dyDescent="0.35">
      <c r="A2">
        <v>521</v>
      </c>
      <c r="B2" s="20" t="s">
        <v>522</v>
      </c>
      <c r="C2" s="17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t="s">
        <v>8274</v>
      </c>
      <c r="P2">
        <v>93</v>
      </c>
      <c r="Q2" s="15">
        <v>42646.092812499999</v>
      </c>
      <c r="R2" s="15">
        <v>42675.207638888889</v>
      </c>
    </row>
    <row r="3" spans="1:18" x14ac:dyDescent="0.35">
      <c r="A3">
        <v>522</v>
      </c>
      <c r="B3" s="20" t="s">
        <v>523</v>
      </c>
      <c r="C3" s="17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t="s">
        <v>8274</v>
      </c>
      <c r="P3">
        <v>111</v>
      </c>
      <c r="Q3" s="15">
        <v>42430.040798611109</v>
      </c>
      <c r="R3" s="15">
        <v>42449.999131944445</v>
      </c>
    </row>
    <row r="4" spans="1:18" x14ac:dyDescent="0.35">
      <c r="A4">
        <v>523</v>
      </c>
      <c r="B4" s="20" t="s">
        <v>524</v>
      </c>
      <c r="C4" s="17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t="s">
        <v>8274</v>
      </c>
      <c r="P4">
        <v>72</v>
      </c>
      <c r="Q4" s="15">
        <v>42238.13282407407</v>
      </c>
      <c r="R4" s="15">
        <v>42268.13282407407</v>
      </c>
    </row>
    <row r="5" spans="1:18" x14ac:dyDescent="0.35">
      <c r="A5">
        <v>525</v>
      </c>
      <c r="B5" s="20" t="s">
        <v>526</v>
      </c>
      <c r="C5" s="17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t="s">
        <v>8274</v>
      </c>
      <c r="P5">
        <v>1000</v>
      </c>
      <c r="Q5" s="15">
        <v>41850.400937500002</v>
      </c>
      <c r="R5" s="15">
        <v>41895.400937500002</v>
      </c>
    </row>
    <row r="6" spans="1:18" x14ac:dyDescent="0.35">
      <c r="A6">
        <v>527</v>
      </c>
      <c r="B6" s="20" t="s">
        <v>528</v>
      </c>
      <c r="C6" s="17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t="s">
        <v>8274</v>
      </c>
      <c r="P6">
        <v>64</v>
      </c>
      <c r="Q6" s="15">
        <v>42753.205625000002</v>
      </c>
      <c r="R6" s="15">
        <v>42783.670138888891</v>
      </c>
    </row>
    <row r="7" spans="1:18" x14ac:dyDescent="0.35">
      <c r="A7">
        <v>528</v>
      </c>
      <c r="B7" s="20" t="s">
        <v>529</v>
      </c>
      <c r="C7" s="17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t="s">
        <v>8274</v>
      </c>
      <c r="P7">
        <v>44</v>
      </c>
      <c r="Q7" s="15">
        <v>42155.920219907406</v>
      </c>
      <c r="R7" s="15">
        <v>42176.888888888891</v>
      </c>
    </row>
    <row r="8" spans="1:18" x14ac:dyDescent="0.35">
      <c r="A8">
        <v>530</v>
      </c>
      <c r="B8" s="20" t="s">
        <v>531</v>
      </c>
      <c r="C8" s="17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t="s">
        <v>8274</v>
      </c>
      <c r="P8">
        <v>127</v>
      </c>
      <c r="Q8" s="15">
        <v>42157.591064814813</v>
      </c>
      <c r="R8" s="15">
        <v>42179.083333333328</v>
      </c>
    </row>
    <row r="9" spans="1:18" x14ac:dyDescent="0.35">
      <c r="A9">
        <v>531</v>
      </c>
      <c r="B9" s="20" t="s">
        <v>532</v>
      </c>
      <c r="C9" s="17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t="s">
        <v>8274</v>
      </c>
      <c r="P9">
        <v>129</v>
      </c>
      <c r="Q9" s="15">
        <v>42676.065150462964</v>
      </c>
      <c r="R9" s="15">
        <v>42721.290972222225</v>
      </c>
    </row>
    <row r="10" spans="1:18" x14ac:dyDescent="0.35">
      <c r="A10">
        <v>532</v>
      </c>
      <c r="B10" s="20" t="s">
        <v>533</v>
      </c>
      <c r="C10" s="17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t="s">
        <v>8274</v>
      </c>
      <c r="P10">
        <v>71</v>
      </c>
      <c r="Q10" s="15">
        <v>42473.007037037038</v>
      </c>
      <c r="R10" s="15">
        <v>42503.007037037038</v>
      </c>
    </row>
    <row r="11" spans="1:18" x14ac:dyDescent="0.35">
      <c r="A11">
        <v>537</v>
      </c>
      <c r="B11" s="20" t="s">
        <v>538</v>
      </c>
      <c r="C11" s="17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t="s">
        <v>8274</v>
      </c>
      <c r="P11">
        <v>41</v>
      </c>
      <c r="Q11" s="15">
        <v>42282.768414351856</v>
      </c>
      <c r="R11" s="15">
        <v>42312.810081018513</v>
      </c>
    </row>
    <row r="12" spans="1:18" x14ac:dyDescent="0.35">
      <c r="A12">
        <v>538</v>
      </c>
      <c r="B12" s="20" t="s">
        <v>539</v>
      </c>
      <c r="C12" s="17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t="s">
        <v>8274</v>
      </c>
      <c r="P12">
        <v>252</v>
      </c>
      <c r="Q12" s="15">
        <v>42473.794710648144</v>
      </c>
      <c r="R12" s="15">
        <v>42503.794710648144</v>
      </c>
    </row>
    <row r="13" spans="1:18" x14ac:dyDescent="0.35">
      <c r="A13">
        <v>1284</v>
      </c>
      <c r="B13" s="20" t="s">
        <v>1285</v>
      </c>
      <c r="C13" s="17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t="s">
        <v>8274</v>
      </c>
      <c r="P13">
        <v>65</v>
      </c>
      <c r="Q13" s="15">
        <v>42712.23474537037</v>
      </c>
      <c r="R13" s="15">
        <v>42735.707638888889</v>
      </c>
    </row>
    <row r="14" spans="1:18" x14ac:dyDescent="0.35">
      <c r="A14">
        <v>1288</v>
      </c>
      <c r="B14" s="20" t="s">
        <v>1289</v>
      </c>
      <c r="C14" s="17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t="s">
        <v>8274</v>
      </c>
      <c r="P14">
        <v>66</v>
      </c>
      <c r="Q14" s="15">
        <v>42561.154664351852</v>
      </c>
      <c r="R14" s="15">
        <v>42592.166666666672</v>
      </c>
    </row>
    <row r="15" spans="1:18" x14ac:dyDescent="0.35">
      <c r="A15">
        <v>1289</v>
      </c>
      <c r="B15" s="20" t="s">
        <v>1290</v>
      </c>
      <c r="C15" s="17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t="s">
        <v>8274</v>
      </c>
      <c r="P15">
        <v>36</v>
      </c>
      <c r="Q15" s="15">
        <v>42709.134780092587</v>
      </c>
      <c r="R15" s="15">
        <v>42739.134780092587</v>
      </c>
    </row>
    <row r="16" spans="1:18" x14ac:dyDescent="0.35">
      <c r="A16">
        <v>1290</v>
      </c>
      <c r="B16" s="20" t="s">
        <v>1291</v>
      </c>
      <c r="C16" s="17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t="s">
        <v>8274</v>
      </c>
      <c r="P16">
        <v>44</v>
      </c>
      <c r="Q16" s="15">
        <v>42086.614942129629</v>
      </c>
      <c r="R16" s="15">
        <v>42117.290972222225</v>
      </c>
    </row>
    <row r="17" spans="1:18" x14ac:dyDescent="0.35">
      <c r="A17">
        <v>1291</v>
      </c>
      <c r="B17" s="20" t="s">
        <v>1292</v>
      </c>
      <c r="C17" s="17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t="s">
        <v>8274</v>
      </c>
      <c r="P17">
        <v>104</v>
      </c>
      <c r="Q17" s="15">
        <v>42064.652673611112</v>
      </c>
      <c r="R17" s="15">
        <v>42101.291666666672</v>
      </c>
    </row>
    <row r="18" spans="1:18" x14ac:dyDescent="0.35">
      <c r="A18">
        <v>1293</v>
      </c>
      <c r="B18" s="20" t="s">
        <v>1294</v>
      </c>
      <c r="C18" s="17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t="s">
        <v>8274</v>
      </c>
      <c r="P18">
        <v>128</v>
      </c>
      <c r="Q18" s="15">
        <v>42292.701053240744</v>
      </c>
      <c r="R18" s="15">
        <v>42322.742719907401</v>
      </c>
    </row>
    <row r="19" spans="1:18" x14ac:dyDescent="0.35">
      <c r="A19">
        <v>1297</v>
      </c>
      <c r="B19" s="20" t="s">
        <v>1298</v>
      </c>
      <c r="C19" s="17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t="s">
        <v>8274</v>
      </c>
      <c r="P19">
        <v>92</v>
      </c>
      <c r="Q19" s="15">
        <v>42461.747199074074</v>
      </c>
      <c r="R19" s="15">
        <v>42491.747199074074</v>
      </c>
    </row>
    <row r="20" spans="1:18" x14ac:dyDescent="0.35">
      <c r="A20">
        <v>1299</v>
      </c>
      <c r="B20" s="20" t="s">
        <v>1300</v>
      </c>
      <c r="C20" s="17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t="s">
        <v>8274</v>
      </c>
      <c r="P20">
        <v>136</v>
      </c>
      <c r="Q20" s="15">
        <v>42169.814340277779</v>
      </c>
      <c r="R20" s="15">
        <v>42199.814340277779</v>
      </c>
    </row>
    <row r="21" spans="1:18" x14ac:dyDescent="0.35">
      <c r="A21">
        <v>1300</v>
      </c>
      <c r="B21" s="20" t="s">
        <v>1301</v>
      </c>
      <c r="C21" s="17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t="s">
        <v>8274</v>
      </c>
      <c r="P21">
        <v>169</v>
      </c>
      <c r="Q21" s="15">
        <v>42483.675208333334</v>
      </c>
      <c r="R21" s="15">
        <v>42522.789583333331</v>
      </c>
    </row>
    <row r="22" spans="1:18" x14ac:dyDescent="0.35">
      <c r="A22">
        <v>1301</v>
      </c>
      <c r="B22" s="20" t="s">
        <v>1302</v>
      </c>
      <c r="C22" s="17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t="s">
        <v>8274</v>
      </c>
      <c r="P22">
        <v>71</v>
      </c>
      <c r="Q22" s="15">
        <v>42195.749745370369</v>
      </c>
      <c r="R22" s="15">
        <v>42206.125</v>
      </c>
    </row>
    <row r="23" spans="1:18" x14ac:dyDescent="0.35">
      <c r="A23">
        <v>1302</v>
      </c>
      <c r="B23" s="20" t="s">
        <v>1303</v>
      </c>
      <c r="C23" s="17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t="s">
        <v>8274</v>
      </c>
      <c r="P23">
        <v>50</v>
      </c>
      <c r="Q23" s="15">
        <v>42675.057997685188</v>
      </c>
      <c r="R23" s="15">
        <v>42705.099664351852</v>
      </c>
    </row>
    <row r="24" spans="1:18" x14ac:dyDescent="0.35">
      <c r="A24">
        <v>2781</v>
      </c>
      <c r="B24" s="20" t="s">
        <v>2781</v>
      </c>
      <c r="C24" s="17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t="s">
        <v>8274</v>
      </c>
      <c r="P24">
        <v>47</v>
      </c>
      <c r="Q24" s="15">
        <v>42018.94159722222</v>
      </c>
      <c r="R24" s="15">
        <v>42047.291666666672</v>
      </c>
    </row>
    <row r="25" spans="1:18" x14ac:dyDescent="0.35">
      <c r="A25">
        <v>2782</v>
      </c>
      <c r="B25" s="20" t="s">
        <v>2782</v>
      </c>
      <c r="C25" s="17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t="s">
        <v>8274</v>
      </c>
      <c r="P25">
        <v>67</v>
      </c>
      <c r="Q25" s="15">
        <v>42026.924976851849</v>
      </c>
      <c r="R25" s="15">
        <v>42052.207638888889</v>
      </c>
    </row>
    <row r="26" spans="1:18" x14ac:dyDescent="0.35">
      <c r="A26">
        <v>2784</v>
      </c>
      <c r="B26" s="20" t="s">
        <v>2784</v>
      </c>
      <c r="C26" s="17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t="s">
        <v>8274</v>
      </c>
      <c r="P26">
        <v>66</v>
      </c>
      <c r="Q26" s="15">
        <v>41920.787534722222</v>
      </c>
      <c r="R26" s="15">
        <v>41941.787534722222</v>
      </c>
    </row>
    <row r="27" spans="1:18" x14ac:dyDescent="0.35">
      <c r="A27">
        <v>2785</v>
      </c>
      <c r="B27" s="20" t="s">
        <v>2785</v>
      </c>
      <c r="C27" s="17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t="s">
        <v>8274</v>
      </c>
      <c r="P27">
        <v>37</v>
      </c>
      <c r="Q27" s="15">
        <v>42558.189432870371</v>
      </c>
      <c r="R27" s="15">
        <v>42587.875</v>
      </c>
    </row>
    <row r="28" spans="1:18" x14ac:dyDescent="0.35">
      <c r="A28">
        <v>2787</v>
      </c>
      <c r="B28" s="20" t="s">
        <v>2787</v>
      </c>
      <c r="C28" s="17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t="s">
        <v>8274</v>
      </c>
      <c r="P28">
        <v>32</v>
      </c>
      <c r="Q28" s="15">
        <v>41808.198518518519</v>
      </c>
      <c r="R28" s="15">
        <v>41838.198518518519</v>
      </c>
    </row>
    <row r="29" spans="1:18" x14ac:dyDescent="0.35">
      <c r="A29">
        <v>2788</v>
      </c>
      <c r="B29" s="20" t="s">
        <v>2788</v>
      </c>
      <c r="C29" s="17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t="s">
        <v>8274</v>
      </c>
      <c r="P29">
        <v>103</v>
      </c>
      <c r="Q29" s="15">
        <v>42550.701886574068</v>
      </c>
      <c r="R29" s="15">
        <v>42580.701886574068</v>
      </c>
    </row>
    <row r="30" spans="1:18" x14ac:dyDescent="0.35">
      <c r="A30">
        <v>2789</v>
      </c>
      <c r="B30" s="20" t="s">
        <v>2789</v>
      </c>
      <c r="C30" s="17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t="s">
        <v>8274</v>
      </c>
      <c r="P30">
        <v>126</v>
      </c>
      <c r="Q30" s="15">
        <v>42056.013124999998</v>
      </c>
      <c r="R30" s="15">
        <v>42075.166666666672</v>
      </c>
    </row>
    <row r="31" spans="1:18" x14ac:dyDescent="0.35">
      <c r="A31">
        <v>2790</v>
      </c>
      <c r="B31" s="20" t="s">
        <v>2790</v>
      </c>
      <c r="C31" s="17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t="s">
        <v>8274</v>
      </c>
      <c r="P31">
        <v>48</v>
      </c>
      <c r="Q31" s="15">
        <v>42016.938692129625</v>
      </c>
      <c r="R31" s="15">
        <v>42046.938692129625</v>
      </c>
    </row>
    <row r="32" spans="1:18" x14ac:dyDescent="0.35">
      <c r="A32">
        <v>2791</v>
      </c>
      <c r="B32" s="20" t="s">
        <v>2791</v>
      </c>
      <c r="C32" s="17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t="s">
        <v>8274</v>
      </c>
      <c r="P32">
        <v>73</v>
      </c>
      <c r="Q32" s="15">
        <v>42591.899988425925</v>
      </c>
      <c r="R32" s="15">
        <v>42622.166666666672</v>
      </c>
    </row>
    <row r="33" spans="1:18" x14ac:dyDescent="0.35">
      <c r="A33">
        <v>2792</v>
      </c>
      <c r="B33" s="20" t="s">
        <v>2792</v>
      </c>
      <c r="C33" s="17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t="s">
        <v>8274</v>
      </c>
      <c r="P33">
        <v>90</v>
      </c>
      <c r="Q33" s="15">
        <v>42183.231006944443</v>
      </c>
      <c r="R33" s="15">
        <v>42228.231006944443</v>
      </c>
    </row>
    <row r="34" spans="1:18" x14ac:dyDescent="0.35">
      <c r="A34">
        <v>2795</v>
      </c>
      <c r="B34" s="20" t="s">
        <v>2795</v>
      </c>
      <c r="C34" s="17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t="s">
        <v>8274</v>
      </c>
      <c r="P34">
        <v>37</v>
      </c>
      <c r="Q34" s="15">
        <v>41780.525937500002</v>
      </c>
      <c r="R34" s="15">
        <v>41796.958333333336</v>
      </c>
    </row>
    <row r="35" spans="1:18" x14ac:dyDescent="0.35">
      <c r="A35">
        <v>2803</v>
      </c>
      <c r="B35" s="20" t="s">
        <v>2803</v>
      </c>
      <c r="C35" s="17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t="s">
        <v>8274</v>
      </c>
      <c r="P35">
        <v>91</v>
      </c>
      <c r="Q35" s="15">
        <v>42158.065694444449</v>
      </c>
      <c r="R35" s="15">
        <v>42201</v>
      </c>
    </row>
    <row r="36" spans="1:18" x14ac:dyDescent="0.35">
      <c r="A36">
        <v>2807</v>
      </c>
      <c r="B36" s="20" t="s">
        <v>2807</v>
      </c>
      <c r="C36" s="17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t="s">
        <v>8274</v>
      </c>
      <c r="P36">
        <v>68</v>
      </c>
      <c r="Q36" s="15">
        <v>42154.873124999998</v>
      </c>
      <c r="R36" s="15">
        <v>42184.873124999998</v>
      </c>
    </row>
    <row r="37" spans="1:18" x14ac:dyDescent="0.35">
      <c r="A37">
        <v>2808</v>
      </c>
      <c r="B37" s="20" t="s">
        <v>2808</v>
      </c>
      <c r="C37" s="17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t="s">
        <v>8274</v>
      </c>
      <c r="P37">
        <v>65</v>
      </c>
      <c r="Q37" s="15">
        <v>42208.84646990741</v>
      </c>
      <c r="R37" s="15">
        <v>42238.84646990741</v>
      </c>
    </row>
    <row r="38" spans="1:18" x14ac:dyDescent="0.35">
      <c r="A38">
        <v>2809</v>
      </c>
      <c r="B38" s="20" t="s">
        <v>2809</v>
      </c>
      <c r="C38" s="17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t="s">
        <v>8274</v>
      </c>
      <c r="P38">
        <v>122</v>
      </c>
      <c r="Q38" s="15">
        <v>42451.496817129635</v>
      </c>
      <c r="R38" s="15">
        <v>42459.610416666663</v>
      </c>
    </row>
    <row r="39" spans="1:18" x14ac:dyDescent="0.35">
      <c r="A39">
        <v>2810</v>
      </c>
      <c r="B39" s="20" t="s">
        <v>2810</v>
      </c>
      <c r="C39" s="17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t="s">
        <v>8274</v>
      </c>
      <c r="P39">
        <v>47</v>
      </c>
      <c r="Q39" s="15">
        <v>41759.13962962963</v>
      </c>
      <c r="R39" s="15">
        <v>41791.165972222225</v>
      </c>
    </row>
    <row r="40" spans="1:18" x14ac:dyDescent="0.35">
      <c r="A40">
        <v>2813</v>
      </c>
      <c r="B40" s="20" t="s">
        <v>2813</v>
      </c>
      <c r="C40" s="17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t="s">
        <v>8274</v>
      </c>
      <c r="P40">
        <v>37</v>
      </c>
      <c r="Q40" s="15">
        <v>42693.742604166662</v>
      </c>
      <c r="R40" s="15">
        <v>42718.742604166662</v>
      </c>
    </row>
    <row r="41" spans="1:18" x14ac:dyDescent="0.35">
      <c r="A41">
        <v>2818</v>
      </c>
      <c r="B41" s="20" t="s">
        <v>2818</v>
      </c>
      <c r="C41" s="17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t="s">
        <v>8274</v>
      </c>
      <c r="P41">
        <v>104</v>
      </c>
      <c r="Q41" s="15">
        <v>42250.598217592589</v>
      </c>
      <c r="R41" s="15">
        <v>42270.598217592589</v>
      </c>
    </row>
    <row r="42" spans="1:18" x14ac:dyDescent="0.35">
      <c r="A42">
        <v>2822</v>
      </c>
      <c r="B42" s="20" t="s">
        <v>2822</v>
      </c>
      <c r="C42" s="17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t="s">
        <v>8274</v>
      </c>
      <c r="P42">
        <v>64</v>
      </c>
      <c r="Q42" s="15">
        <v>42060.683935185181</v>
      </c>
      <c r="R42" s="15">
        <v>42090.642268518524</v>
      </c>
    </row>
    <row r="43" spans="1:18" x14ac:dyDescent="0.35">
      <c r="A43">
        <v>2824</v>
      </c>
      <c r="B43" s="20" t="s">
        <v>2824</v>
      </c>
      <c r="C43" s="17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t="s">
        <v>8274</v>
      </c>
      <c r="P43">
        <v>51</v>
      </c>
      <c r="Q43" s="15">
        <v>42136.270787037036</v>
      </c>
      <c r="R43" s="15">
        <v>42168.071527777778</v>
      </c>
    </row>
    <row r="44" spans="1:18" x14ac:dyDescent="0.35">
      <c r="A44">
        <v>2826</v>
      </c>
      <c r="B44" s="20" t="s">
        <v>2826</v>
      </c>
      <c r="C44" s="17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t="s">
        <v>8274</v>
      </c>
      <c r="P44">
        <v>113</v>
      </c>
      <c r="Q44" s="15">
        <v>42171.034861111111</v>
      </c>
      <c r="R44" s="15">
        <v>42195.291666666672</v>
      </c>
    </row>
    <row r="45" spans="1:18" x14ac:dyDescent="0.35">
      <c r="A45">
        <v>2827</v>
      </c>
      <c r="B45" s="20" t="s">
        <v>2827</v>
      </c>
      <c r="C45" s="17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t="s">
        <v>8274</v>
      </c>
      <c r="P45">
        <v>105</v>
      </c>
      <c r="Q45" s="15">
        <v>42494.683634259258</v>
      </c>
      <c r="R45" s="15">
        <v>42524.6875</v>
      </c>
    </row>
    <row r="46" spans="1:18" x14ac:dyDescent="0.35">
      <c r="A46">
        <v>2830</v>
      </c>
      <c r="B46" s="20" t="s">
        <v>2830</v>
      </c>
      <c r="C46" s="17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t="s">
        <v>8274</v>
      </c>
      <c r="P46">
        <v>273</v>
      </c>
      <c r="Q46" s="15">
        <v>41758.839675925927</v>
      </c>
      <c r="R46" s="15">
        <v>41771.165972222225</v>
      </c>
    </row>
    <row r="47" spans="1:18" x14ac:dyDescent="0.35">
      <c r="A47">
        <v>2831</v>
      </c>
      <c r="B47" s="20" t="s">
        <v>2831</v>
      </c>
      <c r="C47" s="17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t="s">
        <v>8274</v>
      </c>
      <c r="P47">
        <v>64</v>
      </c>
      <c r="Q47" s="15">
        <v>42171.824884259258</v>
      </c>
      <c r="R47" s="15">
        <v>42201.824884259258</v>
      </c>
    </row>
    <row r="48" spans="1:18" x14ac:dyDescent="0.35">
      <c r="A48">
        <v>2833</v>
      </c>
      <c r="B48" s="20" t="s">
        <v>2833</v>
      </c>
      <c r="C48" s="17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t="s">
        <v>8274</v>
      </c>
      <c r="P48">
        <v>84</v>
      </c>
      <c r="Q48" s="15">
        <v>42268.127696759257</v>
      </c>
      <c r="R48" s="15">
        <v>42288.083333333328</v>
      </c>
    </row>
    <row r="49" spans="1:18" x14ac:dyDescent="0.35">
      <c r="A49">
        <v>2836</v>
      </c>
      <c r="B49" s="20" t="s">
        <v>2836</v>
      </c>
      <c r="C49" s="17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t="s">
        <v>8274</v>
      </c>
      <c r="P49">
        <v>44</v>
      </c>
      <c r="Q49" s="15">
        <v>42746.261782407411</v>
      </c>
      <c r="R49" s="15">
        <v>42784.207638888889</v>
      </c>
    </row>
    <row r="50" spans="1:18" x14ac:dyDescent="0.35">
      <c r="A50">
        <v>2838</v>
      </c>
      <c r="B50" s="20" t="s">
        <v>2838</v>
      </c>
      <c r="C50" s="17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t="s">
        <v>8274</v>
      </c>
      <c r="P50">
        <v>45</v>
      </c>
      <c r="Q50" s="15">
        <v>41842.607592592591</v>
      </c>
      <c r="R50" s="15">
        <v>41864.916666666664</v>
      </c>
    </row>
    <row r="51" spans="1:18" x14ac:dyDescent="0.35">
      <c r="A51">
        <v>2839</v>
      </c>
      <c r="B51" s="20" t="s">
        <v>2839</v>
      </c>
      <c r="C51" s="17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t="s">
        <v>8274</v>
      </c>
      <c r="P51">
        <v>126</v>
      </c>
      <c r="Q51" s="15">
        <v>41853.240208333329</v>
      </c>
      <c r="R51" s="15">
        <v>41876.207638888889</v>
      </c>
    </row>
    <row r="52" spans="1:18" x14ac:dyDescent="0.35">
      <c r="A52">
        <v>2961</v>
      </c>
      <c r="B52" s="20" t="s">
        <v>2961</v>
      </c>
      <c r="C52" s="17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t="s">
        <v>8274</v>
      </c>
      <c r="P52">
        <v>51</v>
      </c>
      <c r="Q52" s="15">
        <v>42061.212488425925</v>
      </c>
      <c r="R52" s="15">
        <v>42089.166666666672</v>
      </c>
    </row>
    <row r="53" spans="1:18" x14ac:dyDescent="0.35">
      <c r="A53">
        <v>2962</v>
      </c>
      <c r="B53" s="20" t="s">
        <v>2962</v>
      </c>
      <c r="C53" s="17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t="s">
        <v>8274</v>
      </c>
      <c r="P53">
        <v>61</v>
      </c>
      <c r="Q53" s="15">
        <v>42036.24428240741</v>
      </c>
      <c r="R53" s="15">
        <v>42064.290972222225</v>
      </c>
    </row>
    <row r="54" spans="1:18" x14ac:dyDescent="0.35">
      <c r="A54">
        <v>2963</v>
      </c>
      <c r="B54" s="20" t="s">
        <v>2963</v>
      </c>
      <c r="C54" s="17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t="s">
        <v>8274</v>
      </c>
      <c r="P54">
        <v>109</v>
      </c>
      <c r="Q54" s="15">
        <v>42157.470185185186</v>
      </c>
      <c r="R54" s="15">
        <v>42187.470185185186</v>
      </c>
    </row>
    <row r="55" spans="1:18" x14ac:dyDescent="0.35">
      <c r="A55">
        <v>2964</v>
      </c>
      <c r="B55" s="20" t="s">
        <v>2964</v>
      </c>
      <c r="C55" s="17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t="s">
        <v>8274</v>
      </c>
      <c r="P55">
        <v>26</v>
      </c>
      <c r="Q55" s="15">
        <v>41827.909942129627</v>
      </c>
      <c r="R55" s="15">
        <v>41857.897222222222</v>
      </c>
    </row>
    <row r="56" spans="1:18" x14ac:dyDescent="0.35">
      <c r="A56">
        <v>2965</v>
      </c>
      <c r="B56" s="20" t="s">
        <v>2965</v>
      </c>
      <c r="C56" s="17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t="s">
        <v>8274</v>
      </c>
      <c r="P56">
        <v>42</v>
      </c>
      <c r="Q56" s="15">
        <v>42162.729548611111</v>
      </c>
      <c r="R56" s="15">
        <v>42192.729548611111</v>
      </c>
    </row>
    <row r="57" spans="1:18" x14ac:dyDescent="0.35">
      <c r="A57">
        <v>2966</v>
      </c>
      <c r="B57" s="20" t="s">
        <v>2966</v>
      </c>
      <c r="C57" s="17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t="s">
        <v>8274</v>
      </c>
      <c r="P57">
        <v>89</v>
      </c>
      <c r="Q57" s="15">
        <v>42233.738564814819</v>
      </c>
      <c r="R57" s="15">
        <v>42263.738564814819</v>
      </c>
    </row>
    <row r="58" spans="1:18" x14ac:dyDescent="0.35">
      <c r="A58">
        <v>2967</v>
      </c>
      <c r="B58" s="20" t="s">
        <v>2967</v>
      </c>
      <c r="C58" s="17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t="s">
        <v>8274</v>
      </c>
      <c r="P58">
        <v>80</v>
      </c>
      <c r="Q58" s="15">
        <v>42042.197824074072</v>
      </c>
      <c r="R58" s="15">
        <v>42072.156157407408</v>
      </c>
    </row>
    <row r="59" spans="1:18" x14ac:dyDescent="0.35">
      <c r="A59">
        <v>2968</v>
      </c>
      <c r="B59" s="20" t="s">
        <v>2968</v>
      </c>
      <c r="C59" s="17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t="s">
        <v>8274</v>
      </c>
      <c r="P59">
        <v>79</v>
      </c>
      <c r="Q59" s="15">
        <v>42585.523842592593</v>
      </c>
      <c r="R59" s="15">
        <v>42599.165972222225</v>
      </c>
    </row>
    <row r="60" spans="1:18" x14ac:dyDescent="0.35">
      <c r="A60">
        <v>2970</v>
      </c>
      <c r="B60" s="20" t="s">
        <v>2970</v>
      </c>
      <c r="C60" s="17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t="s">
        <v>8274</v>
      </c>
      <c r="P60">
        <v>70</v>
      </c>
      <c r="Q60" s="15">
        <v>41808.669571759259</v>
      </c>
      <c r="R60" s="15">
        <v>41838.669571759259</v>
      </c>
    </row>
    <row r="61" spans="1:18" x14ac:dyDescent="0.35">
      <c r="A61">
        <v>2971</v>
      </c>
      <c r="B61" s="20" t="s">
        <v>2971</v>
      </c>
      <c r="C61" s="17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t="s">
        <v>8274</v>
      </c>
      <c r="P61">
        <v>75</v>
      </c>
      <c r="Q61" s="15">
        <v>41852.658310185187</v>
      </c>
      <c r="R61" s="15">
        <v>41882.658310185187</v>
      </c>
    </row>
    <row r="62" spans="1:18" x14ac:dyDescent="0.35">
      <c r="A62">
        <v>2972</v>
      </c>
      <c r="B62" s="20" t="s">
        <v>2972</v>
      </c>
      <c r="C62" s="17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t="s">
        <v>8274</v>
      </c>
      <c r="P62">
        <v>124</v>
      </c>
      <c r="Q62" s="15">
        <v>42694.110185185185</v>
      </c>
      <c r="R62" s="15">
        <v>42709.041666666672</v>
      </c>
    </row>
    <row r="63" spans="1:18" x14ac:dyDescent="0.35">
      <c r="A63">
        <v>2973</v>
      </c>
      <c r="B63" s="20" t="s">
        <v>2973</v>
      </c>
      <c r="C63" s="17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t="s">
        <v>8274</v>
      </c>
      <c r="P63">
        <v>265</v>
      </c>
      <c r="Q63" s="15">
        <v>42341.818379629629</v>
      </c>
      <c r="R63" s="15">
        <v>42370.166666666672</v>
      </c>
    </row>
    <row r="64" spans="1:18" x14ac:dyDescent="0.35">
      <c r="A64">
        <v>2974</v>
      </c>
      <c r="B64" s="20" t="s">
        <v>2974</v>
      </c>
      <c r="C64" s="17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t="s">
        <v>8274</v>
      </c>
      <c r="P64">
        <v>59</v>
      </c>
      <c r="Q64" s="15">
        <v>41880.061006944445</v>
      </c>
      <c r="R64" s="15">
        <v>41908.065972222219</v>
      </c>
    </row>
    <row r="65" spans="1:18" x14ac:dyDescent="0.35">
      <c r="A65">
        <v>2975</v>
      </c>
      <c r="B65" s="20" t="s">
        <v>2975</v>
      </c>
      <c r="C65" s="17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t="s">
        <v>8274</v>
      </c>
      <c r="P65">
        <v>71</v>
      </c>
      <c r="Q65" s="15">
        <v>41941.683865740742</v>
      </c>
      <c r="R65" s="15">
        <v>41970.125</v>
      </c>
    </row>
    <row r="66" spans="1:18" x14ac:dyDescent="0.35">
      <c r="A66">
        <v>2977</v>
      </c>
      <c r="B66" s="20" t="s">
        <v>2977</v>
      </c>
      <c r="C66" s="17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t="s">
        <v>8274</v>
      </c>
      <c r="P66">
        <v>114</v>
      </c>
      <c r="Q66" s="15">
        <v>42026.88118055556</v>
      </c>
      <c r="R66" s="15">
        <v>42086.093055555553</v>
      </c>
    </row>
    <row r="67" spans="1:18" x14ac:dyDescent="0.35">
      <c r="A67">
        <v>2978</v>
      </c>
      <c r="B67" s="20" t="s">
        <v>2978</v>
      </c>
      <c r="C67" s="17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t="s">
        <v>8274</v>
      </c>
      <c r="P67">
        <v>61</v>
      </c>
      <c r="Q67" s="15">
        <v>41922.640590277777</v>
      </c>
      <c r="R67" s="15">
        <v>41932.249305555553</v>
      </c>
    </row>
    <row r="68" spans="1:18" x14ac:dyDescent="0.35">
      <c r="A68">
        <v>2979</v>
      </c>
      <c r="B68" s="20" t="s">
        <v>2979</v>
      </c>
      <c r="C68" s="17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t="s">
        <v>8274</v>
      </c>
      <c r="P68">
        <v>110</v>
      </c>
      <c r="Q68" s="15">
        <v>41993.824340277773</v>
      </c>
      <c r="R68" s="15">
        <v>42010.25</v>
      </c>
    </row>
    <row r="69" spans="1:18" x14ac:dyDescent="0.35">
      <c r="A69">
        <v>2980</v>
      </c>
      <c r="B69" s="20" t="s">
        <v>2980</v>
      </c>
      <c r="C69" s="17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t="s">
        <v>8274</v>
      </c>
      <c r="P69">
        <v>136</v>
      </c>
      <c r="Q69" s="15">
        <v>42219.915856481486</v>
      </c>
      <c r="R69" s="15">
        <v>42240.083333333328</v>
      </c>
    </row>
    <row r="70" spans="1:18" x14ac:dyDescent="0.35">
      <c r="A70">
        <v>3147</v>
      </c>
      <c r="B70" s="20" t="s">
        <v>3147</v>
      </c>
      <c r="C70" s="17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t="s">
        <v>8274</v>
      </c>
      <c r="P70">
        <v>110</v>
      </c>
      <c r="Q70" s="15">
        <v>41909.969386574077</v>
      </c>
      <c r="R70" s="15">
        <v>41950.011053240742</v>
      </c>
    </row>
    <row r="71" spans="1:18" x14ac:dyDescent="0.35">
      <c r="A71">
        <v>3148</v>
      </c>
      <c r="B71" s="20" t="s">
        <v>3148</v>
      </c>
      <c r="C71" s="17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t="s">
        <v>8274</v>
      </c>
      <c r="P71">
        <v>41</v>
      </c>
      <c r="Q71" s="15">
        <v>41891.665324074071</v>
      </c>
      <c r="R71" s="15">
        <v>41913.166666666664</v>
      </c>
    </row>
    <row r="72" spans="1:18" x14ac:dyDescent="0.35">
      <c r="A72">
        <v>3149</v>
      </c>
      <c r="B72" s="20" t="s">
        <v>3149</v>
      </c>
      <c r="C72" s="17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t="s">
        <v>8274</v>
      </c>
      <c r="P72">
        <v>52</v>
      </c>
      <c r="Q72" s="15">
        <v>41226.017361111109</v>
      </c>
      <c r="R72" s="15">
        <v>41250.083333333336</v>
      </c>
    </row>
    <row r="73" spans="1:18" x14ac:dyDescent="0.35">
      <c r="A73">
        <v>3150</v>
      </c>
      <c r="B73" s="20" t="s">
        <v>3150</v>
      </c>
      <c r="C73" s="17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t="s">
        <v>8274</v>
      </c>
      <c r="P73">
        <v>34</v>
      </c>
      <c r="Q73" s="15">
        <v>40478.263923611114</v>
      </c>
      <c r="R73" s="15">
        <v>40568.166666666664</v>
      </c>
    </row>
    <row r="74" spans="1:18" x14ac:dyDescent="0.35">
      <c r="A74">
        <v>3151</v>
      </c>
      <c r="B74" s="20" t="s">
        <v>3151</v>
      </c>
      <c r="C74" s="17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t="s">
        <v>8274</v>
      </c>
      <c r="P74">
        <v>103</v>
      </c>
      <c r="Q74" s="15">
        <v>41862.83997685185</v>
      </c>
      <c r="R74" s="15">
        <v>41892.83997685185</v>
      </c>
    </row>
    <row r="75" spans="1:18" x14ac:dyDescent="0.35">
      <c r="A75">
        <v>3153</v>
      </c>
      <c r="B75" s="20" t="s">
        <v>3153</v>
      </c>
      <c r="C75" s="17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t="s">
        <v>8274</v>
      </c>
      <c r="P75">
        <v>42</v>
      </c>
      <c r="Q75" s="15">
        <v>40633.154363425929</v>
      </c>
      <c r="R75" s="15">
        <v>40664.207638888889</v>
      </c>
    </row>
    <row r="76" spans="1:18" x14ac:dyDescent="0.35">
      <c r="A76">
        <v>3154</v>
      </c>
      <c r="B76" s="20" t="s">
        <v>3154</v>
      </c>
      <c r="C76" s="17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t="s">
        <v>8274</v>
      </c>
      <c r="P76">
        <v>64</v>
      </c>
      <c r="Q76" s="15">
        <v>40970.875671296293</v>
      </c>
      <c r="R76" s="15">
        <v>41000.834004629629</v>
      </c>
    </row>
    <row r="77" spans="1:18" x14ac:dyDescent="0.35">
      <c r="A77">
        <v>3156</v>
      </c>
      <c r="B77" s="20" t="s">
        <v>3156</v>
      </c>
      <c r="C77" s="17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t="s">
        <v>8274</v>
      </c>
      <c r="P77">
        <v>63</v>
      </c>
      <c r="Q77" s="15">
        <v>41026.953055555554</v>
      </c>
      <c r="R77" s="15">
        <v>41061.953055555554</v>
      </c>
    </row>
    <row r="78" spans="1:18" x14ac:dyDescent="0.35">
      <c r="A78">
        <v>3157</v>
      </c>
      <c r="B78" s="20" t="s">
        <v>3157</v>
      </c>
      <c r="C78" s="17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t="s">
        <v>8274</v>
      </c>
      <c r="P78">
        <v>99</v>
      </c>
      <c r="Q78" s="15">
        <v>41829.788252314815</v>
      </c>
      <c r="R78" s="15">
        <v>41839.208333333336</v>
      </c>
    </row>
    <row r="79" spans="1:18" x14ac:dyDescent="0.35">
      <c r="A79">
        <v>3158</v>
      </c>
      <c r="B79" s="20" t="s">
        <v>3158</v>
      </c>
      <c r="C79" s="17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t="s">
        <v>8274</v>
      </c>
      <c r="P79">
        <v>83</v>
      </c>
      <c r="Q79" s="15">
        <v>41447.839722222219</v>
      </c>
      <c r="R79" s="15">
        <v>41477.839722222219</v>
      </c>
    </row>
    <row r="80" spans="1:18" x14ac:dyDescent="0.35">
      <c r="A80">
        <v>3159</v>
      </c>
      <c r="B80" s="20" t="s">
        <v>3159</v>
      </c>
      <c r="C80" s="17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t="s">
        <v>8274</v>
      </c>
      <c r="P80">
        <v>39</v>
      </c>
      <c r="Q80" s="15">
        <v>40884.066678240742</v>
      </c>
      <c r="R80" s="15">
        <v>40926.958333333336</v>
      </c>
    </row>
    <row r="81" spans="1:18" x14ac:dyDescent="0.35">
      <c r="A81">
        <v>3160</v>
      </c>
      <c r="B81" s="20" t="s">
        <v>3160</v>
      </c>
      <c r="C81" s="17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t="s">
        <v>8274</v>
      </c>
      <c r="P81">
        <v>80</v>
      </c>
      <c r="Q81" s="15">
        <v>41841.26489583333</v>
      </c>
      <c r="R81" s="15">
        <v>41864.207638888889</v>
      </c>
    </row>
    <row r="82" spans="1:18" x14ac:dyDescent="0.35">
      <c r="A82">
        <v>3162</v>
      </c>
      <c r="B82" s="20" t="s">
        <v>3162</v>
      </c>
      <c r="C82" s="17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t="s">
        <v>8274</v>
      </c>
      <c r="P82">
        <v>81</v>
      </c>
      <c r="Q82" s="15">
        <v>41799.685902777775</v>
      </c>
      <c r="R82" s="15">
        <v>41827.083333333336</v>
      </c>
    </row>
    <row r="83" spans="1:18" x14ac:dyDescent="0.35">
      <c r="A83">
        <v>3163</v>
      </c>
      <c r="B83" s="20" t="s">
        <v>3163</v>
      </c>
      <c r="C83" s="17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t="s">
        <v>8274</v>
      </c>
      <c r="P83">
        <v>201</v>
      </c>
      <c r="Q83" s="15">
        <v>41775.753761574073</v>
      </c>
      <c r="R83" s="15">
        <v>41805.753761574073</v>
      </c>
    </row>
    <row r="84" spans="1:18" x14ac:dyDescent="0.35">
      <c r="A84">
        <v>3164</v>
      </c>
      <c r="B84" s="20" t="s">
        <v>3164</v>
      </c>
      <c r="C84" s="17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t="s">
        <v>8274</v>
      </c>
      <c r="P84">
        <v>38</v>
      </c>
      <c r="Q84" s="15">
        <v>41766.80572916667</v>
      </c>
      <c r="R84" s="15">
        <v>41799.80572916667</v>
      </c>
    </row>
    <row r="85" spans="1:18" x14ac:dyDescent="0.35">
      <c r="A85">
        <v>3165</v>
      </c>
      <c r="B85" s="20" t="s">
        <v>3165</v>
      </c>
      <c r="C85" s="17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t="s">
        <v>8274</v>
      </c>
      <c r="P85">
        <v>58</v>
      </c>
      <c r="Q85" s="15">
        <v>40644.159259259257</v>
      </c>
      <c r="R85" s="15">
        <v>40666.165972222225</v>
      </c>
    </row>
    <row r="86" spans="1:18" x14ac:dyDescent="0.35">
      <c r="A86">
        <v>3166</v>
      </c>
      <c r="B86" s="20" t="s">
        <v>3166</v>
      </c>
      <c r="C86" s="17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t="s">
        <v>8274</v>
      </c>
      <c r="P86">
        <v>60</v>
      </c>
      <c r="Q86" s="15">
        <v>41940.69158564815</v>
      </c>
      <c r="R86" s="15">
        <v>41969.332638888889</v>
      </c>
    </row>
    <row r="87" spans="1:18" x14ac:dyDescent="0.35">
      <c r="A87">
        <v>3167</v>
      </c>
      <c r="B87" s="20" t="s">
        <v>3167</v>
      </c>
      <c r="C87" s="17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t="s">
        <v>8274</v>
      </c>
      <c r="P87">
        <v>63</v>
      </c>
      <c r="Q87" s="15">
        <v>41839.175706018519</v>
      </c>
      <c r="R87" s="15">
        <v>41853.175706018519</v>
      </c>
    </row>
    <row r="88" spans="1:18" x14ac:dyDescent="0.35">
      <c r="A88">
        <v>3168</v>
      </c>
      <c r="B88" s="20" t="s">
        <v>3168</v>
      </c>
      <c r="C88" s="17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t="s">
        <v>8274</v>
      </c>
      <c r="P88">
        <v>51</v>
      </c>
      <c r="Q88" s="15">
        <v>41772.105937500004</v>
      </c>
      <c r="R88" s="15">
        <v>41803.916666666664</v>
      </c>
    </row>
    <row r="89" spans="1:18" x14ac:dyDescent="0.35">
      <c r="A89">
        <v>3169</v>
      </c>
      <c r="B89" s="20" t="s">
        <v>3169</v>
      </c>
      <c r="C89" s="17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t="s">
        <v>8274</v>
      </c>
      <c r="P89">
        <v>101</v>
      </c>
      <c r="Q89" s="15">
        <v>41591.737974537034</v>
      </c>
      <c r="R89" s="15">
        <v>41621.207638888889</v>
      </c>
    </row>
    <row r="90" spans="1:18" x14ac:dyDescent="0.35">
      <c r="A90">
        <v>3170</v>
      </c>
      <c r="B90" s="20" t="s">
        <v>3170</v>
      </c>
      <c r="C90" s="17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t="s">
        <v>8274</v>
      </c>
      <c r="P90">
        <v>32</v>
      </c>
      <c r="Q90" s="15">
        <v>41789.080370370371</v>
      </c>
      <c r="R90" s="15">
        <v>41822.166666666664</v>
      </c>
    </row>
    <row r="91" spans="1:18" x14ac:dyDescent="0.35">
      <c r="A91">
        <v>3172</v>
      </c>
      <c r="B91" s="20" t="s">
        <v>3172</v>
      </c>
      <c r="C91" s="17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t="s">
        <v>8274</v>
      </c>
      <c r="P91">
        <v>79</v>
      </c>
      <c r="Q91" s="15">
        <v>40923.729953703703</v>
      </c>
      <c r="R91" s="15">
        <v>40953.729953703703</v>
      </c>
    </row>
    <row r="92" spans="1:18" x14ac:dyDescent="0.35">
      <c r="A92">
        <v>3173</v>
      </c>
      <c r="B92" s="20" t="s">
        <v>3173</v>
      </c>
      <c r="C92" s="17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t="s">
        <v>8274</v>
      </c>
      <c r="P92">
        <v>139</v>
      </c>
      <c r="Q92" s="15">
        <v>41878.878379629627</v>
      </c>
      <c r="R92" s="15">
        <v>41908.878379629627</v>
      </c>
    </row>
    <row r="93" spans="1:18" x14ac:dyDescent="0.35">
      <c r="A93">
        <v>3174</v>
      </c>
      <c r="B93" s="20" t="s">
        <v>3174</v>
      </c>
      <c r="C93" s="17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t="s">
        <v>8274</v>
      </c>
      <c r="P93">
        <v>132</v>
      </c>
      <c r="Q93" s="15">
        <v>41862.864675925928</v>
      </c>
      <c r="R93" s="15">
        <v>41876.864675925928</v>
      </c>
    </row>
    <row r="94" spans="1:18" x14ac:dyDescent="0.35">
      <c r="A94">
        <v>3175</v>
      </c>
      <c r="B94" s="20" t="s">
        <v>3175</v>
      </c>
      <c r="C94" s="17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t="s">
        <v>8274</v>
      </c>
      <c r="P94">
        <v>91</v>
      </c>
      <c r="Q94" s="15">
        <v>40531.886886574073</v>
      </c>
      <c r="R94" s="15">
        <v>40591.886886574073</v>
      </c>
    </row>
    <row r="95" spans="1:18" x14ac:dyDescent="0.35">
      <c r="A95">
        <v>3176</v>
      </c>
      <c r="B95" s="20" t="s">
        <v>3176</v>
      </c>
      <c r="C95" s="17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t="s">
        <v>8274</v>
      </c>
      <c r="P95">
        <v>40</v>
      </c>
      <c r="Q95" s="15">
        <v>41477.930914351848</v>
      </c>
      <c r="R95" s="15">
        <v>41504.625</v>
      </c>
    </row>
    <row r="96" spans="1:18" x14ac:dyDescent="0.35">
      <c r="A96">
        <v>3177</v>
      </c>
      <c r="B96" s="20" t="s">
        <v>3177</v>
      </c>
      <c r="C96" s="17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t="s">
        <v>8274</v>
      </c>
      <c r="P96">
        <v>58</v>
      </c>
      <c r="Q96" s="15">
        <v>41781.666770833333</v>
      </c>
      <c r="R96" s="15">
        <v>41811.666770833333</v>
      </c>
    </row>
    <row r="97" spans="1:18" x14ac:dyDescent="0.35">
      <c r="A97">
        <v>3179</v>
      </c>
      <c r="B97" s="20" t="s">
        <v>3179</v>
      </c>
      <c r="C97" s="17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t="s">
        <v>8274</v>
      </c>
      <c r="P97">
        <v>77</v>
      </c>
      <c r="Q97" s="15">
        <v>41375.702210648145</v>
      </c>
      <c r="R97" s="15">
        <v>41400.702210648145</v>
      </c>
    </row>
    <row r="98" spans="1:18" x14ac:dyDescent="0.35">
      <c r="A98">
        <v>3182</v>
      </c>
      <c r="B98" s="20" t="s">
        <v>3182</v>
      </c>
      <c r="C98" s="17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t="s">
        <v>8274</v>
      </c>
      <c r="P98">
        <v>47</v>
      </c>
      <c r="Q98" s="15">
        <v>40883.949317129627</v>
      </c>
      <c r="R98" s="15">
        <v>40939.708333333336</v>
      </c>
    </row>
    <row r="99" spans="1:18" x14ac:dyDescent="0.35">
      <c r="A99">
        <v>3183</v>
      </c>
      <c r="B99" s="20" t="s">
        <v>3183</v>
      </c>
      <c r="C99" s="17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t="s">
        <v>8274</v>
      </c>
      <c r="P99">
        <v>40</v>
      </c>
      <c r="Q99" s="15">
        <v>41491.79478009259</v>
      </c>
      <c r="R99" s="15">
        <v>41509.79478009259</v>
      </c>
    </row>
    <row r="100" spans="1:18" x14ac:dyDescent="0.35">
      <c r="A100">
        <v>3184</v>
      </c>
      <c r="B100" s="20" t="s">
        <v>3184</v>
      </c>
      <c r="C100" s="17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t="s">
        <v>8274</v>
      </c>
      <c r="P100">
        <v>100</v>
      </c>
      <c r="Q100" s="15">
        <v>41791.993414351848</v>
      </c>
      <c r="R100" s="15">
        <v>41821.993414351848</v>
      </c>
    </row>
    <row r="101" spans="1:18" x14ac:dyDescent="0.35">
      <c r="A101">
        <v>3187</v>
      </c>
      <c r="B101" s="20" t="s">
        <v>3187</v>
      </c>
      <c r="C101" s="17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t="s">
        <v>8274</v>
      </c>
      <c r="P101">
        <v>71</v>
      </c>
      <c r="Q101" s="15">
        <v>41835.666354166664</v>
      </c>
      <c r="R101" s="15">
        <v>41855.666354166664</v>
      </c>
    </row>
    <row r="102" spans="1:18" x14ac:dyDescent="0.35">
      <c r="A102">
        <v>3208</v>
      </c>
      <c r="B102" s="20" t="s">
        <v>3208</v>
      </c>
      <c r="C102" s="17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t="s">
        <v>8274</v>
      </c>
      <c r="P102">
        <v>63</v>
      </c>
      <c r="Q102" s="15">
        <v>41827.605057870373</v>
      </c>
      <c r="R102" s="15">
        <v>41848.605057870373</v>
      </c>
    </row>
    <row r="103" spans="1:18" x14ac:dyDescent="0.35">
      <c r="A103">
        <v>3209</v>
      </c>
      <c r="B103" s="20" t="s">
        <v>3209</v>
      </c>
      <c r="C103" s="17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t="s">
        <v>8274</v>
      </c>
      <c r="P103">
        <v>50</v>
      </c>
      <c r="Q103" s="15">
        <v>41778.637245370373</v>
      </c>
      <c r="R103" s="15">
        <v>41810.958333333336</v>
      </c>
    </row>
    <row r="104" spans="1:18" x14ac:dyDescent="0.35">
      <c r="A104">
        <v>3210</v>
      </c>
      <c r="B104" s="20" t="s">
        <v>3210</v>
      </c>
      <c r="C104" s="17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t="s">
        <v>8274</v>
      </c>
      <c r="P104">
        <v>63</v>
      </c>
      <c r="Q104" s="15">
        <v>41013.936562499999</v>
      </c>
      <c r="R104" s="15">
        <v>41061.165972222225</v>
      </c>
    </row>
    <row r="105" spans="1:18" x14ac:dyDescent="0.35">
      <c r="A105">
        <v>3211</v>
      </c>
      <c r="B105" s="20" t="s">
        <v>3211</v>
      </c>
      <c r="C105" s="17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t="s">
        <v>8274</v>
      </c>
      <c r="P105">
        <v>86</v>
      </c>
      <c r="Q105" s="15">
        <v>41834.586574074077</v>
      </c>
      <c r="R105" s="15">
        <v>41866.083333333336</v>
      </c>
    </row>
    <row r="106" spans="1:18" x14ac:dyDescent="0.35">
      <c r="A106">
        <v>3212</v>
      </c>
      <c r="B106" s="20" t="s">
        <v>3212</v>
      </c>
      <c r="C106" s="17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t="s">
        <v>8274</v>
      </c>
      <c r="P106">
        <v>54</v>
      </c>
      <c r="Q106" s="15">
        <v>41829.795729166668</v>
      </c>
      <c r="R106" s="15">
        <v>41859.795729166668</v>
      </c>
    </row>
    <row r="107" spans="1:18" x14ac:dyDescent="0.35">
      <c r="A107">
        <v>3215</v>
      </c>
      <c r="B107" s="20" t="s">
        <v>3215</v>
      </c>
      <c r="C107" s="17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t="s">
        <v>8274</v>
      </c>
      <c r="P107">
        <v>262</v>
      </c>
      <c r="Q107" s="15">
        <v>42219.665173611109</v>
      </c>
      <c r="R107" s="15">
        <v>42257.165972222225</v>
      </c>
    </row>
    <row r="108" spans="1:18" x14ac:dyDescent="0.35">
      <c r="A108">
        <v>3217</v>
      </c>
      <c r="B108" s="20" t="s">
        <v>3217</v>
      </c>
      <c r="C108" s="17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t="s">
        <v>8274</v>
      </c>
      <c r="P108">
        <v>50</v>
      </c>
      <c r="Q108" s="15">
        <v>42648.546111111107</v>
      </c>
      <c r="R108" s="15">
        <v>42678.546111111107</v>
      </c>
    </row>
    <row r="109" spans="1:18" x14ac:dyDescent="0.35">
      <c r="A109">
        <v>3219</v>
      </c>
      <c r="B109" s="20" t="s">
        <v>3219</v>
      </c>
      <c r="C109" s="17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t="s">
        <v>8274</v>
      </c>
      <c r="P109">
        <v>168</v>
      </c>
      <c r="Q109" s="15">
        <v>42050.983182870375</v>
      </c>
      <c r="R109" s="15">
        <v>42085.941516203704</v>
      </c>
    </row>
    <row r="110" spans="1:18" x14ac:dyDescent="0.35">
      <c r="A110">
        <v>3220</v>
      </c>
      <c r="B110" s="20" t="s">
        <v>3220</v>
      </c>
      <c r="C110" s="17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t="s">
        <v>8274</v>
      </c>
      <c r="P110">
        <v>256</v>
      </c>
      <c r="Q110" s="15">
        <v>42772.833379629628</v>
      </c>
      <c r="R110" s="15">
        <v>42806.875</v>
      </c>
    </row>
    <row r="111" spans="1:18" x14ac:dyDescent="0.35">
      <c r="A111">
        <v>3222</v>
      </c>
      <c r="B111" s="20" t="s">
        <v>3222</v>
      </c>
      <c r="C111" s="17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t="s">
        <v>8274</v>
      </c>
      <c r="P111">
        <v>37</v>
      </c>
      <c r="Q111" s="15">
        <v>42270.582141203704</v>
      </c>
      <c r="R111" s="15">
        <v>42301.895138888889</v>
      </c>
    </row>
    <row r="112" spans="1:18" x14ac:dyDescent="0.35">
      <c r="A112">
        <v>3223</v>
      </c>
      <c r="B112" s="20" t="s">
        <v>3223</v>
      </c>
      <c r="C112" s="17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t="s">
        <v>8274</v>
      </c>
      <c r="P112">
        <v>46</v>
      </c>
      <c r="Q112" s="15">
        <v>42206.835370370376</v>
      </c>
      <c r="R112" s="15">
        <v>42236.835370370376</v>
      </c>
    </row>
    <row r="113" spans="1:18" x14ac:dyDescent="0.35">
      <c r="A113">
        <v>3224</v>
      </c>
      <c r="B113" s="20" t="s">
        <v>3224</v>
      </c>
      <c r="C113" s="17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t="s">
        <v>8274</v>
      </c>
      <c r="P113">
        <v>142</v>
      </c>
      <c r="Q113" s="15">
        <v>42697.850844907407</v>
      </c>
      <c r="R113" s="15">
        <v>42745.208333333328</v>
      </c>
    </row>
    <row r="114" spans="1:18" x14ac:dyDescent="0.35">
      <c r="A114">
        <v>3225</v>
      </c>
      <c r="B114" s="20" t="s">
        <v>3225</v>
      </c>
      <c r="C114" s="17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t="s">
        <v>8274</v>
      </c>
      <c r="P114">
        <v>52</v>
      </c>
      <c r="Q114" s="15">
        <v>42503.559467592597</v>
      </c>
      <c r="R114" s="15">
        <v>42524.875</v>
      </c>
    </row>
    <row r="115" spans="1:18" x14ac:dyDescent="0.35">
      <c r="A115">
        <v>3228</v>
      </c>
      <c r="B115" s="20" t="s">
        <v>3228</v>
      </c>
      <c r="C115" s="17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t="s">
        <v>8274</v>
      </c>
      <c r="P115">
        <v>194</v>
      </c>
      <c r="Q115" s="15">
        <v>42323.70930555556</v>
      </c>
      <c r="R115" s="15">
        <v>42355.207638888889</v>
      </c>
    </row>
    <row r="116" spans="1:18" x14ac:dyDescent="0.35">
      <c r="A116">
        <v>3229</v>
      </c>
      <c r="B116" s="20" t="s">
        <v>3229</v>
      </c>
      <c r="C116" s="17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t="s">
        <v>8274</v>
      </c>
      <c r="P116">
        <v>107</v>
      </c>
      <c r="Q116" s="15">
        <v>41933.291643518518</v>
      </c>
      <c r="R116" s="15">
        <v>41963.333310185189</v>
      </c>
    </row>
    <row r="117" spans="1:18" x14ac:dyDescent="0.35">
      <c r="A117">
        <v>3230</v>
      </c>
      <c r="B117" s="20" t="s">
        <v>3230</v>
      </c>
      <c r="C117" s="17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t="s">
        <v>8274</v>
      </c>
      <c r="P117">
        <v>77</v>
      </c>
      <c r="Q117" s="15">
        <v>41898.168125000004</v>
      </c>
      <c r="R117" s="15">
        <v>41913.165972222225</v>
      </c>
    </row>
    <row r="118" spans="1:18" x14ac:dyDescent="0.35">
      <c r="A118">
        <v>3231</v>
      </c>
      <c r="B118" s="20" t="s">
        <v>3231</v>
      </c>
      <c r="C118" s="17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t="s">
        <v>8274</v>
      </c>
      <c r="P118">
        <v>58</v>
      </c>
      <c r="Q118" s="15">
        <v>42446.943831018521</v>
      </c>
      <c r="R118" s="15">
        <v>42476.943831018521</v>
      </c>
    </row>
    <row r="119" spans="1:18" x14ac:dyDescent="0.35">
      <c r="A119">
        <v>3232</v>
      </c>
      <c r="B119" s="20" t="s">
        <v>3232</v>
      </c>
      <c r="C119" s="17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t="s">
        <v>8274</v>
      </c>
      <c r="P119">
        <v>50</v>
      </c>
      <c r="Q119" s="15">
        <v>42463.81385416667</v>
      </c>
      <c r="R119" s="15">
        <v>42494.165972222225</v>
      </c>
    </row>
    <row r="120" spans="1:18" x14ac:dyDescent="0.35">
      <c r="A120">
        <v>3233</v>
      </c>
      <c r="B120" s="20" t="s">
        <v>3233</v>
      </c>
      <c r="C120" s="17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t="s">
        <v>8274</v>
      </c>
      <c r="P120">
        <v>97</v>
      </c>
      <c r="Q120" s="15">
        <v>42766.805034722223</v>
      </c>
      <c r="R120" s="15">
        <v>42796.805034722223</v>
      </c>
    </row>
    <row r="121" spans="1:18" x14ac:dyDescent="0.35">
      <c r="A121">
        <v>3235</v>
      </c>
      <c r="B121" s="20" t="s">
        <v>3235</v>
      </c>
      <c r="C121" s="17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t="s">
        <v>8274</v>
      </c>
      <c r="P121">
        <v>86</v>
      </c>
      <c r="Q121" s="15">
        <v>42522.347812499997</v>
      </c>
      <c r="R121" s="15">
        <v>42552.347812499997</v>
      </c>
    </row>
    <row r="122" spans="1:18" x14ac:dyDescent="0.35">
      <c r="A122">
        <v>3236</v>
      </c>
      <c r="B122" s="20" t="s">
        <v>3236</v>
      </c>
      <c r="C122" s="17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t="s">
        <v>8274</v>
      </c>
      <c r="P122">
        <v>183</v>
      </c>
      <c r="Q122" s="15">
        <v>42702.917048611111</v>
      </c>
      <c r="R122" s="15">
        <v>42732.917048611111</v>
      </c>
    </row>
    <row r="123" spans="1:18" x14ac:dyDescent="0.35">
      <c r="A123">
        <v>3237</v>
      </c>
      <c r="B123" s="20" t="s">
        <v>3237</v>
      </c>
      <c r="C123" s="17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t="s">
        <v>8274</v>
      </c>
      <c r="P123">
        <v>131</v>
      </c>
      <c r="Q123" s="15">
        <v>42252.474351851852</v>
      </c>
      <c r="R123" s="15">
        <v>42276.165972222225</v>
      </c>
    </row>
    <row r="124" spans="1:18" x14ac:dyDescent="0.35">
      <c r="A124">
        <v>3241</v>
      </c>
      <c r="B124" s="20" t="s">
        <v>3241</v>
      </c>
      <c r="C124" s="17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t="s">
        <v>8274</v>
      </c>
      <c r="P124">
        <v>59</v>
      </c>
      <c r="Q124" s="15">
        <v>41893.324884259258</v>
      </c>
      <c r="R124" s="15">
        <v>41926.290972222225</v>
      </c>
    </row>
    <row r="125" spans="1:18" x14ac:dyDescent="0.35">
      <c r="A125">
        <v>3242</v>
      </c>
      <c r="B125" s="20" t="s">
        <v>3242</v>
      </c>
      <c r="C125" s="17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t="s">
        <v>8274</v>
      </c>
      <c r="P125">
        <v>70</v>
      </c>
      <c r="Q125" s="15">
        <v>41871.755694444444</v>
      </c>
      <c r="R125" s="15">
        <v>41901.755694444444</v>
      </c>
    </row>
    <row r="126" spans="1:18" x14ac:dyDescent="0.35">
      <c r="A126">
        <v>3243</v>
      </c>
      <c r="B126" s="20" t="s">
        <v>3243</v>
      </c>
      <c r="C126" s="17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t="s">
        <v>8274</v>
      </c>
      <c r="P126">
        <v>116</v>
      </c>
      <c r="Q126" s="15">
        <v>42262.096782407403</v>
      </c>
      <c r="R126" s="15">
        <v>42286</v>
      </c>
    </row>
    <row r="127" spans="1:18" x14ac:dyDescent="0.35">
      <c r="A127">
        <v>3245</v>
      </c>
      <c r="B127" s="20" t="s">
        <v>3245</v>
      </c>
      <c r="C127" s="17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t="s">
        <v>8274</v>
      </c>
      <c r="P127">
        <v>81</v>
      </c>
      <c r="Q127" s="15">
        <v>42135.60020833333</v>
      </c>
      <c r="R127" s="15">
        <v>42167.083333333328</v>
      </c>
    </row>
    <row r="128" spans="1:18" x14ac:dyDescent="0.35">
      <c r="A128">
        <v>3246</v>
      </c>
      <c r="B128" s="20" t="s">
        <v>3246</v>
      </c>
      <c r="C128" s="17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t="s">
        <v>8274</v>
      </c>
      <c r="P128">
        <v>58</v>
      </c>
      <c r="Q128" s="15">
        <v>42230.472222222219</v>
      </c>
      <c r="R128" s="15">
        <v>42259.165972222225</v>
      </c>
    </row>
    <row r="129" spans="1:18" x14ac:dyDescent="0.35">
      <c r="A129">
        <v>3248</v>
      </c>
      <c r="B129" s="20" t="s">
        <v>3248</v>
      </c>
      <c r="C129" s="17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t="s">
        <v>8274</v>
      </c>
      <c r="P129">
        <v>60</v>
      </c>
      <c r="Q129" s="15">
        <v>42068.888391203705</v>
      </c>
      <c r="R129" s="15">
        <v>42098.846724537041</v>
      </c>
    </row>
    <row r="130" spans="1:18" x14ac:dyDescent="0.35">
      <c r="A130">
        <v>3249</v>
      </c>
      <c r="B130" s="20" t="s">
        <v>3249</v>
      </c>
      <c r="C130" s="17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t="s">
        <v>8274</v>
      </c>
      <c r="P130">
        <v>66</v>
      </c>
      <c r="Q130" s="15">
        <v>42145.746689814812</v>
      </c>
      <c r="R130" s="15">
        <v>42175.746689814812</v>
      </c>
    </row>
    <row r="131" spans="1:18" x14ac:dyDescent="0.35">
      <c r="A131">
        <v>3250</v>
      </c>
      <c r="B131" s="20" t="s">
        <v>3250</v>
      </c>
      <c r="C131" s="17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t="s">
        <v>8274</v>
      </c>
      <c r="P131">
        <v>119</v>
      </c>
      <c r="Q131" s="15">
        <v>41918.742175925923</v>
      </c>
      <c r="R131" s="15">
        <v>41948.783842592595</v>
      </c>
    </row>
    <row r="132" spans="1:18" x14ac:dyDescent="0.35">
      <c r="A132">
        <v>3251</v>
      </c>
      <c r="B132" s="20" t="s">
        <v>3251</v>
      </c>
      <c r="C132" s="17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t="s">
        <v>8274</v>
      </c>
      <c r="P132">
        <v>83</v>
      </c>
      <c r="Q132" s="15">
        <v>42146.731087962966</v>
      </c>
      <c r="R132" s="15">
        <v>42176.731087962966</v>
      </c>
    </row>
    <row r="133" spans="1:18" x14ac:dyDescent="0.35">
      <c r="A133">
        <v>3253</v>
      </c>
      <c r="B133" s="20" t="s">
        <v>3253</v>
      </c>
      <c r="C133" s="17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t="s">
        <v>8274</v>
      </c>
      <c r="P133">
        <v>177</v>
      </c>
      <c r="Q133" s="15">
        <v>42602.576712962968</v>
      </c>
      <c r="R133" s="15">
        <v>42621.15625</v>
      </c>
    </row>
    <row r="134" spans="1:18" x14ac:dyDescent="0.35">
      <c r="A134">
        <v>3256</v>
      </c>
      <c r="B134" s="20" t="s">
        <v>3256</v>
      </c>
      <c r="C134" s="17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t="s">
        <v>8274</v>
      </c>
      <c r="P134">
        <v>73</v>
      </c>
      <c r="Q134" s="15">
        <v>42144.573807870373</v>
      </c>
      <c r="R134" s="15">
        <v>42166.165972222225</v>
      </c>
    </row>
    <row r="135" spans="1:18" x14ac:dyDescent="0.35">
      <c r="A135">
        <v>3258</v>
      </c>
      <c r="B135" s="20" t="s">
        <v>3258</v>
      </c>
      <c r="C135" s="17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t="s">
        <v>8274</v>
      </c>
      <c r="P135">
        <v>98</v>
      </c>
      <c r="Q135" s="15">
        <v>41982.887280092589</v>
      </c>
      <c r="R135" s="15">
        <v>42012.887280092589</v>
      </c>
    </row>
    <row r="136" spans="1:18" x14ac:dyDescent="0.35">
      <c r="A136">
        <v>3259</v>
      </c>
      <c r="B136" s="20" t="s">
        <v>3259</v>
      </c>
      <c r="C136" s="17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t="s">
        <v>8274</v>
      </c>
      <c r="P136">
        <v>252</v>
      </c>
      <c r="Q136" s="15">
        <v>42614.760937500003</v>
      </c>
      <c r="R136" s="15">
        <v>42644.165972222225</v>
      </c>
    </row>
    <row r="137" spans="1:18" x14ac:dyDescent="0.35">
      <c r="A137">
        <v>3260</v>
      </c>
      <c r="B137" s="20" t="s">
        <v>3260</v>
      </c>
      <c r="C137" s="17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t="s">
        <v>8274</v>
      </c>
      <c r="P137">
        <v>75</v>
      </c>
      <c r="Q137" s="15">
        <v>42303.672662037032</v>
      </c>
      <c r="R137" s="15">
        <v>42338.714328703703</v>
      </c>
    </row>
    <row r="138" spans="1:18" x14ac:dyDescent="0.35">
      <c r="A138">
        <v>3261</v>
      </c>
      <c r="B138" s="20" t="s">
        <v>3261</v>
      </c>
      <c r="C138" s="17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t="s">
        <v>8274</v>
      </c>
      <c r="P138">
        <v>68</v>
      </c>
      <c r="Q138" s="15">
        <v>42171.725416666668</v>
      </c>
      <c r="R138" s="15">
        <v>42201.725416666668</v>
      </c>
    </row>
    <row r="139" spans="1:18" x14ac:dyDescent="0.35">
      <c r="A139">
        <v>3262</v>
      </c>
      <c r="B139" s="20" t="s">
        <v>3262</v>
      </c>
      <c r="C139" s="17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t="s">
        <v>8274</v>
      </c>
      <c r="P139">
        <v>94</v>
      </c>
      <c r="Q139" s="15">
        <v>41964.315532407403</v>
      </c>
      <c r="R139" s="15">
        <v>41995.166666666672</v>
      </c>
    </row>
    <row r="140" spans="1:18" x14ac:dyDescent="0.35">
      <c r="A140">
        <v>3263</v>
      </c>
      <c r="B140" s="20" t="s">
        <v>3263</v>
      </c>
      <c r="C140" s="17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t="s">
        <v>8274</v>
      </c>
      <c r="P140">
        <v>41</v>
      </c>
      <c r="Q140" s="15">
        <v>42284.516064814816</v>
      </c>
      <c r="R140" s="15">
        <v>42307.875</v>
      </c>
    </row>
    <row r="141" spans="1:18" x14ac:dyDescent="0.35">
      <c r="A141">
        <v>3264</v>
      </c>
      <c r="B141" s="20" t="s">
        <v>3264</v>
      </c>
      <c r="C141" s="17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t="s">
        <v>8274</v>
      </c>
      <c r="P141">
        <v>53</v>
      </c>
      <c r="Q141" s="15">
        <v>42016.800208333334</v>
      </c>
      <c r="R141" s="15">
        <v>42032.916666666672</v>
      </c>
    </row>
    <row r="142" spans="1:18" x14ac:dyDescent="0.35">
      <c r="A142">
        <v>3266</v>
      </c>
      <c r="B142" s="20" t="s">
        <v>3266</v>
      </c>
      <c r="C142" s="17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t="s">
        <v>8274</v>
      </c>
      <c r="P142">
        <v>48</v>
      </c>
      <c r="Q142" s="15">
        <v>42136.536134259266</v>
      </c>
      <c r="R142" s="15">
        <v>42167.875</v>
      </c>
    </row>
    <row r="143" spans="1:18" x14ac:dyDescent="0.35">
      <c r="A143">
        <v>3267</v>
      </c>
      <c r="B143" s="20" t="s">
        <v>3267</v>
      </c>
      <c r="C143" s="17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t="s">
        <v>8274</v>
      </c>
      <c r="P143">
        <v>53</v>
      </c>
      <c r="Q143" s="15">
        <v>42172.757638888885</v>
      </c>
      <c r="R143" s="15">
        <v>42202.757638888885</v>
      </c>
    </row>
    <row r="144" spans="1:18" x14ac:dyDescent="0.35">
      <c r="A144">
        <v>3268</v>
      </c>
      <c r="B144" s="20" t="s">
        <v>3268</v>
      </c>
      <c r="C144" s="17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t="s">
        <v>8274</v>
      </c>
      <c r="P144">
        <v>61</v>
      </c>
      <c r="Q144" s="15">
        <v>42590.90425925926</v>
      </c>
      <c r="R144" s="15">
        <v>42606.90425925926</v>
      </c>
    </row>
    <row r="145" spans="1:18" x14ac:dyDescent="0.35">
      <c r="A145">
        <v>3272</v>
      </c>
      <c r="B145" s="20" t="s">
        <v>3272</v>
      </c>
      <c r="C145" s="17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t="s">
        <v>8274</v>
      </c>
      <c r="P145">
        <v>107</v>
      </c>
      <c r="Q145" s="15">
        <v>42284.500104166669</v>
      </c>
      <c r="R145" s="15">
        <v>42314.541770833333</v>
      </c>
    </row>
    <row r="146" spans="1:18" x14ac:dyDescent="0.35">
      <c r="A146">
        <v>3273</v>
      </c>
      <c r="B146" s="20" t="s">
        <v>3273</v>
      </c>
      <c r="C146" s="17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t="s">
        <v>8274</v>
      </c>
      <c r="P146">
        <v>205</v>
      </c>
      <c r="Q146" s="15">
        <v>42611.801412037035</v>
      </c>
      <c r="R146" s="15">
        <v>42627.791666666672</v>
      </c>
    </row>
    <row r="147" spans="1:18" x14ac:dyDescent="0.35">
      <c r="A147">
        <v>3274</v>
      </c>
      <c r="B147" s="20" t="s">
        <v>3274</v>
      </c>
      <c r="C147" s="17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t="s">
        <v>8274</v>
      </c>
      <c r="P147">
        <v>55</v>
      </c>
      <c r="Q147" s="15">
        <v>42400.704537037032</v>
      </c>
      <c r="R147" s="15">
        <v>42444.875</v>
      </c>
    </row>
    <row r="148" spans="1:18" x14ac:dyDescent="0.35">
      <c r="A148">
        <v>3275</v>
      </c>
      <c r="B148" s="20" t="s">
        <v>3275</v>
      </c>
      <c r="C148" s="17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t="s">
        <v>8274</v>
      </c>
      <c r="P148">
        <v>150</v>
      </c>
      <c r="Q148" s="15">
        <v>42017.88045138889</v>
      </c>
      <c r="R148" s="15">
        <v>42044.1875</v>
      </c>
    </row>
    <row r="149" spans="1:18" x14ac:dyDescent="0.35">
      <c r="A149">
        <v>3279</v>
      </c>
      <c r="B149" s="20" t="s">
        <v>3279</v>
      </c>
      <c r="C149" s="17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t="s">
        <v>8274</v>
      </c>
      <c r="P149">
        <v>105</v>
      </c>
      <c r="Q149" s="15">
        <v>42431.102534722217</v>
      </c>
      <c r="R149" s="15">
        <v>42461.06086805556</v>
      </c>
    </row>
    <row r="150" spans="1:18" x14ac:dyDescent="0.35">
      <c r="A150">
        <v>3280</v>
      </c>
      <c r="B150" s="20" t="s">
        <v>3280</v>
      </c>
      <c r="C150" s="17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t="s">
        <v>8274</v>
      </c>
      <c r="P150">
        <v>69</v>
      </c>
      <c r="Q150" s="15">
        <v>42121.756921296299</v>
      </c>
      <c r="R150" s="15">
        <v>42156.208333333328</v>
      </c>
    </row>
    <row r="151" spans="1:18" x14ac:dyDescent="0.35">
      <c r="A151">
        <v>3281</v>
      </c>
      <c r="B151" s="20" t="s">
        <v>3281</v>
      </c>
      <c r="C151" s="17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t="s">
        <v>8274</v>
      </c>
      <c r="P151">
        <v>129</v>
      </c>
      <c r="Q151" s="15">
        <v>42219.019733796296</v>
      </c>
      <c r="R151" s="15">
        <v>42249.019733796296</v>
      </c>
    </row>
    <row r="152" spans="1:18" x14ac:dyDescent="0.35">
      <c r="A152">
        <v>3282</v>
      </c>
      <c r="B152" s="20" t="s">
        <v>3282</v>
      </c>
      <c r="C152" s="17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t="s">
        <v>8274</v>
      </c>
      <c r="P152">
        <v>134</v>
      </c>
      <c r="Q152" s="15">
        <v>42445.19430555556</v>
      </c>
      <c r="R152" s="15">
        <v>42489.19430555556</v>
      </c>
    </row>
    <row r="153" spans="1:18" x14ac:dyDescent="0.35">
      <c r="A153">
        <v>3284</v>
      </c>
      <c r="B153" s="20" t="s">
        <v>3284</v>
      </c>
      <c r="C153" s="17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t="s">
        <v>8274</v>
      </c>
      <c r="P153">
        <v>203</v>
      </c>
      <c r="Q153" s="15">
        <v>42380.884872685187</v>
      </c>
      <c r="R153" s="15">
        <v>42398.249305555553</v>
      </c>
    </row>
    <row r="154" spans="1:18" x14ac:dyDescent="0.35">
      <c r="A154">
        <v>3285</v>
      </c>
      <c r="B154" s="20" t="s">
        <v>3285</v>
      </c>
      <c r="C154" s="17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t="s">
        <v>8274</v>
      </c>
      <c r="P154">
        <v>69</v>
      </c>
      <c r="Q154" s="15">
        <v>42762.942430555559</v>
      </c>
      <c r="R154" s="15">
        <v>42794.208333333328</v>
      </c>
    </row>
    <row r="155" spans="1:18" x14ac:dyDescent="0.35">
      <c r="A155">
        <v>3286</v>
      </c>
      <c r="B155" s="20" t="s">
        <v>3286</v>
      </c>
      <c r="C155" s="17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t="s">
        <v>8274</v>
      </c>
      <c r="P155">
        <v>125</v>
      </c>
      <c r="Q155" s="15">
        <v>42567.840069444443</v>
      </c>
      <c r="R155" s="15">
        <v>42597.840069444443</v>
      </c>
    </row>
    <row r="156" spans="1:18" x14ac:dyDescent="0.35">
      <c r="A156">
        <v>3291</v>
      </c>
      <c r="B156" s="20" t="s">
        <v>3291</v>
      </c>
      <c r="C156" s="17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t="s">
        <v>8274</v>
      </c>
      <c r="P156">
        <v>41</v>
      </c>
      <c r="Q156" s="15">
        <v>42232.702546296292</v>
      </c>
      <c r="R156" s="15">
        <v>42264.165972222225</v>
      </c>
    </row>
    <row r="157" spans="1:18" x14ac:dyDescent="0.35">
      <c r="A157">
        <v>3298</v>
      </c>
      <c r="B157" s="20" t="s">
        <v>3298</v>
      </c>
      <c r="C157" s="17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t="s">
        <v>8274</v>
      </c>
      <c r="P157">
        <v>141</v>
      </c>
      <c r="Q157" s="15">
        <v>42239.957962962959</v>
      </c>
      <c r="R157" s="15">
        <v>42260</v>
      </c>
    </row>
    <row r="158" spans="1:18" x14ac:dyDescent="0.35">
      <c r="A158">
        <v>3299</v>
      </c>
      <c r="B158" s="20" t="s">
        <v>3299</v>
      </c>
      <c r="C158" s="17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t="s">
        <v>8274</v>
      </c>
      <c r="P158">
        <v>55</v>
      </c>
      <c r="Q158" s="15">
        <v>42261.917395833334</v>
      </c>
      <c r="R158" s="15">
        <v>42291.917395833334</v>
      </c>
    </row>
    <row r="159" spans="1:18" x14ac:dyDescent="0.35">
      <c r="A159">
        <v>3300</v>
      </c>
      <c r="B159" s="20" t="s">
        <v>3300</v>
      </c>
      <c r="C159" s="17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t="s">
        <v>8274</v>
      </c>
      <c r="P159">
        <v>46</v>
      </c>
      <c r="Q159" s="15">
        <v>42102.743773148148</v>
      </c>
      <c r="R159" s="15">
        <v>42123.743773148148</v>
      </c>
    </row>
    <row r="160" spans="1:18" x14ac:dyDescent="0.35">
      <c r="A160">
        <v>3301</v>
      </c>
      <c r="B160" s="20" t="s">
        <v>3301</v>
      </c>
      <c r="C160" s="17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t="s">
        <v>8274</v>
      </c>
      <c r="P160">
        <v>57</v>
      </c>
      <c r="Q160" s="15">
        <v>42538.73583333334</v>
      </c>
      <c r="R160" s="15">
        <v>42583.290972222225</v>
      </c>
    </row>
    <row r="161" spans="1:18" x14ac:dyDescent="0.35">
      <c r="A161">
        <v>3303</v>
      </c>
      <c r="B161" s="20" t="s">
        <v>3303</v>
      </c>
      <c r="C161" s="17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t="s">
        <v>8274</v>
      </c>
      <c r="P161">
        <v>60</v>
      </c>
      <c r="Q161" s="15">
        <v>42056.65143518518</v>
      </c>
      <c r="R161" s="15">
        <v>42091.609768518523</v>
      </c>
    </row>
    <row r="162" spans="1:18" x14ac:dyDescent="0.35">
      <c r="A162">
        <v>3304</v>
      </c>
      <c r="B162" s="20" t="s">
        <v>3304</v>
      </c>
      <c r="C162" s="17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t="s">
        <v>8274</v>
      </c>
      <c r="P162">
        <v>90</v>
      </c>
      <c r="Q162" s="15">
        <v>42696.624444444446</v>
      </c>
      <c r="R162" s="15">
        <v>42726.624444444446</v>
      </c>
    </row>
    <row r="163" spans="1:18" x14ac:dyDescent="0.35">
      <c r="A163">
        <v>3305</v>
      </c>
      <c r="B163" s="20" t="s">
        <v>3305</v>
      </c>
      <c r="C163" s="17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t="s">
        <v>8274</v>
      </c>
      <c r="P163">
        <v>204</v>
      </c>
      <c r="Q163" s="15">
        <v>42186.855879629627</v>
      </c>
      <c r="R163" s="15">
        <v>42216.855879629627</v>
      </c>
    </row>
    <row r="164" spans="1:18" x14ac:dyDescent="0.35">
      <c r="A164">
        <v>3306</v>
      </c>
      <c r="B164" s="20" t="s">
        <v>3306</v>
      </c>
      <c r="C164" s="17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t="s">
        <v>8274</v>
      </c>
      <c r="P164">
        <v>49</v>
      </c>
      <c r="Q164" s="15">
        <v>42493.219236111108</v>
      </c>
      <c r="R164" s="15">
        <v>42531.125</v>
      </c>
    </row>
    <row r="165" spans="1:18" x14ac:dyDescent="0.35">
      <c r="A165">
        <v>3307</v>
      </c>
      <c r="B165" s="20" t="s">
        <v>3307</v>
      </c>
      <c r="C165" s="17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t="s">
        <v>8274</v>
      </c>
      <c r="P165">
        <v>53</v>
      </c>
      <c r="Q165" s="15">
        <v>42475.057164351849</v>
      </c>
      <c r="R165" s="15">
        <v>42505.057164351849</v>
      </c>
    </row>
    <row r="166" spans="1:18" x14ac:dyDescent="0.35">
      <c r="A166">
        <v>3308</v>
      </c>
      <c r="B166" s="20" t="s">
        <v>3308</v>
      </c>
      <c r="C166" s="17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t="s">
        <v>8274</v>
      </c>
      <c r="P166">
        <v>75</v>
      </c>
      <c r="Q166" s="15">
        <v>42452.876909722225</v>
      </c>
      <c r="R166" s="15">
        <v>42473.876909722225</v>
      </c>
    </row>
    <row r="167" spans="1:18" x14ac:dyDescent="0.35">
      <c r="A167">
        <v>3310</v>
      </c>
      <c r="B167" s="20" t="s">
        <v>3310</v>
      </c>
      <c r="C167" s="17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t="s">
        <v>8274</v>
      </c>
      <c r="P167">
        <v>210</v>
      </c>
      <c r="Q167" s="15">
        <v>42253.928530092591</v>
      </c>
      <c r="R167" s="15">
        <v>42283.928530092591</v>
      </c>
    </row>
    <row r="168" spans="1:18" x14ac:dyDescent="0.35">
      <c r="A168">
        <v>3311</v>
      </c>
      <c r="B168" s="20" t="s">
        <v>3311</v>
      </c>
      <c r="C168" s="17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t="s">
        <v>8274</v>
      </c>
      <c r="P168">
        <v>61</v>
      </c>
      <c r="Q168" s="15">
        <v>42264.29178240741</v>
      </c>
      <c r="R168" s="15">
        <v>42294.29178240741</v>
      </c>
    </row>
    <row r="169" spans="1:18" x14ac:dyDescent="0.35">
      <c r="A169">
        <v>3312</v>
      </c>
      <c r="B169" s="20" t="s">
        <v>3312</v>
      </c>
      <c r="C169" s="17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t="s">
        <v>8274</v>
      </c>
      <c r="P169">
        <v>61</v>
      </c>
      <c r="Q169" s="15">
        <v>42664.809560185182</v>
      </c>
      <c r="R169" s="15">
        <v>42685.916666666672</v>
      </c>
    </row>
    <row r="170" spans="1:18" x14ac:dyDescent="0.35">
      <c r="A170">
        <v>3313</v>
      </c>
      <c r="B170" s="20" t="s">
        <v>3313</v>
      </c>
      <c r="C170" s="17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t="s">
        <v>8274</v>
      </c>
      <c r="P170">
        <v>80</v>
      </c>
      <c r="Q170" s="15">
        <v>42382.244409722218</v>
      </c>
      <c r="R170" s="15">
        <v>42396.041666666672</v>
      </c>
    </row>
    <row r="171" spans="1:18" x14ac:dyDescent="0.35">
      <c r="A171">
        <v>3316</v>
      </c>
      <c r="B171" s="20" t="s">
        <v>3316</v>
      </c>
      <c r="C171" s="17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t="s">
        <v>8274</v>
      </c>
      <c r="P171">
        <v>94</v>
      </c>
      <c r="Q171" s="15">
        <v>41826.871238425927</v>
      </c>
      <c r="R171" s="15">
        <v>41859.57916666667</v>
      </c>
    </row>
    <row r="172" spans="1:18" x14ac:dyDescent="0.35">
      <c r="A172">
        <v>3317</v>
      </c>
      <c r="B172" s="20" t="s">
        <v>3317</v>
      </c>
      <c r="C172" s="17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t="s">
        <v>8274</v>
      </c>
      <c r="P172">
        <v>62</v>
      </c>
      <c r="Q172" s="15">
        <v>42499.039629629624</v>
      </c>
      <c r="R172" s="15">
        <v>42529.039629629624</v>
      </c>
    </row>
    <row r="173" spans="1:18" x14ac:dyDescent="0.35">
      <c r="A173">
        <v>3320</v>
      </c>
      <c r="B173" s="20" t="s">
        <v>3320</v>
      </c>
      <c r="C173" s="17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t="s">
        <v>8274</v>
      </c>
      <c r="P173">
        <v>66</v>
      </c>
      <c r="Q173" s="15">
        <v>42513.045798611114</v>
      </c>
      <c r="R173" s="15">
        <v>42543.045798611114</v>
      </c>
    </row>
    <row r="174" spans="1:18" x14ac:dyDescent="0.35">
      <c r="A174">
        <v>3321</v>
      </c>
      <c r="B174" s="20" t="s">
        <v>3321</v>
      </c>
      <c r="C174" s="17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t="s">
        <v>8274</v>
      </c>
      <c r="P174">
        <v>36</v>
      </c>
      <c r="Q174" s="15">
        <v>41914.100289351853</v>
      </c>
      <c r="R174" s="15">
        <v>41928.165972222225</v>
      </c>
    </row>
    <row r="175" spans="1:18" x14ac:dyDescent="0.35">
      <c r="A175">
        <v>3322</v>
      </c>
      <c r="B175" s="20" t="s">
        <v>3322</v>
      </c>
      <c r="C175" s="17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t="s">
        <v>8274</v>
      </c>
      <c r="P175">
        <v>146</v>
      </c>
      <c r="Q175" s="15">
        <v>42521.010370370372</v>
      </c>
      <c r="R175" s="15">
        <v>42543.163194444445</v>
      </c>
    </row>
    <row r="176" spans="1:18" x14ac:dyDescent="0.35">
      <c r="A176">
        <v>3326</v>
      </c>
      <c r="B176" s="20" t="s">
        <v>3326</v>
      </c>
      <c r="C176" s="17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t="s">
        <v>8274</v>
      </c>
      <c r="P176">
        <v>142</v>
      </c>
      <c r="Q176" s="15">
        <v>42041.714178240742</v>
      </c>
      <c r="R176" s="15">
        <v>42071.67251157407</v>
      </c>
    </row>
    <row r="177" spans="1:18" x14ac:dyDescent="0.35">
      <c r="A177">
        <v>3328</v>
      </c>
      <c r="B177" s="20" t="s">
        <v>3328</v>
      </c>
      <c r="C177" s="17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t="s">
        <v>8274</v>
      </c>
      <c r="P177">
        <v>293</v>
      </c>
      <c r="Q177" s="15">
        <v>41822.57503472222</v>
      </c>
      <c r="R177" s="15">
        <v>41825.041666666664</v>
      </c>
    </row>
    <row r="178" spans="1:18" x14ac:dyDescent="0.35">
      <c r="A178">
        <v>3331</v>
      </c>
      <c r="B178" s="20" t="s">
        <v>3331</v>
      </c>
      <c r="C178" s="17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t="s">
        <v>8274</v>
      </c>
      <c r="P178">
        <v>80</v>
      </c>
      <c r="Q178" s="15">
        <v>42248.697754629626</v>
      </c>
      <c r="R178" s="15">
        <v>42283.697754629626</v>
      </c>
    </row>
    <row r="179" spans="1:18" x14ac:dyDescent="0.35">
      <c r="A179">
        <v>3332</v>
      </c>
      <c r="B179" s="20" t="s">
        <v>3332</v>
      </c>
      <c r="C179" s="17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t="s">
        <v>8274</v>
      </c>
      <c r="P179">
        <v>72</v>
      </c>
      <c r="Q179" s="15">
        <v>41809.860300925924</v>
      </c>
      <c r="R179" s="15">
        <v>41839.860300925924</v>
      </c>
    </row>
    <row r="180" spans="1:18" x14ac:dyDescent="0.35">
      <c r="A180">
        <v>3333</v>
      </c>
      <c r="B180" s="20" t="s">
        <v>3333</v>
      </c>
      <c r="C180" s="17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t="s">
        <v>8274</v>
      </c>
      <c r="P180">
        <v>33</v>
      </c>
      <c r="Q180" s="15">
        <v>42148.676851851851</v>
      </c>
      <c r="R180" s="15">
        <v>42170.676851851851</v>
      </c>
    </row>
    <row r="181" spans="1:18" x14ac:dyDescent="0.35">
      <c r="A181">
        <v>3334</v>
      </c>
      <c r="B181" s="20" t="s">
        <v>3334</v>
      </c>
      <c r="C181" s="17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t="s">
        <v>8274</v>
      </c>
      <c r="P181">
        <v>117</v>
      </c>
      <c r="Q181" s="15">
        <v>42185.521087962959</v>
      </c>
      <c r="R181" s="15">
        <v>42215.521087962959</v>
      </c>
    </row>
    <row r="182" spans="1:18" x14ac:dyDescent="0.35">
      <c r="A182">
        <v>3338</v>
      </c>
      <c r="B182" s="20" t="s">
        <v>3338</v>
      </c>
      <c r="C182" s="17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t="s">
        <v>8274</v>
      </c>
      <c r="P182">
        <v>137</v>
      </c>
      <c r="Q182" s="15">
        <v>42769.574999999997</v>
      </c>
      <c r="R182" s="15">
        <v>42790.574999999997</v>
      </c>
    </row>
    <row r="183" spans="1:18" x14ac:dyDescent="0.35">
      <c r="A183">
        <v>3339</v>
      </c>
      <c r="B183" s="20" t="s">
        <v>3339</v>
      </c>
      <c r="C183" s="17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t="s">
        <v>8274</v>
      </c>
      <c r="P183">
        <v>178</v>
      </c>
      <c r="Q183" s="15">
        <v>42549.665717592594</v>
      </c>
      <c r="R183" s="15">
        <v>42579.665717592594</v>
      </c>
    </row>
    <row r="184" spans="1:18" x14ac:dyDescent="0.35">
      <c r="A184">
        <v>3340</v>
      </c>
      <c r="B184" s="20" t="s">
        <v>3340</v>
      </c>
      <c r="C184" s="17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t="s">
        <v>8274</v>
      </c>
      <c r="P184">
        <v>109</v>
      </c>
      <c r="Q184" s="15">
        <v>42685.974004629628</v>
      </c>
      <c r="R184" s="15">
        <v>42710.974004629628</v>
      </c>
    </row>
    <row r="185" spans="1:18" x14ac:dyDescent="0.35">
      <c r="A185">
        <v>3342</v>
      </c>
      <c r="B185" s="20" t="s">
        <v>3342</v>
      </c>
      <c r="C185" s="17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t="s">
        <v>8274</v>
      </c>
      <c r="P185">
        <v>78</v>
      </c>
      <c r="Q185" s="15">
        <v>42062.296412037031</v>
      </c>
      <c r="R185" s="15">
        <v>42095.207638888889</v>
      </c>
    </row>
    <row r="186" spans="1:18" x14ac:dyDescent="0.35">
      <c r="A186">
        <v>3344</v>
      </c>
      <c r="B186" s="20" t="s">
        <v>3344</v>
      </c>
      <c r="C186" s="17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t="s">
        <v>8274</v>
      </c>
      <c r="P186">
        <v>114</v>
      </c>
      <c r="Q186" s="15">
        <v>41851.200150462959</v>
      </c>
      <c r="R186" s="15">
        <v>41881.200150462959</v>
      </c>
    </row>
    <row r="187" spans="1:18" x14ac:dyDescent="0.35">
      <c r="A187">
        <v>3345</v>
      </c>
      <c r="B187" s="20" t="s">
        <v>3345</v>
      </c>
      <c r="C187" s="17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t="s">
        <v>8274</v>
      </c>
      <c r="P187">
        <v>50</v>
      </c>
      <c r="Q187" s="15">
        <v>42053.106111111112</v>
      </c>
      <c r="R187" s="15">
        <v>42112.025694444441</v>
      </c>
    </row>
    <row r="188" spans="1:18" x14ac:dyDescent="0.35">
      <c r="A188">
        <v>3346</v>
      </c>
      <c r="B188" s="20" t="s">
        <v>3346</v>
      </c>
      <c r="C188" s="17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t="s">
        <v>8274</v>
      </c>
      <c r="P188">
        <v>92</v>
      </c>
      <c r="Q188" s="15">
        <v>42054.024421296301</v>
      </c>
      <c r="R188" s="15">
        <v>42061.024421296301</v>
      </c>
    </row>
    <row r="189" spans="1:18" x14ac:dyDescent="0.35">
      <c r="A189">
        <v>3348</v>
      </c>
      <c r="B189" s="20" t="s">
        <v>3266</v>
      </c>
      <c r="C189" s="17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t="s">
        <v>8274</v>
      </c>
      <c r="P189">
        <v>70</v>
      </c>
      <c r="Q189" s="15">
        <v>42466.558796296296</v>
      </c>
      <c r="R189" s="15">
        <v>42490.165972222225</v>
      </c>
    </row>
    <row r="190" spans="1:18" x14ac:dyDescent="0.35">
      <c r="A190">
        <v>3349</v>
      </c>
      <c r="B190" s="20" t="s">
        <v>3348</v>
      </c>
      <c r="C190" s="17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t="s">
        <v>8274</v>
      </c>
      <c r="P190">
        <v>110</v>
      </c>
      <c r="Q190" s="15">
        <v>42513.110787037032</v>
      </c>
      <c r="R190" s="15">
        <v>42534.708333333328</v>
      </c>
    </row>
    <row r="191" spans="1:18" x14ac:dyDescent="0.35">
      <c r="A191">
        <v>3354</v>
      </c>
      <c r="B191" s="20" t="s">
        <v>3353</v>
      </c>
      <c r="C191" s="17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t="s">
        <v>8274</v>
      </c>
      <c r="P191">
        <v>56</v>
      </c>
      <c r="Q191" s="15">
        <v>42270.7269212963</v>
      </c>
      <c r="R191" s="15">
        <v>42306.167361111111</v>
      </c>
    </row>
    <row r="192" spans="1:18" x14ac:dyDescent="0.35">
      <c r="A192">
        <v>3358</v>
      </c>
      <c r="B192" s="20" t="s">
        <v>3357</v>
      </c>
      <c r="C192" s="17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t="s">
        <v>8274</v>
      </c>
      <c r="P192">
        <v>64</v>
      </c>
      <c r="Q192" s="15">
        <v>41932.311099537037</v>
      </c>
      <c r="R192" s="15">
        <v>41962.352766203709</v>
      </c>
    </row>
    <row r="193" spans="1:18" x14ac:dyDescent="0.35">
      <c r="A193">
        <v>3359</v>
      </c>
      <c r="B193" s="20" t="s">
        <v>3358</v>
      </c>
      <c r="C193" s="17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t="s">
        <v>8274</v>
      </c>
      <c r="P193">
        <v>185</v>
      </c>
      <c r="Q193" s="15">
        <v>42746.057106481487</v>
      </c>
      <c r="R193" s="15">
        <v>42791.057106481487</v>
      </c>
    </row>
    <row r="194" spans="1:18" x14ac:dyDescent="0.35">
      <c r="A194">
        <v>3361</v>
      </c>
      <c r="B194" s="20" t="s">
        <v>3360</v>
      </c>
      <c r="C194" s="17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t="s">
        <v>8274</v>
      </c>
      <c r="P194">
        <v>83</v>
      </c>
      <c r="Q194" s="15">
        <v>41866.025347222225</v>
      </c>
      <c r="R194" s="15">
        <v>41883.665972222225</v>
      </c>
    </row>
    <row r="195" spans="1:18" x14ac:dyDescent="0.35">
      <c r="A195">
        <v>3362</v>
      </c>
      <c r="B195" s="20" t="s">
        <v>3361</v>
      </c>
      <c r="C195" s="17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t="s">
        <v>8274</v>
      </c>
      <c r="P195">
        <v>55</v>
      </c>
      <c r="Q195" s="15">
        <v>42056.091631944444</v>
      </c>
      <c r="R195" s="15">
        <v>42070.204861111109</v>
      </c>
    </row>
    <row r="196" spans="1:18" x14ac:dyDescent="0.35">
      <c r="A196">
        <v>3363</v>
      </c>
      <c r="B196" s="20" t="s">
        <v>3362</v>
      </c>
      <c r="C196" s="17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t="s">
        <v>8274</v>
      </c>
      <c r="P196">
        <v>302</v>
      </c>
      <c r="Q196" s="15">
        <v>41851.771354166667</v>
      </c>
      <c r="R196" s="15">
        <v>41870.666666666664</v>
      </c>
    </row>
    <row r="197" spans="1:18" x14ac:dyDescent="0.35">
      <c r="A197">
        <v>3365</v>
      </c>
      <c r="B197" s="20" t="s">
        <v>3364</v>
      </c>
      <c r="C197" s="17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t="s">
        <v>8274</v>
      </c>
      <c r="P197">
        <v>867</v>
      </c>
      <c r="Q197" s="15">
        <v>42321.101759259262</v>
      </c>
      <c r="R197" s="15">
        <v>42351.101759259262</v>
      </c>
    </row>
    <row r="198" spans="1:18" x14ac:dyDescent="0.35">
      <c r="A198">
        <v>3366</v>
      </c>
      <c r="B198" s="20" t="s">
        <v>3365</v>
      </c>
      <c r="C198" s="17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t="s">
        <v>8274</v>
      </c>
      <c r="P198">
        <v>61</v>
      </c>
      <c r="Q198" s="15">
        <v>42107.067557870367</v>
      </c>
      <c r="R198" s="15">
        <v>42137.067557870367</v>
      </c>
    </row>
    <row r="199" spans="1:18" x14ac:dyDescent="0.35">
      <c r="A199">
        <v>3368</v>
      </c>
      <c r="B199" s="20" t="s">
        <v>3367</v>
      </c>
      <c r="C199" s="17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t="s">
        <v>8274</v>
      </c>
      <c r="P199">
        <v>45</v>
      </c>
      <c r="Q199" s="15">
        <v>41969.199756944443</v>
      </c>
      <c r="R199" s="15">
        <v>42005.208333333328</v>
      </c>
    </row>
    <row r="200" spans="1:18" x14ac:dyDescent="0.35">
      <c r="A200">
        <v>3370</v>
      </c>
      <c r="B200" s="20" t="s">
        <v>3369</v>
      </c>
      <c r="C200" s="17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t="s">
        <v>8274</v>
      </c>
      <c r="P200">
        <v>68</v>
      </c>
      <c r="Q200" s="15">
        <v>42690.334317129629</v>
      </c>
      <c r="R200" s="15">
        <v>42721.333333333328</v>
      </c>
    </row>
    <row r="201" spans="1:18" x14ac:dyDescent="0.35">
      <c r="A201">
        <v>3371</v>
      </c>
      <c r="B201" s="20" t="s">
        <v>3370</v>
      </c>
      <c r="C201" s="17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t="s">
        <v>8274</v>
      </c>
      <c r="P201">
        <v>31</v>
      </c>
      <c r="Q201" s="15">
        <v>42312.874594907407</v>
      </c>
      <c r="R201" s="15">
        <v>42340.874594907407</v>
      </c>
    </row>
    <row r="202" spans="1:18" x14ac:dyDescent="0.35">
      <c r="A202">
        <v>3372</v>
      </c>
      <c r="B202" s="20" t="s">
        <v>3371</v>
      </c>
      <c r="C202" s="17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t="s">
        <v>8274</v>
      </c>
      <c r="P202">
        <v>38</v>
      </c>
      <c r="Q202" s="15">
        <v>41855.548101851848</v>
      </c>
      <c r="R202" s="15">
        <v>41876.207638888889</v>
      </c>
    </row>
    <row r="203" spans="1:18" x14ac:dyDescent="0.35">
      <c r="A203">
        <v>3376</v>
      </c>
      <c r="B203" s="20" t="s">
        <v>3375</v>
      </c>
      <c r="C203" s="17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t="s">
        <v>8274</v>
      </c>
      <c r="P203">
        <v>421</v>
      </c>
      <c r="Q203" s="15">
        <v>42059.701319444444</v>
      </c>
      <c r="R203" s="15">
        <v>42119.659652777773</v>
      </c>
    </row>
    <row r="204" spans="1:18" x14ac:dyDescent="0.35">
      <c r="A204">
        <v>3380</v>
      </c>
      <c r="B204" s="20" t="s">
        <v>3379</v>
      </c>
      <c r="C204" s="17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t="s">
        <v>8274</v>
      </c>
      <c r="P204">
        <v>112</v>
      </c>
      <c r="Q204" s="15">
        <v>41937.95344907407</v>
      </c>
      <c r="R204" s="15">
        <v>41972.995115740734</v>
      </c>
    </row>
    <row r="205" spans="1:18" x14ac:dyDescent="0.35">
      <c r="A205">
        <v>3381</v>
      </c>
      <c r="B205" s="20" t="s">
        <v>3380</v>
      </c>
      <c r="C205" s="17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t="s">
        <v>8274</v>
      </c>
      <c r="P205">
        <v>85</v>
      </c>
      <c r="Q205" s="15">
        <v>42044.184988425928</v>
      </c>
      <c r="R205" s="15">
        <v>42074.143321759257</v>
      </c>
    </row>
    <row r="206" spans="1:18" x14ac:dyDescent="0.35">
      <c r="A206">
        <v>3383</v>
      </c>
      <c r="B206" s="20" t="s">
        <v>3382</v>
      </c>
      <c r="C206" s="17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t="s">
        <v>8274</v>
      </c>
      <c r="P206">
        <v>65</v>
      </c>
      <c r="Q206" s="15">
        <v>42524.782638888893</v>
      </c>
      <c r="R206" s="15">
        <v>42544.782638888893</v>
      </c>
    </row>
    <row r="207" spans="1:18" x14ac:dyDescent="0.35">
      <c r="A207">
        <v>3384</v>
      </c>
      <c r="B207" s="20" t="s">
        <v>3383</v>
      </c>
      <c r="C207" s="17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t="s">
        <v>8274</v>
      </c>
      <c r="P207">
        <v>94</v>
      </c>
      <c r="Q207" s="15">
        <v>42292.087592592594</v>
      </c>
      <c r="R207" s="15">
        <v>42329.125</v>
      </c>
    </row>
    <row r="208" spans="1:18" x14ac:dyDescent="0.35">
      <c r="A208">
        <v>3385</v>
      </c>
      <c r="B208" s="20" t="s">
        <v>3384</v>
      </c>
      <c r="C208" s="17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t="s">
        <v>8274</v>
      </c>
      <c r="P208">
        <v>133</v>
      </c>
      <c r="Q208" s="15">
        <v>41953.8675</v>
      </c>
      <c r="R208" s="15">
        <v>41983.8675</v>
      </c>
    </row>
    <row r="209" spans="1:18" x14ac:dyDescent="0.35">
      <c r="A209">
        <v>3386</v>
      </c>
      <c r="B209" s="20" t="s">
        <v>3385</v>
      </c>
      <c r="C209" s="17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t="s">
        <v>8274</v>
      </c>
      <c r="P209">
        <v>51</v>
      </c>
      <c r="Q209" s="15">
        <v>41946.644745370373</v>
      </c>
      <c r="R209" s="15">
        <v>41976.644745370373</v>
      </c>
    </row>
    <row r="210" spans="1:18" x14ac:dyDescent="0.35">
      <c r="A210">
        <v>3387</v>
      </c>
      <c r="B210" s="20" t="s">
        <v>3386</v>
      </c>
      <c r="C210" s="17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t="s">
        <v>8274</v>
      </c>
      <c r="P210">
        <v>100</v>
      </c>
      <c r="Q210" s="15">
        <v>41947.762592592589</v>
      </c>
      <c r="R210" s="15">
        <v>41987.762592592597</v>
      </c>
    </row>
    <row r="211" spans="1:18" x14ac:dyDescent="0.35">
      <c r="A211">
        <v>3389</v>
      </c>
      <c r="B211" s="20" t="s">
        <v>3388</v>
      </c>
      <c r="C211" s="17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t="s">
        <v>8274</v>
      </c>
      <c r="P211">
        <v>185</v>
      </c>
      <c r="Q211" s="15">
        <v>42494.563449074078</v>
      </c>
      <c r="R211" s="15">
        <v>42524.563449074078</v>
      </c>
    </row>
    <row r="212" spans="1:18" x14ac:dyDescent="0.35">
      <c r="A212">
        <v>3390</v>
      </c>
      <c r="B212" s="20" t="s">
        <v>3389</v>
      </c>
      <c r="C212" s="17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t="s">
        <v>8274</v>
      </c>
      <c r="P212">
        <v>70</v>
      </c>
      <c r="Q212" s="15">
        <v>41815.774826388886</v>
      </c>
      <c r="R212" s="15">
        <v>41830.774826388886</v>
      </c>
    </row>
    <row r="213" spans="1:18" x14ac:dyDescent="0.35">
      <c r="A213">
        <v>3391</v>
      </c>
      <c r="B213" s="20" t="s">
        <v>3390</v>
      </c>
      <c r="C213" s="17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t="s">
        <v>8274</v>
      </c>
      <c r="P213">
        <v>62</v>
      </c>
      <c r="Q213" s="15">
        <v>41830.545694444445</v>
      </c>
      <c r="R213" s="15">
        <v>41859.936111111114</v>
      </c>
    </row>
    <row r="214" spans="1:18" x14ac:dyDescent="0.35">
      <c r="A214">
        <v>3393</v>
      </c>
      <c r="B214" s="20" t="s">
        <v>3392</v>
      </c>
      <c r="C214" s="17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t="s">
        <v>8274</v>
      </c>
      <c r="P214">
        <v>36</v>
      </c>
      <c r="Q214" s="15">
        <v>41923.921643518523</v>
      </c>
      <c r="R214" s="15">
        <v>41949.031944444447</v>
      </c>
    </row>
    <row r="215" spans="1:18" x14ac:dyDescent="0.35">
      <c r="A215">
        <v>3396</v>
      </c>
      <c r="B215" s="20" t="s">
        <v>3395</v>
      </c>
      <c r="C215" s="17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t="s">
        <v>8274</v>
      </c>
      <c r="P215">
        <v>56</v>
      </c>
      <c r="Q215" s="15">
        <v>41764.44663194444</v>
      </c>
      <c r="R215" s="15">
        <v>41791.165972222225</v>
      </c>
    </row>
    <row r="216" spans="1:18" x14ac:dyDescent="0.35">
      <c r="A216">
        <v>3398</v>
      </c>
      <c r="B216" s="20" t="s">
        <v>3397</v>
      </c>
      <c r="C216" s="17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t="s">
        <v>8274</v>
      </c>
      <c r="P216">
        <v>68</v>
      </c>
      <c r="Q216" s="15">
        <v>41941.75203703704</v>
      </c>
      <c r="R216" s="15">
        <v>41964.708333333328</v>
      </c>
    </row>
    <row r="217" spans="1:18" x14ac:dyDescent="0.35">
      <c r="A217">
        <v>3400</v>
      </c>
      <c r="B217" s="20" t="s">
        <v>3399</v>
      </c>
      <c r="C217" s="17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t="s">
        <v>8274</v>
      </c>
      <c r="P217">
        <v>118</v>
      </c>
      <c r="Q217" s="15">
        <v>41834.953865740739</v>
      </c>
      <c r="R217" s="15">
        <v>41879.953865740739</v>
      </c>
    </row>
    <row r="218" spans="1:18" x14ac:dyDescent="0.35">
      <c r="A218">
        <v>3402</v>
      </c>
      <c r="B218" s="20" t="s">
        <v>3401</v>
      </c>
      <c r="C218" s="17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t="s">
        <v>8274</v>
      </c>
      <c r="P218">
        <v>100</v>
      </c>
      <c r="Q218" s="15">
        <v>42290.61855324074</v>
      </c>
      <c r="R218" s="15">
        <v>42320.104861111111</v>
      </c>
    </row>
    <row r="219" spans="1:18" x14ac:dyDescent="0.35">
      <c r="A219">
        <v>3404</v>
      </c>
      <c r="B219" s="20" t="s">
        <v>3403</v>
      </c>
      <c r="C219" s="17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t="s">
        <v>8274</v>
      </c>
      <c r="P219">
        <v>203</v>
      </c>
      <c r="Q219" s="15">
        <v>42152.503495370373</v>
      </c>
      <c r="R219" s="15">
        <v>42172.503495370373</v>
      </c>
    </row>
    <row r="220" spans="1:18" x14ac:dyDescent="0.35">
      <c r="A220">
        <v>3406</v>
      </c>
      <c r="B220" s="20" t="s">
        <v>3405</v>
      </c>
      <c r="C220" s="17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t="s">
        <v>8274</v>
      </c>
      <c r="P220">
        <v>110</v>
      </c>
      <c r="Q220" s="15">
        <v>41791.492777777778</v>
      </c>
      <c r="R220" s="15">
        <v>41836.492777777778</v>
      </c>
    </row>
    <row r="221" spans="1:18" x14ac:dyDescent="0.35">
      <c r="A221">
        <v>3408</v>
      </c>
      <c r="B221" s="20" t="s">
        <v>3407</v>
      </c>
      <c r="C221" s="17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t="s">
        <v>8274</v>
      </c>
      <c r="P221">
        <v>59</v>
      </c>
      <c r="Q221" s="15">
        <v>41808.991944444446</v>
      </c>
      <c r="R221" s="15">
        <v>41838.991944444446</v>
      </c>
    </row>
    <row r="222" spans="1:18" x14ac:dyDescent="0.35">
      <c r="A222">
        <v>3410</v>
      </c>
      <c r="B222" s="20" t="s">
        <v>3409</v>
      </c>
      <c r="C222" s="17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t="s">
        <v>8274</v>
      </c>
      <c r="P222">
        <v>81</v>
      </c>
      <c r="Q222" s="15">
        <v>42500.041550925926</v>
      </c>
      <c r="R222" s="15">
        <v>42527.291666666672</v>
      </c>
    </row>
    <row r="223" spans="1:18" x14ac:dyDescent="0.35">
      <c r="A223">
        <v>3411</v>
      </c>
      <c r="B223" s="20" t="s">
        <v>3410</v>
      </c>
      <c r="C223" s="17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t="s">
        <v>8274</v>
      </c>
      <c r="P223">
        <v>199</v>
      </c>
      <c r="Q223" s="15">
        <v>42265.022824074069</v>
      </c>
      <c r="R223" s="15">
        <v>42285.022824074069</v>
      </c>
    </row>
    <row r="224" spans="1:18" x14ac:dyDescent="0.35">
      <c r="A224">
        <v>3413</v>
      </c>
      <c r="B224" s="20" t="s">
        <v>3412</v>
      </c>
      <c r="C224" s="17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t="s">
        <v>8274</v>
      </c>
      <c r="P224">
        <v>46</v>
      </c>
      <c r="Q224" s="15">
        <v>42053.733078703706</v>
      </c>
      <c r="R224" s="15">
        <v>42063.207638888889</v>
      </c>
    </row>
    <row r="225" spans="1:18" x14ac:dyDescent="0.35">
      <c r="A225">
        <v>3414</v>
      </c>
      <c r="B225" s="20" t="s">
        <v>3413</v>
      </c>
      <c r="C225" s="17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t="s">
        <v>8274</v>
      </c>
      <c r="P225">
        <v>71</v>
      </c>
      <c r="Q225" s="15">
        <v>42675.832465277781</v>
      </c>
      <c r="R225" s="15">
        <v>42705.332638888889</v>
      </c>
    </row>
    <row r="226" spans="1:18" x14ac:dyDescent="0.35">
      <c r="A226">
        <v>3415</v>
      </c>
      <c r="B226" s="20" t="s">
        <v>3414</v>
      </c>
      <c r="C226" s="17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t="s">
        <v>8274</v>
      </c>
      <c r="P226">
        <v>22</v>
      </c>
      <c r="Q226" s="15">
        <v>42467.144166666665</v>
      </c>
      <c r="R226" s="15">
        <v>42477.979166666672</v>
      </c>
    </row>
    <row r="227" spans="1:18" x14ac:dyDescent="0.35">
      <c r="A227">
        <v>3417</v>
      </c>
      <c r="B227" s="20" t="s">
        <v>3416</v>
      </c>
      <c r="C227" s="17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t="s">
        <v>8274</v>
      </c>
      <c r="P227">
        <v>38</v>
      </c>
      <c r="Q227" s="15">
        <v>41894.91375</v>
      </c>
      <c r="R227" s="15">
        <v>41938.029861111114</v>
      </c>
    </row>
    <row r="228" spans="1:18" x14ac:dyDescent="0.35">
      <c r="A228">
        <v>3418</v>
      </c>
      <c r="B228" s="20" t="s">
        <v>3417</v>
      </c>
      <c r="C228" s="17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t="s">
        <v>8274</v>
      </c>
      <c r="P228">
        <v>72</v>
      </c>
      <c r="Q228" s="15">
        <v>41752.83457175926</v>
      </c>
      <c r="R228" s="15">
        <v>41782.83457175926</v>
      </c>
    </row>
    <row r="229" spans="1:18" x14ac:dyDescent="0.35">
      <c r="A229">
        <v>3421</v>
      </c>
      <c r="B229" s="20" t="s">
        <v>3420</v>
      </c>
      <c r="C229" s="17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t="s">
        <v>8274</v>
      </c>
      <c r="P229">
        <v>103</v>
      </c>
      <c r="Q229" s="15">
        <v>42037.791238425925</v>
      </c>
      <c r="R229" s="15">
        <v>42067.791238425925</v>
      </c>
    </row>
    <row r="230" spans="1:18" x14ac:dyDescent="0.35">
      <c r="A230">
        <v>3423</v>
      </c>
      <c r="B230" s="20" t="s">
        <v>3422</v>
      </c>
      <c r="C230" s="17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t="s">
        <v>8274</v>
      </c>
      <c r="P230">
        <v>35</v>
      </c>
      <c r="Q230" s="15">
        <v>42088.911354166667</v>
      </c>
      <c r="R230" s="15">
        <v>42118.911354166667</v>
      </c>
    </row>
    <row r="231" spans="1:18" x14ac:dyDescent="0.35">
      <c r="A231">
        <v>3424</v>
      </c>
      <c r="B231" s="20" t="s">
        <v>3423</v>
      </c>
      <c r="C231" s="17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t="s">
        <v>8274</v>
      </c>
      <c r="P231">
        <v>82</v>
      </c>
      <c r="Q231" s="15">
        <v>42018.676898148144</v>
      </c>
      <c r="R231" s="15">
        <v>42040.290972222225</v>
      </c>
    </row>
    <row r="232" spans="1:18" x14ac:dyDescent="0.35">
      <c r="A232">
        <v>3425</v>
      </c>
      <c r="B232" s="20" t="s">
        <v>3424</v>
      </c>
      <c r="C232" s="17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t="s">
        <v>8274</v>
      </c>
      <c r="P232">
        <v>297</v>
      </c>
      <c r="Q232" s="15">
        <v>41884.617314814815</v>
      </c>
      <c r="R232" s="15">
        <v>41916.617314814815</v>
      </c>
    </row>
    <row r="233" spans="1:18" x14ac:dyDescent="0.35">
      <c r="A233">
        <v>3426</v>
      </c>
      <c r="B233" s="20" t="s">
        <v>3425</v>
      </c>
      <c r="C233" s="17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t="s">
        <v>8274</v>
      </c>
      <c r="P233">
        <v>47</v>
      </c>
      <c r="Q233" s="15">
        <v>41884.056747685187</v>
      </c>
      <c r="R233" s="15">
        <v>41903.083333333336</v>
      </c>
    </row>
    <row r="234" spans="1:18" x14ac:dyDescent="0.35">
      <c r="A234">
        <v>3431</v>
      </c>
      <c r="B234" s="20" t="s">
        <v>3430</v>
      </c>
      <c r="C234" s="17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t="s">
        <v>8274</v>
      </c>
      <c r="P234">
        <v>95</v>
      </c>
      <c r="Q234" s="15">
        <v>41839.730937500004</v>
      </c>
      <c r="R234" s="15">
        <v>41869.730937500004</v>
      </c>
    </row>
    <row r="235" spans="1:18" x14ac:dyDescent="0.35">
      <c r="A235">
        <v>3432</v>
      </c>
      <c r="B235" s="20" t="s">
        <v>3431</v>
      </c>
      <c r="C235" s="17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t="s">
        <v>8274</v>
      </c>
      <c r="P235">
        <v>52</v>
      </c>
      <c r="Q235" s="15">
        <v>42380.581180555557</v>
      </c>
      <c r="R235" s="15">
        <v>42405.916666666672</v>
      </c>
    </row>
    <row r="236" spans="1:18" x14ac:dyDescent="0.35">
      <c r="A236">
        <v>3433</v>
      </c>
      <c r="B236" s="20" t="s">
        <v>3432</v>
      </c>
      <c r="C236" s="17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t="s">
        <v>8274</v>
      </c>
      <c r="P236">
        <v>134</v>
      </c>
      <c r="Q236" s="15">
        <v>41776.063136574077</v>
      </c>
      <c r="R236" s="15">
        <v>41807.125</v>
      </c>
    </row>
    <row r="237" spans="1:18" x14ac:dyDescent="0.35">
      <c r="A237">
        <v>3434</v>
      </c>
      <c r="B237" s="20" t="s">
        <v>3433</v>
      </c>
      <c r="C237" s="17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t="s">
        <v>8274</v>
      </c>
      <c r="P237">
        <v>63</v>
      </c>
      <c r="Q237" s="15">
        <v>41800.380428240744</v>
      </c>
      <c r="R237" s="15">
        <v>41830.380428240744</v>
      </c>
    </row>
    <row r="238" spans="1:18" x14ac:dyDescent="0.35">
      <c r="A238">
        <v>3435</v>
      </c>
      <c r="B238" s="20" t="s">
        <v>3434</v>
      </c>
      <c r="C238" s="17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t="s">
        <v>8274</v>
      </c>
      <c r="P238">
        <v>59</v>
      </c>
      <c r="Q238" s="15">
        <v>42572.61681712963</v>
      </c>
      <c r="R238" s="15">
        <v>42589.125</v>
      </c>
    </row>
    <row r="239" spans="1:18" x14ac:dyDescent="0.35">
      <c r="A239">
        <v>3436</v>
      </c>
      <c r="B239" s="20" t="s">
        <v>3435</v>
      </c>
      <c r="C239" s="17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t="s">
        <v>8274</v>
      </c>
      <c r="P239">
        <v>143</v>
      </c>
      <c r="Q239" s="15">
        <v>41851.541585648149</v>
      </c>
      <c r="R239" s="15">
        <v>41872.686111111114</v>
      </c>
    </row>
    <row r="240" spans="1:18" x14ac:dyDescent="0.35">
      <c r="A240">
        <v>3437</v>
      </c>
      <c r="B240" s="20" t="s">
        <v>3436</v>
      </c>
      <c r="C240" s="17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t="s">
        <v>8274</v>
      </c>
      <c r="P240">
        <v>84</v>
      </c>
      <c r="Q240" s="15">
        <v>42205.710879629631</v>
      </c>
      <c r="R240" s="15">
        <v>42235.710879629631</v>
      </c>
    </row>
    <row r="241" spans="1:18" x14ac:dyDescent="0.35">
      <c r="A241">
        <v>3439</v>
      </c>
      <c r="B241" s="20" t="s">
        <v>3438</v>
      </c>
      <c r="C241" s="17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t="s">
        <v>8274</v>
      </c>
      <c r="P241">
        <v>90</v>
      </c>
      <c r="Q241" s="15">
        <v>42374.911226851851</v>
      </c>
      <c r="R241" s="15">
        <v>42388.207638888889</v>
      </c>
    </row>
    <row r="242" spans="1:18" x14ac:dyDescent="0.35">
      <c r="A242">
        <v>3440</v>
      </c>
      <c r="B242" s="20" t="s">
        <v>3439</v>
      </c>
      <c r="C242" s="17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t="s">
        <v>8274</v>
      </c>
      <c r="P242">
        <v>64</v>
      </c>
      <c r="Q242" s="15">
        <v>41809.12300925926</v>
      </c>
      <c r="R242" s="15">
        <v>41831.677083333336</v>
      </c>
    </row>
    <row r="243" spans="1:18" x14ac:dyDescent="0.35">
      <c r="A243">
        <v>3441</v>
      </c>
      <c r="B243" s="20" t="s">
        <v>3440</v>
      </c>
      <c r="C243" s="17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t="s">
        <v>8274</v>
      </c>
      <c r="P243">
        <v>60</v>
      </c>
      <c r="Q243" s="15">
        <v>42294.429641203707</v>
      </c>
      <c r="R243" s="15">
        <v>42321.845138888893</v>
      </c>
    </row>
    <row r="244" spans="1:18" x14ac:dyDescent="0.35">
      <c r="A244">
        <v>3442</v>
      </c>
      <c r="B244" s="20" t="s">
        <v>3441</v>
      </c>
      <c r="C244" s="17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t="s">
        <v>8274</v>
      </c>
      <c r="P244">
        <v>31</v>
      </c>
      <c r="Q244" s="15">
        <v>42124.841111111105</v>
      </c>
      <c r="R244" s="15">
        <v>42154.841111111105</v>
      </c>
    </row>
    <row r="245" spans="1:18" x14ac:dyDescent="0.35">
      <c r="A245">
        <v>3443</v>
      </c>
      <c r="B245" s="20" t="s">
        <v>3442</v>
      </c>
      <c r="C245" s="17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t="s">
        <v>8274</v>
      </c>
      <c r="P245">
        <v>41</v>
      </c>
      <c r="Q245" s="15">
        <v>41861.524837962963</v>
      </c>
      <c r="R245" s="15">
        <v>41891.524837962963</v>
      </c>
    </row>
    <row r="246" spans="1:18" x14ac:dyDescent="0.35">
      <c r="A246">
        <v>3447</v>
      </c>
      <c r="B246" s="20" t="s">
        <v>3446</v>
      </c>
      <c r="C246" s="17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t="s">
        <v>8274</v>
      </c>
      <c r="P246">
        <v>77</v>
      </c>
      <c r="Q246" s="15">
        <v>42402.889027777783</v>
      </c>
      <c r="R246" s="15">
        <v>42447.847361111111</v>
      </c>
    </row>
    <row r="247" spans="1:18" x14ac:dyDescent="0.35">
      <c r="A247">
        <v>3448</v>
      </c>
      <c r="B247" s="20" t="s">
        <v>3447</v>
      </c>
      <c r="C247" s="17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t="s">
        <v>8274</v>
      </c>
      <c r="P247">
        <v>51</v>
      </c>
      <c r="Q247" s="15">
        <v>41960.119085648148</v>
      </c>
      <c r="R247" s="15">
        <v>41990.119085648148</v>
      </c>
    </row>
    <row r="248" spans="1:18" x14ac:dyDescent="0.35">
      <c r="A248">
        <v>3449</v>
      </c>
      <c r="B248" s="20" t="s">
        <v>3448</v>
      </c>
      <c r="C248" s="17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t="s">
        <v>8274</v>
      </c>
      <c r="P248">
        <v>68</v>
      </c>
      <c r="Q248" s="15">
        <v>42532.052523148144</v>
      </c>
      <c r="R248" s="15">
        <v>42560.166666666672</v>
      </c>
    </row>
    <row r="249" spans="1:18" x14ac:dyDescent="0.35">
      <c r="A249">
        <v>3451</v>
      </c>
      <c r="B249" s="20" t="s">
        <v>3450</v>
      </c>
      <c r="C249" s="17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t="s">
        <v>8274</v>
      </c>
      <c r="P249">
        <v>41</v>
      </c>
      <c r="Q249" s="15">
        <v>42088.723692129628</v>
      </c>
      <c r="R249" s="15">
        <v>42115.723692129628</v>
      </c>
    </row>
    <row r="250" spans="1:18" x14ac:dyDescent="0.35">
      <c r="A250">
        <v>3452</v>
      </c>
      <c r="B250" s="20" t="s">
        <v>3451</v>
      </c>
      <c r="C250" s="17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t="s">
        <v>8274</v>
      </c>
      <c r="P250">
        <v>41</v>
      </c>
      <c r="Q250" s="15">
        <v>41820.639189814814</v>
      </c>
      <c r="R250" s="15">
        <v>41843.165972222225</v>
      </c>
    </row>
    <row r="251" spans="1:18" x14ac:dyDescent="0.35">
      <c r="A251">
        <v>3455</v>
      </c>
      <c r="B251" s="20" t="s">
        <v>3454</v>
      </c>
      <c r="C251" s="17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t="s">
        <v>8274</v>
      </c>
      <c r="P251">
        <v>146</v>
      </c>
      <c r="Q251" s="15">
        <v>42626.7503125</v>
      </c>
      <c r="R251" s="15">
        <v>42656.7503125</v>
      </c>
    </row>
    <row r="252" spans="1:18" x14ac:dyDescent="0.35">
      <c r="A252">
        <v>3456</v>
      </c>
      <c r="B252" s="20" t="s">
        <v>3455</v>
      </c>
      <c r="C252" s="17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t="s">
        <v>8274</v>
      </c>
      <c r="P252">
        <v>359</v>
      </c>
      <c r="Q252" s="15">
        <v>41821.205636574072</v>
      </c>
      <c r="R252" s="15">
        <v>41852.290972222225</v>
      </c>
    </row>
    <row r="253" spans="1:18" x14ac:dyDescent="0.35">
      <c r="A253">
        <v>3457</v>
      </c>
      <c r="B253" s="20" t="s">
        <v>3456</v>
      </c>
      <c r="C253" s="17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t="s">
        <v>8274</v>
      </c>
      <c r="P253">
        <v>51</v>
      </c>
      <c r="Q253" s="15">
        <v>42016.706678240742</v>
      </c>
      <c r="R253" s="15">
        <v>42047.249305555553</v>
      </c>
    </row>
    <row r="254" spans="1:18" x14ac:dyDescent="0.35">
      <c r="A254">
        <v>3458</v>
      </c>
      <c r="B254" s="20" t="s">
        <v>3457</v>
      </c>
      <c r="C254" s="17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t="s">
        <v>8274</v>
      </c>
      <c r="P254">
        <v>45</v>
      </c>
      <c r="Q254" s="15">
        <v>42011.202581018515</v>
      </c>
      <c r="R254" s="15">
        <v>42038.185416666667</v>
      </c>
    </row>
    <row r="255" spans="1:18" x14ac:dyDescent="0.35">
      <c r="A255">
        <v>3461</v>
      </c>
      <c r="B255" s="20" t="s">
        <v>3460</v>
      </c>
      <c r="C255" s="17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t="s">
        <v>8274</v>
      </c>
      <c r="P255">
        <v>58</v>
      </c>
      <c r="Q255" s="15">
        <v>42643.632858796293</v>
      </c>
      <c r="R255" s="15">
        <v>42672.125</v>
      </c>
    </row>
    <row r="256" spans="1:18" x14ac:dyDescent="0.35">
      <c r="A256">
        <v>3462</v>
      </c>
      <c r="B256" s="20" t="s">
        <v>3461</v>
      </c>
      <c r="C256" s="17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t="s">
        <v>8274</v>
      </c>
      <c r="P256">
        <v>30</v>
      </c>
      <c r="Q256" s="15">
        <v>42179.898472222223</v>
      </c>
      <c r="R256" s="15">
        <v>42195.75</v>
      </c>
    </row>
    <row r="257" spans="1:18" x14ac:dyDescent="0.35">
      <c r="A257">
        <v>3464</v>
      </c>
      <c r="B257" s="20" t="s">
        <v>3463</v>
      </c>
      <c r="C257" s="17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t="s">
        <v>8274</v>
      </c>
      <c r="P257">
        <v>55</v>
      </c>
      <c r="Q257" s="15">
        <v>42575.130057870367</v>
      </c>
      <c r="R257" s="15">
        <v>42605.130057870367</v>
      </c>
    </row>
    <row r="258" spans="1:18" x14ac:dyDescent="0.35">
      <c r="A258">
        <v>3466</v>
      </c>
      <c r="B258" s="20" t="s">
        <v>3465</v>
      </c>
      <c r="C258" s="17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t="s">
        <v>8274</v>
      </c>
      <c r="P258">
        <v>73</v>
      </c>
      <c r="Q258" s="15">
        <v>42420.019097222219</v>
      </c>
      <c r="R258" s="15">
        <v>42479.977430555555</v>
      </c>
    </row>
    <row r="259" spans="1:18" x14ac:dyDescent="0.35">
      <c r="A259">
        <v>3467</v>
      </c>
      <c r="B259" s="20" t="s">
        <v>3466</v>
      </c>
      <c r="C259" s="17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t="s">
        <v>8274</v>
      </c>
      <c r="P259">
        <v>64</v>
      </c>
      <c r="Q259" s="15">
        <v>42053.671666666662</v>
      </c>
      <c r="R259" s="15">
        <v>42083.630000000005</v>
      </c>
    </row>
    <row r="260" spans="1:18" x14ac:dyDescent="0.35">
      <c r="A260">
        <v>3468</v>
      </c>
      <c r="B260" s="20" t="s">
        <v>3467</v>
      </c>
      <c r="C260" s="17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t="s">
        <v>8274</v>
      </c>
      <c r="P260">
        <v>716</v>
      </c>
      <c r="Q260" s="15">
        <v>42605.765381944439</v>
      </c>
      <c r="R260" s="15">
        <v>42634.125</v>
      </c>
    </row>
    <row r="261" spans="1:18" x14ac:dyDescent="0.35">
      <c r="A261">
        <v>3469</v>
      </c>
      <c r="B261" s="20" t="s">
        <v>3468</v>
      </c>
      <c r="C261" s="17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t="s">
        <v>8274</v>
      </c>
      <c r="P261">
        <v>50</v>
      </c>
      <c r="Q261" s="15">
        <v>42458.641724537039</v>
      </c>
      <c r="R261" s="15">
        <v>42488.641724537039</v>
      </c>
    </row>
    <row r="262" spans="1:18" x14ac:dyDescent="0.35">
      <c r="A262">
        <v>3470</v>
      </c>
      <c r="B262" s="20" t="s">
        <v>3469</v>
      </c>
      <c r="C262" s="17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t="s">
        <v>8274</v>
      </c>
      <c r="P262">
        <v>42</v>
      </c>
      <c r="Q262" s="15">
        <v>42529.022013888884</v>
      </c>
      <c r="R262" s="15">
        <v>42566.901388888888</v>
      </c>
    </row>
    <row r="263" spans="1:18" x14ac:dyDescent="0.35">
      <c r="A263">
        <v>3472</v>
      </c>
      <c r="B263" s="20" t="s">
        <v>3471</v>
      </c>
      <c r="C263" s="17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t="s">
        <v>8274</v>
      </c>
      <c r="P263">
        <v>89</v>
      </c>
      <c r="Q263" s="15">
        <v>41928.170497685183</v>
      </c>
      <c r="R263" s="15">
        <v>41949.249305555553</v>
      </c>
    </row>
    <row r="264" spans="1:18" x14ac:dyDescent="0.35">
      <c r="A264">
        <v>3473</v>
      </c>
      <c r="B264" s="20" t="s">
        <v>3472</v>
      </c>
      <c r="C264" s="17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t="s">
        <v>8274</v>
      </c>
      <c r="P264">
        <v>148</v>
      </c>
      <c r="Q264" s="15">
        <v>42062.834444444445</v>
      </c>
      <c r="R264" s="15">
        <v>42083.852083333331</v>
      </c>
    </row>
    <row r="265" spans="1:18" x14ac:dyDescent="0.35">
      <c r="A265">
        <v>3476</v>
      </c>
      <c r="B265" s="20" t="s">
        <v>3475</v>
      </c>
      <c r="C265" s="17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t="s">
        <v>8274</v>
      </c>
      <c r="P265">
        <v>52</v>
      </c>
      <c r="Q265" s="15">
        <v>41921.279976851853</v>
      </c>
      <c r="R265" s="15">
        <v>41939.125</v>
      </c>
    </row>
    <row r="266" spans="1:18" x14ac:dyDescent="0.35">
      <c r="A266">
        <v>3477</v>
      </c>
      <c r="B266" s="20" t="s">
        <v>3476</v>
      </c>
      <c r="C266" s="17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t="s">
        <v>8274</v>
      </c>
      <c r="P266">
        <v>53</v>
      </c>
      <c r="Q266" s="15">
        <v>42128.736608796295</v>
      </c>
      <c r="R266" s="15">
        <v>42141.125</v>
      </c>
    </row>
    <row r="267" spans="1:18" x14ac:dyDescent="0.35">
      <c r="A267">
        <v>3478</v>
      </c>
      <c r="B267" s="20" t="s">
        <v>3477</v>
      </c>
      <c r="C267" s="17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>
        <v>40</v>
      </c>
      <c r="Q267" s="15">
        <v>42053.916921296302</v>
      </c>
      <c r="R267" s="15">
        <v>42079.875</v>
      </c>
    </row>
    <row r="268" spans="1:18" x14ac:dyDescent="0.35">
      <c r="A268">
        <v>3480</v>
      </c>
      <c r="B268" s="20" t="s">
        <v>3479</v>
      </c>
      <c r="C268" s="17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t="s">
        <v>8274</v>
      </c>
      <c r="P268">
        <v>165</v>
      </c>
      <c r="Q268" s="15">
        <v>42171.317442129628</v>
      </c>
      <c r="R268" s="15">
        <v>42195.875</v>
      </c>
    </row>
    <row r="269" spans="1:18" x14ac:dyDescent="0.35">
      <c r="A269">
        <v>3483</v>
      </c>
      <c r="B269" s="20" t="s">
        <v>3482</v>
      </c>
      <c r="C269" s="17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t="s">
        <v>8274</v>
      </c>
      <c r="P269">
        <v>40</v>
      </c>
      <c r="Q269" s="15">
        <v>41793.668761574074</v>
      </c>
      <c r="R269" s="15">
        <v>41823.668761574074</v>
      </c>
    </row>
    <row r="270" spans="1:18" x14ac:dyDescent="0.35">
      <c r="A270">
        <v>3484</v>
      </c>
      <c r="B270" s="20" t="s">
        <v>3483</v>
      </c>
      <c r="C270" s="17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t="s">
        <v>8274</v>
      </c>
      <c r="P270">
        <v>65</v>
      </c>
      <c r="Q270" s="15">
        <v>42506.760405092587</v>
      </c>
      <c r="R270" s="15">
        <v>42536.760405092587</v>
      </c>
    </row>
    <row r="271" spans="1:18" x14ac:dyDescent="0.35">
      <c r="A271">
        <v>3485</v>
      </c>
      <c r="B271" s="20" t="s">
        <v>3484</v>
      </c>
      <c r="C271" s="17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t="s">
        <v>8274</v>
      </c>
      <c r="P271">
        <v>55</v>
      </c>
      <c r="Q271" s="15">
        <v>42372.693055555559</v>
      </c>
      <c r="R271" s="15">
        <v>42402.693055555559</v>
      </c>
    </row>
    <row r="272" spans="1:18" x14ac:dyDescent="0.35">
      <c r="A272">
        <v>3486</v>
      </c>
      <c r="B272" s="20" t="s">
        <v>3485</v>
      </c>
      <c r="C272" s="17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t="s">
        <v>8274</v>
      </c>
      <c r="P272">
        <v>83</v>
      </c>
      <c r="Q272" s="15">
        <v>42126.87501157407</v>
      </c>
      <c r="R272" s="15">
        <v>42158.290972222225</v>
      </c>
    </row>
    <row r="273" spans="1:18" x14ac:dyDescent="0.35">
      <c r="A273">
        <v>3488</v>
      </c>
      <c r="B273" s="20" t="s">
        <v>3487</v>
      </c>
      <c r="C273" s="17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t="s">
        <v>8274</v>
      </c>
      <c r="P273">
        <v>125</v>
      </c>
      <c r="Q273" s="15">
        <v>42087.768055555556</v>
      </c>
      <c r="R273" s="15">
        <v>42111.666666666672</v>
      </c>
    </row>
    <row r="274" spans="1:18" x14ac:dyDescent="0.35">
      <c r="A274">
        <v>3490</v>
      </c>
      <c r="B274" s="20" t="s">
        <v>3489</v>
      </c>
      <c r="C274" s="17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t="s">
        <v>8274</v>
      </c>
      <c r="P274">
        <v>47</v>
      </c>
      <c r="Q274" s="15">
        <v>42443.802361111113</v>
      </c>
      <c r="R274" s="15">
        <v>42473.802361111113</v>
      </c>
    </row>
    <row r="275" spans="1:18" x14ac:dyDescent="0.35">
      <c r="A275">
        <v>3491</v>
      </c>
      <c r="B275" s="20" t="s">
        <v>3490</v>
      </c>
      <c r="C275" s="17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t="s">
        <v>8274</v>
      </c>
      <c r="P275">
        <v>79</v>
      </c>
      <c r="Q275" s="15">
        <v>42121.249814814815</v>
      </c>
      <c r="R275" s="15">
        <v>42142.249814814815</v>
      </c>
    </row>
    <row r="276" spans="1:18" x14ac:dyDescent="0.35">
      <c r="A276">
        <v>3492</v>
      </c>
      <c r="B276" s="20" t="s">
        <v>3491</v>
      </c>
      <c r="C276" s="17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t="s">
        <v>8274</v>
      </c>
      <c r="P276">
        <v>114</v>
      </c>
      <c r="Q276" s="15">
        <v>42268.009224537032</v>
      </c>
      <c r="R276" s="15">
        <v>42303.009224537032</v>
      </c>
    </row>
    <row r="277" spans="1:18" x14ac:dyDescent="0.35">
      <c r="A277">
        <v>3493</v>
      </c>
      <c r="B277" s="20" t="s">
        <v>3492</v>
      </c>
      <c r="C277" s="17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t="s">
        <v>8274</v>
      </c>
      <c r="P277">
        <v>52</v>
      </c>
      <c r="Q277" s="15">
        <v>41848.866157407407</v>
      </c>
      <c r="R277" s="15">
        <v>41868.21597222222</v>
      </c>
    </row>
    <row r="278" spans="1:18" x14ac:dyDescent="0.35">
      <c r="A278">
        <v>3494</v>
      </c>
      <c r="B278" s="20" t="s">
        <v>3493</v>
      </c>
      <c r="C278" s="17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t="s">
        <v>8274</v>
      </c>
      <c r="P278">
        <v>31</v>
      </c>
      <c r="Q278" s="15">
        <v>42689.214988425927</v>
      </c>
      <c r="R278" s="15">
        <v>42700.25</v>
      </c>
    </row>
    <row r="279" spans="1:18" x14ac:dyDescent="0.35">
      <c r="A279">
        <v>3496</v>
      </c>
      <c r="B279" s="20" t="s">
        <v>3495</v>
      </c>
      <c r="C279" s="17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t="s">
        <v>8274</v>
      </c>
      <c r="P279">
        <v>48</v>
      </c>
      <c r="Q279" s="15">
        <v>42584.846828703703</v>
      </c>
      <c r="R279" s="15">
        <v>42624.846828703703</v>
      </c>
    </row>
    <row r="280" spans="1:18" x14ac:dyDescent="0.35">
      <c r="A280">
        <v>3497</v>
      </c>
      <c r="B280" s="20" t="s">
        <v>3496</v>
      </c>
      <c r="C280" s="17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t="s">
        <v>8274</v>
      </c>
      <c r="P280">
        <v>34</v>
      </c>
      <c r="Q280" s="15">
        <v>42511.741944444439</v>
      </c>
      <c r="R280" s="15">
        <v>42523.916666666672</v>
      </c>
    </row>
    <row r="281" spans="1:18" x14ac:dyDescent="0.35">
      <c r="A281">
        <v>3499</v>
      </c>
      <c r="B281" s="20" t="s">
        <v>3498</v>
      </c>
      <c r="C281" s="17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t="s">
        <v>8274</v>
      </c>
      <c r="P281">
        <v>60</v>
      </c>
      <c r="Q281" s="15">
        <v>42132.036168981482</v>
      </c>
      <c r="R281" s="15">
        <v>42186.290972222225</v>
      </c>
    </row>
    <row r="282" spans="1:18" x14ac:dyDescent="0.35">
      <c r="A282">
        <v>3500</v>
      </c>
      <c r="B282" s="20" t="s">
        <v>3499</v>
      </c>
      <c r="C282" s="17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t="s">
        <v>8274</v>
      </c>
      <c r="P282">
        <v>25</v>
      </c>
      <c r="Q282" s="15">
        <v>42419.91942129629</v>
      </c>
      <c r="R282" s="15">
        <v>42436.207638888889</v>
      </c>
    </row>
    <row r="283" spans="1:18" x14ac:dyDescent="0.35">
      <c r="A283">
        <v>3502</v>
      </c>
      <c r="B283" s="20" t="s">
        <v>3501</v>
      </c>
      <c r="C283" s="17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t="s">
        <v>8274</v>
      </c>
      <c r="P283">
        <v>136</v>
      </c>
      <c r="Q283" s="15">
        <v>42430.839398148149</v>
      </c>
      <c r="R283" s="15">
        <v>42445.165972222225</v>
      </c>
    </row>
    <row r="284" spans="1:18" x14ac:dyDescent="0.35">
      <c r="A284">
        <v>3504</v>
      </c>
      <c r="B284" s="20" t="s">
        <v>3503</v>
      </c>
      <c r="C284" s="17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t="s">
        <v>8274</v>
      </c>
      <c r="P284">
        <v>125</v>
      </c>
      <c r="Q284" s="15">
        <v>42297.748738425929</v>
      </c>
      <c r="R284" s="15">
        <v>42327.790405092594</v>
      </c>
    </row>
    <row r="285" spans="1:18" x14ac:dyDescent="0.35">
      <c r="A285">
        <v>3505</v>
      </c>
      <c r="B285" s="20" t="s">
        <v>3504</v>
      </c>
      <c r="C285" s="17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t="s">
        <v>8274</v>
      </c>
      <c r="P285">
        <v>67</v>
      </c>
      <c r="Q285" s="15">
        <v>41760.935706018521</v>
      </c>
      <c r="R285" s="15">
        <v>41772.166666666664</v>
      </c>
    </row>
    <row r="286" spans="1:18" x14ac:dyDescent="0.35">
      <c r="A286">
        <v>3506</v>
      </c>
      <c r="B286" s="20" t="s">
        <v>3505</v>
      </c>
      <c r="C286" s="17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>
        <v>105</v>
      </c>
      <c r="Q286" s="15">
        <v>41829.734259259261</v>
      </c>
      <c r="R286" s="15">
        <v>41874.734259259261</v>
      </c>
    </row>
    <row r="287" spans="1:18" x14ac:dyDescent="0.35">
      <c r="A287">
        <v>3507</v>
      </c>
      <c r="B287" s="20" t="s">
        <v>3506</v>
      </c>
      <c r="C287" s="17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t="s">
        <v>8274</v>
      </c>
      <c r="P287">
        <v>145</v>
      </c>
      <c r="Q287" s="15">
        <v>42491.92288194444</v>
      </c>
      <c r="R287" s="15">
        <v>42521.92288194444</v>
      </c>
    </row>
    <row r="288" spans="1:18" x14ac:dyDescent="0.35">
      <c r="A288">
        <v>3509</v>
      </c>
      <c r="B288" s="20" t="s">
        <v>3508</v>
      </c>
      <c r="C288" s="17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t="s">
        <v>8274</v>
      </c>
      <c r="P288">
        <v>97</v>
      </c>
      <c r="Q288" s="15">
        <v>41950.859560185185</v>
      </c>
      <c r="R288" s="15">
        <v>41964.204861111109</v>
      </c>
    </row>
    <row r="289" spans="1:18" x14ac:dyDescent="0.35">
      <c r="A289">
        <v>3510</v>
      </c>
      <c r="B289" s="20" t="s">
        <v>3509</v>
      </c>
      <c r="C289" s="17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t="s">
        <v>8274</v>
      </c>
      <c r="P289">
        <v>60</v>
      </c>
      <c r="Q289" s="15">
        <v>41802.62090277778</v>
      </c>
      <c r="R289" s="15">
        <v>41822.62090277778</v>
      </c>
    </row>
    <row r="290" spans="1:18" x14ac:dyDescent="0.35">
      <c r="A290">
        <v>3513</v>
      </c>
      <c r="B290" s="20" t="s">
        <v>3512</v>
      </c>
      <c r="C290" s="17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t="s">
        <v>8274</v>
      </c>
      <c r="P290">
        <v>75</v>
      </c>
      <c r="Q290" s="15">
        <v>41781.096203703702</v>
      </c>
      <c r="R290" s="15">
        <v>41794.207638888889</v>
      </c>
    </row>
    <row r="291" spans="1:18" x14ac:dyDescent="0.35">
      <c r="A291">
        <v>3514</v>
      </c>
      <c r="B291" s="20" t="s">
        <v>3513</v>
      </c>
      <c r="C291" s="17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t="s">
        <v>8274</v>
      </c>
      <c r="P291">
        <v>55</v>
      </c>
      <c r="Q291" s="15">
        <v>42020.846666666665</v>
      </c>
      <c r="R291" s="15">
        <v>42037.207638888889</v>
      </c>
    </row>
    <row r="292" spans="1:18" x14ac:dyDescent="0.35">
      <c r="A292">
        <v>3515</v>
      </c>
      <c r="B292" s="20" t="s">
        <v>3514</v>
      </c>
      <c r="C292" s="17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t="s">
        <v>8274</v>
      </c>
      <c r="P292">
        <v>67</v>
      </c>
      <c r="Q292" s="15">
        <v>42125.772812499999</v>
      </c>
      <c r="R292" s="15">
        <v>42155.772812499999</v>
      </c>
    </row>
    <row r="293" spans="1:18" x14ac:dyDescent="0.35">
      <c r="A293">
        <v>3516</v>
      </c>
      <c r="B293" s="20" t="s">
        <v>3515</v>
      </c>
      <c r="C293" s="17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t="s">
        <v>8274</v>
      </c>
      <c r="P293">
        <v>227</v>
      </c>
      <c r="Q293" s="15">
        <v>41856.010069444441</v>
      </c>
      <c r="R293" s="15">
        <v>41890.125</v>
      </c>
    </row>
    <row r="294" spans="1:18" x14ac:dyDescent="0.35">
      <c r="A294">
        <v>3518</v>
      </c>
      <c r="B294" s="20" t="s">
        <v>3517</v>
      </c>
      <c r="C294" s="17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t="s">
        <v>8274</v>
      </c>
      <c r="P294">
        <v>50</v>
      </c>
      <c r="Q294" s="15">
        <v>41893.783553240741</v>
      </c>
      <c r="R294" s="15">
        <v>41914.597916666666</v>
      </c>
    </row>
    <row r="295" spans="1:18" x14ac:dyDescent="0.35">
      <c r="A295">
        <v>3521</v>
      </c>
      <c r="B295" s="20" t="s">
        <v>3520</v>
      </c>
      <c r="C295" s="17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t="s">
        <v>8274</v>
      </c>
      <c r="P295">
        <v>46</v>
      </c>
      <c r="Q295" s="15">
        <v>41881.361342592594</v>
      </c>
      <c r="R295" s="15">
        <v>41911.361342592594</v>
      </c>
    </row>
    <row r="296" spans="1:18" x14ac:dyDescent="0.35">
      <c r="A296">
        <v>3524</v>
      </c>
      <c r="B296" s="20" t="s">
        <v>3523</v>
      </c>
      <c r="C296" s="17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t="s">
        <v>8274</v>
      </c>
      <c r="P296">
        <v>137</v>
      </c>
      <c r="Q296" s="15">
        <v>41880.76357638889</v>
      </c>
      <c r="R296" s="15">
        <v>41895.166666666664</v>
      </c>
    </row>
    <row r="297" spans="1:18" x14ac:dyDescent="0.35">
      <c r="A297">
        <v>3525</v>
      </c>
      <c r="B297" s="20" t="s">
        <v>3524</v>
      </c>
      <c r="C297" s="17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t="s">
        <v>8274</v>
      </c>
      <c r="P297">
        <v>76</v>
      </c>
      <c r="Q297" s="15">
        <v>42214.6956712963</v>
      </c>
      <c r="R297" s="15">
        <v>42225.666666666672</v>
      </c>
    </row>
    <row r="298" spans="1:18" x14ac:dyDescent="0.35">
      <c r="A298">
        <v>3526</v>
      </c>
      <c r="B298" s="20" t="s">
        <v>3525</v>
      </c>
      <c r="C298" s="17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t="s">
        <v>8274</v>
      </c>
      <c r="P298">
        <v>99</v>
      </c>
      <c r="Q298" s="15">
        <v>42460.335312499999</v>
      </c>
      <c r="R298" s="15">
        <v>42488.249305555553</v>
      </c>
    </row>
    <row r="299" spans="1:18" x14ac:dyDescent="0.35">
      <c r="A299">
        <v>3527</v>
      </c>
      <c r="B299" s="20" t="s">
        <v>3526</v>
      </c>
      <c r="C299" s="17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t="s">
        <v>8274</v>
      </c>
      <c r="P299">
        <v>82</v>
      </c>
      <c r="Q299" s="15">
        <v>42167.023206018523</v>
      </c>
      <c r="R299" s="15">
        <v>42196.165972222225</v>
      </c>
    </row>
    <row r="300" spans="1:18" x14ac:dyDescent="0.35">
      <c r="A300">
        <v>3529</v>
      </c>
      <c r="B300" s="20" t="s">
        <v>3528</v>
      </c>
      <c r="C300" s="17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t="s">
        <v>8274</v>
      </c>
      <c r="P300">
        <v>37</v>
      </c>
      <c r="Q300" s="15">
        <v>42177.761782407411</v>
      </c>
      <c r="R300" s="15">
        <v>42198.041666666672</v>
      </c>
    </row>
    <row r="301" spans="1:18" x14ac:dyDescent="0.35">
      <c r="A301">
        <v>3531</v>
      </c>
      <c r="B301" s="20" t="s">
        <v>3530</v>
      </c>
      <c r="C301" s="17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t="s">
        <v>8274</v>
      </c>
      <c r="P301">
        <v>49</v>
      </c>
      <c r="Q301" s="15">
        <v>42521.654328703706</v>
      </c>
      <c r="R301" s="15">
        <v>42551.654328703706</v>
      </c>
    </row>
    <row r="302" spans="1:18" x14ac:dyDescent="0.35">
      <c r="A302">
        <v>3532</v>
      </c>
      <c r="B302" s="20" t="s">
        <v>3531</v>
      </c>
      <c r="C302" s="17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t="s">
        <v>8274</v>
      </c>
      <c r="P302">
        <v>42</v>
      </c>
      <c r="Q302" s="15">
        <v>41884.599849537037</v>
      </c>
      <c r="R302" s="15">
        <v>41900.165972222225</v>
      </c>
    </row>
    <row r="303" spans="1:18" x14ac:dyDescent="0.35">
      <c r="A303">
        <v>3533</v>
      </c>
      <c r="B303" s="20" t="s">
        <v>3532</v>
      </c>
      <c r="C303" s="17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t="s">
        <v>8274</v>
      </c>
      <c r="P303">
        <v>79</v>
      </c>
      <c r="Q303" s="15">
        <v>42289.761192129634</v>
      </c>
      <c r="R303" s="15">
        <v>42319.802858796291</v>
      </c>
    </row>
    <row r="304" spans="1:18" x14ac:dyDescent="0.35">
      <c r="A304">
        <v>3534</v>
      </c>
      <c r="B304" s="20" t="s">
        <v>3533</v>
      </c>
      <c r="C304" s="17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t="s">
        <v>8274</v>
      </c>
      <c r="P304">
        <v>38</v>
      </c>
      <c r="Q304" s="15">
        <v>42243.6252662037</v>
      </c>
      <c r="R304" s="15">
        <v>42278.6252662037</v>
      </c>
    </row>
    <row r="305" spans="1:18" x14ac:dyDescent="0.35">
      <c r="A305">
        <v>3539</v>
      </c>
      <c r="B305" s="20" t="s">
        <v>3538</v>
      </c>
      <c r="C305" s="17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t="s">
        <v>8274</v>
      </c>
      <c r="P305">
        <v>55</v>
      </c>
      <c r="Q305" s="15">
        <v>42600.756041666667</v>
      </c>
      <c r="R305" s="15">
        <v>42621.756041666667</v>
      </c>
    </row>
    <row r="306" spans="1:18" x14ac:dyDescent="0.35">
      <c r="A306">
        <v>3542</v>
      </c>
      <c r="B306" s="20" t="s">
        <v>3541</v>
      </c>
      <c r="C306" s="17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t="s">
        <v>8274</v>
      </c>
      <c r="P306">
        <v>66</v>
      </c>
      <c r="Q306" s="15">
        <v>41829.599791666667</v>
      </c>
      <c r="R306" s="15">
        <v>41889.599791666667</v>
      </c>
    </row>
    <row r="307" spans="1:18" x14ac:dyDescent="0.35">
      <c r="A307">
        <v>3544</v>
      </c>
      <c r="B307" s="20" t="s">
        <v>3543</v>
      </c>
      <c r="C307" s="17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t="s">
        <v>8274</v>
      </c>
      <c r="P307">
        <v>104</v>
      </c>
      <c r="Q307" s="15">
        <v>42040.831678240742</v>
      </c>
      <c r="R307" s="15">
        <v>42070.831678240742</v>
      </c>
    </row>
    <row r="308" spans="1:18" x14ac:dyDescent="0.35">
      <c r="A308">
        <v>3545</v>
      </c>
      <c r="B308" s="20" t="s">
        <v>3544</v>
      </c>
      <c r="C308" s="17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t="s">
        <v>8274</v>
      </c>
      <c r="P308">
        <v>31</v>
      </c>
      <c r="Q308" s="15">
        <v>42075.807395833333</v>
      </c>
      <c r="R308" s="15">
        <v>42105.807395833333</v>
      </c>
    </row>
    <row r="309" spans="1:18" x14ac:dyDescent="0.35">
      <c r="A309">
        <v>3546</v>
      </c>
      <c r="B309" s="20" t="s">
        <v>3545</v>
      </c>
      <c r="C309" s="17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t="s">
        <v>8274</v>
      </c>
      <c r="P309">
        <v>59</v>
      </c>
      <c r="Q309" s="15">
        <v>42073.660694444443</v>
      </c>
      <c r="R309" s="15">
        <v>42095.165972222225</v>
      </c>
    </row>
    <row r="310" spans="1:18" x14ac:dyDescent="0.35">
      <c r="A310">
        <v>3547</v>
      </c>
      <c r="B310" s="20" t="s">
        <v>3546</v>
      </c>
      <c r="C310" s="17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t="s">
        <v>8274</v>
      </c>
      <c r="P310">
        <v>119</v>
      </c>
      <c r="Q310" s="15">
        <v>42480.078715277778</v>
      </c>
      <c r="R310" s="15">
        <v>42504.165972222225</v>
      </c>
    </row>
    <row r="311" spans="1:18" x14ac:dyDescent="0.35">
      <c r="A311">
        <v>3548</v>
      </c>
      <c r="B311" s="20" t="s">
        <v>3547</v>
      </c>
      <c r="C311" s="17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t="s">
        <v>8274</v>
      </c>
      <c r="P311">
        <v>165</v>
      </c>
      <c r="Q311" s="15">
        <v>42411.942291666666</v>
      </c>
      <c r="R311" s="15">
        <v>42434.041666666672</v>
      </c>
    </row>
    <row r="312" spans="1:18" x14ac:dyDescent="0.35">
      <c r="A312">
        <v>3551</v>
      </c>
      <c r="B312" s="20" t="s">
        <v>3550</v>
      </c>
      <c r="C312" s="17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t="s">
        <v>8274</v>
      </c>
      <c r="P312">
        <v>61</v>
      </c>
      <c r="Q312" s="15">
        <v>41753.515856481477</v>
      </c>
      <c r="R312" s="15">
        <v>41781.921527777777</v>
      </c>
    </row>
    <row r="313" spans="1:18" x14ac:dyDescent="0.35">
      <c r="A313">
        <v>3553</v>
      </c>
      <c r="B313" s="20" t="s">
        <v>3552</v>
      </c>
      <c r="C313" s="17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t="s">
        <v>8274</v>
      </c>
      <c r="P313">
        <v>56</v>
      </c>
      <c r="Q313" s="15">
        <v>42196.028703703705</v>
      </c>
      <c r="R313" s="15">
        <v>42228</v>
      </c>
    </row>
    <row r="314" spans="1:18" x14ac:dyDescent="0.35">
      <c r="A314">
        <v>3554</v>
      </c>
      <c r="B314" s="20" t="s">
        <v>3553</v>
      </c>
      <c r="C314" s="17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t="s">
        <v>8274</v>
      </c>
      <c r="P314">
        <v>107</v>
      </c>
      <c r="Q314" s="15">
        <v>42016.050451388888</v>
      </c>
      <c r="R314" s="15">
        <v>42046.708333333328</v>
      </c>
    </row>
    <row r="315" spans="1:18" x14ac:dyDescent="0.35">
      <c r="A315">
        <v>3557</v>
      </c>
      <c r="B315" s="20" t="s">
        <v>3556</v>
      </c>
      <c r="C315" s="17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t="s">
        <v>8274</v>
      </c>
      <c r="P315">
        <v>179</v>
      </c>
      <c r="Q315" s="15">
        <v>41730.276747685188</v>
      </c>
      <c r="R315" s="15">
        <v>41764.276747685188</v>
      </c>
    </row>
    <row r="316" spans="1:18" x14ac:dyDescent="0.35">
      <c r="A316">
        <v>3561</v>
      </c>
      <c r="B316" s="20" t="s">
        <v>3560</v>
      </c>
      <c r="C316" s="17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t="s">
        <v>8274</v>
      </c>
      <c r="P316">
        <v>47</v>
      </c>
      <c r="Q316" s="15">
        <v>42203.680300925931</v>
      </c>
      <c r="R316" s="15">
        <v>42221.774999999994</v>
      </c>
    </row>
    <row r="317" spans="1:18" x14ac:dyDescent="0.35">
      <c r="A317">
        <v>3565</v>
      </c>
      <c r="B317" s="20" t="s">
        <v>3564</v>
      </c>
      <c r="C317" s="17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t="s">
        <v>8274</v>
      </c>
      <c r="P317">
        <v>98</v>
      </c>
      <c r="Q317" s="15">
        <v>41974.743148148147</v>
      </c>
      <c r="R317" s="15">
        <v>42004.743148148147</v>
      </c>
    </row>
    <row r="318" spans="1:18" x14ac:dyDescent="0.35">
      <c r="A318">
        <v>3568</v>
      </c>
      <c r="B318" s="20" t="s">
        <v>3567</v>
      </c>
      <c r="C318" s="17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t="s">
        <v>8274</v>
      </c>
      <c r="P318">
        <v>58</v>
      </c>
      <c r="Q318" s="15">
        <v>41869.740671296298</v>
      </c>
      <c r="R318" s="15">
        <v>41899.740671296298</v>
      </c>
    </row>
    <row r="319" spans="1:18" x14ac:dyDescent="0.35">
      <c r="A319">
        <v>3569</v>
      </c>
      <c r="B319" s="20" t="s">
        <v>3568</v>
      </c>
      <c r="C319" s="17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t="s">
        <v>8274</v>
      </c>
      <c r="P319">
        <v>123</v>
      </c>
      <c r="Q319" s="15">
        <v>41982.688611111109</v>
      </c>
      <c r="R319" s="15">
        <v>42012.688611111109</v>
      </c>
    </row>
    <row r="320" spans="1:18" x14ac:dyDescent="0.35">
      <c r="A320">
        <v>3570</v>
      </c>
      <c r="B320" s="20" t="s">
        <v>3569</v>
      </c>
      <c r="C320" s="17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t="s">
        <v>8274</v>
      </c>
      <c r="P320">
        <v>88</v>
      </c>
      <c r="Q320" s="15">
        <v>41976.331979166673</v>
      </c>
      <c r="R320" s="15">
        <v>42004.291666666672</v>
      </c>
    </row>
    <row r="321" spans="1:18" x14ac:dyDescent="0.35">
      <c r="A321">
        <v>3574</v>
      </c>
      <c r="B321" s="20" t="s">
        <v>3573</v>
      </c>
      <c r="C321" s="17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t="s">
        <v>8274</v>
      </c>
      <c r="P321">
        <v>137</v>
      </c>
      <c r="Q321" s="15">
        <v>41926.942685185182</v>
      </c>
      <c r="R321" s="15">
        <v>41956.984351851846</v>
      </c>
    </row>
    <row r="322" spans="1:18" x14ac:dyDescent="0.35">
      <c r="A322">
        <v>3575</v>
      </c>
      <c r="B322" s="20" t="s">
        <v>3574</v>
      </c>
      <c r="C322" s="17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t="s">
        <v>8274</v>
      </c>
      <c r="P322">
        <v>99</v>
      </c>
      <c r="Q322" s="15">
        <v>42561.783877314811</v>
      </c>
      <c r="R322" s="15">
        <v>42593.165972222225</v>
      </c>
    </row>
    <row r="323" spans="1:18" x14ac:dyDescent="0.35">
      <c r="A323">
        <v>3576</v>
      </c>
      <c r="B323" s="20" t="s">
        <v>3575</v>
      </c>
      <c r="C323" s="17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t="s">
        <v>8274</v>
      </c>
      <c r="P323">
        <v>20</v>
      </c>
      <c r="Q323" s="15">
        <v>42649.54923611111</v>
      </c>
      <c r="R323" s="15">
        <v>42709.590902777782</v>
      </c>
    </row>
    <row r="324" spans="1:18" x14ac:dyDescent="0.35">
      <c r="A324">
        <v>3577</v>
      </c>
      <c r="B324" s="20" t="s">
        <v>3576</v>
      </c>
      <c r="C324" s="17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>
        <v>29</v>
      </c>
      <c r="Q324" s="15">
        <v>42093.786840277782</v>
      </c>
      <c r="R324" s="15">
        <v>42120.26944444445</v>
      </c>
    </row>
    <row r="325" spans="1:18" x14ac:dyDescent="0.35">
      <c r="A325">
        <v>3580</v>
      </c>
      <c r="B325" s="20" t="s">
        <v>3579</v>
      </c>
      <c r="C325" s="17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t="s">
        <v>8274</v>
      </c>
      <c r="P325">
        <v>38</v>
      </c>
      <c r="Q325" s="15">
        <v>42026.176180555558</v>
      </c>
      <c r="R325" s="15">
        <v>42064.207638888889</v>
      </c>
    </row>
    <row r="326" spans="1:18" x14ac:dyDescent="0.35">
      <c r="A326">
        <v>3582</v>
      </c>
      <c r="B326" s="20" t="s">
        <v>3581</v>
      </c>
      <c r="C326" s="17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t="s">
        <v>8274</v>
      </c>
      <c r="P326">
        <v>59</v>
      </c>
      <c r="Q326" s="15">
        <v>42451.095856481479</v>
      </c>
      <c r="R326" s="15">
        <v>42465.095856481479</v>
      </c>
    </row>
    <row r="327" spans="1:18" x14ac:dyDescent="0.35">
      <c r="A327">
        <v>3583</v>
      </c>
      <c r="B327" s="20" t="s">
        <v>3582</v>
      </c>
      <c r="C327" s="17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t="s">
        <v>8274</v>
      </c>
      <c r="P327">
        <v>136</v>
      </c>
      <c r="Q327" s="15">
        <v>42418.425983796296</v>
      </c>
      <c r="R327" s="15">
        <v>42478.384317129632</v>
      </c>
    </row>
    <row r="328" spans="1:18" x14ac:dyDescent="0.35">
      <c r="A328">
        <v>3585</v>
      </c>
      <c r="B328" s="20" t="s">
        <v>3584</v>
      </c>
      <c r="C328" s="17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t="s">
        <v>8274</v>
      </c>
      <c r="P328">
        <v>176</v>
      </c>
      <c r="Q328" s="15">
        <v>41964.716319444444</v>
      </c>
      <c r="R328" s="15">
        <v>41994.716319444444</v>
      </c>
    </row>
    <row r="329" spans="1:18" x14ac:dyDescent="0.35">
      <c r="A329">
        <v>3586</v>
      </c>
      <c r="B329" s="20" t="s">
        <v>3585</v>
      </c>
      <c r="C329" s="17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t="s">
        <v>8274</v>
      </c>
      <c r="P329">
        <v>152</v>
      </c>
      <c r="Q329" s="15">
        <v>42576.697569444441</v>
      </c>
      <c r="R329" s="15">
        <v>42636.697569444441</v>
      </c>
    </row>
    <row r="330" spans="1:18" x14ac:dyDescent="0.35">
      <c r="A330">
        <v>3589</v>
      </c>
      <c r="B330" s="20" t="s">
        <v>3588</v>
      </c>
      <c r="C330" s="17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t="s">
        <v>8274</v>
      </c>
      <c r="P330">
        <v>82</v>
      </c>
      <c r="Q330" s="15">
        <v>42125.647534722222</v>
      </c>
      <c r="R330" s="15">
        <v>42150.647534722222</v>
      </c>
    </row>
    <row r="331" spans="1:18" x14ac:dyDescent="0.35">
      <c r="A331">
        <v>3591</v>
      </c>
      <c r="B331" s="20" t="s">
        <v>3590</v>
      </c>
      <c r="C331" s="17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t="s">
        <v>8274</v>
      </c>
      <c r="P331">
        <v>68</v>
      </c>
      <c r="Q331" s="15">
        <v>42003.948425925926</v>
      </c>
      <c r="R331" s="15">
        <v>42028.207638888889</v>
      </c>
    </row>
    <row r="332" spans="1:18" x14ac:dyDescent="0.35">
      <c r="A332">
        <v>3592</v>
      </c>
      <c r="B332" s="20" t="s">
        <v>3591</v>
      </c>
      <c r="C332" s="17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t="s">
        <v>8274</v>
      </c>
      <c r="P332">
        <v>73</v>
      </c>
      <c r="Q332" s="15">
        <v>41988.829942129625</v>
      </c>
      <c r="R332" s="15">
        <v>42046.207638888889</v>
      </c>
    </row>
    <row r="333" spans="1:18" x14ac:dyDescent="0.35">
      <c r="A333">
        <v>3593</v>
      </c>
      <c r="B333" s="20" t="s">
        <v>3592</v>
      </c>
      <c r="C333" s="17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t="s">
        <v>8274</v>
      </c>
      <c r="P333">
        <v>77</v>
      </c>
      <c r="Q333" s="15">
        <v>41974.898599537039</v>
      </c>
      <c r="R333" s="15">
        <v>42009.851388888885</v>
      </c>
    </row>
    <row r="334" spans="1:18" x14ac:dyDescent="0.35">
      <c r="A334">
        <v>3594</v>
      </c>
      <c r="B334" s="20" t="s">
        <v>3593</v>
      </c>
      <c r="C334" s="17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t="s">
        <v>8274</v>
      </c>
      <c r="P334">
        <v>56</v>
      </c>
      <c r="Q334" s="15">
        <v>42592.066921296297</v>
      </c>
      <c r="R334" s="15">
        <v>42617.066921296297</v>
      </c>
    </row>
    <row r="335" spans="1:18" x14ac:dyDescent="0.35">
      <c r="A335">
        <v>3595</v>
      </c>
      <c r="B335" s="20" t="s">
        <v>3594</v>
      </c>
      <c r="C335" s="17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t="s">
        <v>8274</v>
      </c>
      <c r="P335">
        <v>50</v>
      </c>
      <c r="Q335" s="15">
        <v>42050.008368055554</v>
      </c>
      <c r="R335" s="15">
        <v>42076.290972222225</v>
      </c>
    </row>
    <row r="336" spans="1:18" x14ac:dyDescent="0.35">
      <c r="A336">
        <v>3597</v>
      </c>
      <c r="B336" s="20" t="s">
        <v>3596</v>
      </c>
      <c r="C336" s="17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t="s">
        <v>8274</v>
      </c>
      <c r="P336">
        <v>78</v>
      </c>
      <c r="Q336" s="15">
        <v>42417.585532407407</v>
      </c>
      <c r="R336" s="15">
        <v>42432.249305555553</v>
      </c>
    </row>
    <row r="337" spans="1:18" x14ac:dyDescent="0.35">
      <c r="A337">
        <v>3598</v>
      </c>
      <c r="B337" s="20" t="s">
        <v>3597</v>
      </c>
      <c r="C337" s="17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t="s">
        <v>8274</v>
      </c>
      <c r="P337">
        <v>41</v>
      </c>
      <c r="Q337" s="15">
        <v>41866.79886574074</v>
      </c>
      <c r="R337" s="15">
        <v>41885.207638888889</v>
      </c>
    </row>
    <row r="338" spans="1:18" x14ac:dyDescent="0.35">
      <c r="A338">
        <v>3599</v>
      </c>
      <c r="B338" s="20" t="s">
        <v>3598</v>
      </c>
      <c r="C338" s="17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t="s">
        <v>8274</v>
      </c>
      <c r="P338">
        <v>59</v>
      </c>
      <c r="Q338" s="15">
        <v>42220.79487268519</v>
      </c>
      <c r="R338" s="15">
        <v>42246</v>
      </c>
    </row>
    <row r="339" spans="1:18" x14ac:dyDescent="0.35">
      <c r="A339">
        <v>3600</v>
      </c>
      <c r="B339" s="20" t="s">
        <v>3599</v>
      </c>
      <c r="C339" s="17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t="s">
        <v>8274</v>
      </c>
      <c r="P339">
        <v>3</v>
      </c>
      <c r="Q339" s="15">
        <v>42628.849120370374</v>
      </c>
      <c r="R339" s="15">
        <v>42656.849120370374</v>
      </c>
    </row>
    <row r="340" spans="1:18" x14ac:dyDescent="0.35">
      <c r="A340">
        <v>3602</v>
      </c>
      <c r="B340" s="20" t="s">
        <v>3601</v>
      </c>
      <c r="C340" s="17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t="s">
        <v>8274</v>
      </c>
      <c r="P340">
        <v>82</v>
      </c>
      <c r="Q340" s="15">
        <v>42447.894432870366</v>
      </c>
      <c r="R340" s="15">
        <v>42507.894432870366</v>
      </c>
    </row>
    <row r="341" spans="1:18" x14ac:dyDescent="0.35">
      <c r="A341">
        <v>3603</v>
      </c>
      <c r="B341" s="20" t="s">
        <v>3602</v>
      </c>
      <c r="C341" s="17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t="s">
        <v>8274</v>
      </c>
      <c r="P341">
        <v>45</v>
      </c>
      <c r="Q341" s="15">
        <v>42283.864351851851</v>
      </c>
      <c r="R341" s="15">
        <v>42313.906018518523</v>
      </c>
    </row>
    <row r="342" spans="1:18" x14ac:dyDescent="0.35">
      <c r="A342">
        <v>3604</v>
      </c>
      <c r="B342" s="20" t="s">
        <v>3603</v>
      </c>
      <c r="C342" s="17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t="s">
        <v>8274</v>
      </c>
      <c r="P342">
        <v>49</v>
      </c>
      <c r="Q342" s="15">
        <v>42483.015694444446</v>
      </c>
      <c r="R342" s="15">
        <v>42489.290972222225</v>
      </c>
    </row>
    <row r="343" spans="1:18" x14ac:dyDescent="0.35">
      <c r="A343">
        <v>3613</v>
      </c>
      <c r="B343" s="20" t="s">
        <v>3612</v>
      </c>
      <c r="C343" s="17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t="s">
        <v>8274</v>
      </c>
      <c r="P343">
        <v>63</v>
      </c>
      <c r="Q343" s="15">
        <v>41788.58997685185</v>
      </c>
      <c r="R343" s="15">
        <v>41818.58997685185</v>
      </c>
    </row>
    <row r="344" spans="1:18" x14ac:dyDescent="0.35">
      <c r="A344">
        <v>3614</v>
      </c>
      <c r="B344" s="20" t="s">
        <v>3439</v>
      </c>
      <c r="C344" s="17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t="s">
        <v>8274</v>
      </c>
      <c r="P344">
        <v>35</v>
      </c>
      <c r="Q344" s="15">
        <v>42144.041851851856</v>
      </c>
      <c r="R344" s="15">
        <v>42174.041851851856</v>
      </c>
    </row>
    <row r="345" spans="1:18" x14ac:dyDescent="0.35">
      <c r="A345">
        <v>3619</v>
      </c>
      <c r="B345" s="20" t="s">
        <v>3617</v>
      </c>
      <c r="C345" s="17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t="s">
        <v>8274</v>
      </c>
      <c r="P345">
        <v>66</v>
      </c>
      <c r="Q345" s="15">
        <v>42661.132245370376</v>
      </c>
      <c r="R345" s="15">
        <v>42693.916666666672</v>
      </c>
    </row>
    <row r="346" spans="1:18" x14ac:dyDescent="0.35">
      <c r="A346">
        <v>3620</v>
      </c>
      <c r="B346" s="20" t="s">
        <v>3618</v>
      </c>
      <c r="C346" s="17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t="s">
        <v>8274</v>
      </c>
      <c r="P346">
        <v>56</v>
      </c>
      <c r="Q346" s="15">
        <v>42037.938206018516</v>
      </c>
      <c r="R346" s="15">
        <v>42068.166666666672</v>
      </c>
    </row>
    <row r="347" spans="1:18" x14ac:dyDescent="0.35">
      <c r="A347">
        <v>3621</v>
      </c>
      <c r="B347" s="20" t="s">
        <v>3619</v>
      </c>
      <c r="C347" s="17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t="s">
        <v>8274</v>
      </c>
      <c r="P347">
        <v>47</v>
      </c>
      <c r="Q347" s="15">
        <v>42619.935694444444</v>
      </c>
      <c r="R347" s="15">
        <v>42643.875</v>
      </c>
    </row>
    <row r="348" spans="1:18" x14ac:dyDescent="0.35">
      <c r="A348">
        <v>3622</v>
      </c>
      <c r="B348" s="20" t="s">
        <v>3620</v>
      </c>
      <c r="C348" s="17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t="s">
        <v>8274</v>
      </c>
      <c r="P348">
        <v>48</v>
      </c>
      <c r="Q348" s="15">
        <v>41877.221886574072</v>
      </c>
      <c r="R348" s="15">
        <v>41910.140972222223</v>
      </c>
    </row>
    <row r="349" spans="1:18" x14ac:dyDescent="0.35">
      <c r="A349">
        <v>3623</v>
      </c>
      <c r="B349" s="20" t="s">
        <v>3621</v>
      </c>
      <c r="C349" s="17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t="s">
        <v>8274</v>
      </c>
      <c r="P349">
        <v>88</v>
      </c>
      <c r="Q349" s="15">
        <v>41828.736921296295</v>
      </c>
      <c r="R349" s="15">
        <v>41846.291666666664</v>
      </c>
    </row>
    <row r="350" spans="1:18" x14ac:dyDescent="0.35">
      <c r="A350">
        <v>3624</v>
      </c>
      <c r="B350" s="20" t="s">
        <v>3622</v>
      </c>
      <c r="C350" s="17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t="s">
        <v>8274</v>
      </c>
      <c r="P350">
        <v>81</v>
      </c>
      <c r="Q350" s="15">
        <v>42545.774189814809</v>
      </c>
      <c r="R350" s="15">
        <v>42605.774189814809</v>
      </c>
    </row>
    <row r="351" spans="1:18" x14ac:dyDescent="0.35">
      <c r="A351">
        <v>3627</v>
      </c>
      <c r="B351" s="20" t="s">
        <v>3625</v>
      </c>
      <c r="C351" s="17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t="s">
        <v>8274</v>
      </c>
      <c r="P351">
        <v>69</v>
      </c>
      <c r="Q351" s="15">
        <v>42460.741747685184</v>
      </c>
      <c r="R351" s="15">
        <v>42511.165972222225</v>
      </c>
    </row>
    <row r="352" spans="1:18" x14ac:dyDescent="0.35">
      <c r="A352">
        <v>3648</v>
      </c>
      <c r="B352" s="20" t="s">
        <v>3646</v>
      </c>
      <c r="C352" s="17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t="s">
        <v>8274</v>
      </c>
      <c r="P352">
        <v>550</v>
      </c>
      <c r="Q352" s="15">
        <v>41887.292187500003</v>
      </c>
      <c r="R352" s="15">
        <v>41917.292187500003</v>
      </c>
    </row>
    <row r="353" spans="1:18" x14ac:dyDescent="0.35">
      <c r="A353">
        <v>3651</v>
      </c>
      <c r="B353" s="20" t="s">
        <v>3649</v>
      </c>
      <c r="C353" s="17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t="s">
        <v>8274</v>
      </c>
      <c r="P353">
        <v>58</v>
      </c>
      <c r="Q353" s="15">
        <v>41828.646319444444</v>
      </c>
      <c r="R353" s="15">
        <v>41861.665972222225</v>
      </c>
    </row>
    <row r="354" spans="1:18" x14ac:dyDescent="0.35">
      <c r="A354">
        <v>3655</v>
      </c>
      <c r="B354" s="20" t="s">
        <v>3652</v>
      </c>
      <c r="C354" s="17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t="s">
        <v>8274</v>
      </c>
      <c r="P354">
        <v>74</v>
      </c>
      <c r="Q354" s="15">
        <v>42173.803217592591</v>
      </c>
      <c r="R354" s="15">
        <v>42203.290972222225</v>
      </c>
    </row>
    <row r="355" spans="1:18" x14ac:dyDescent="0.35">
      <c r="A355">
        <v>3658</v>
      </c>
      <c r="B355" s="20" t="s">
        <v>3655</v>
      </c>
      <c r="C355" s="17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t="s">
        <v>8274</v>
      </c>
      <c r="P355">
        <v>76</v>
      </c>
      <c r="Q355" s="15">
        <v>41775.858564814815</v>
      </c>
      <c r="R355" s="15">
        <v>41822.165972222225</v>
      </c>
    </row>
    <row r="356" spans="1:18" x14ac:dyDescent="0.35">
      <c r="A356">
        <v>3659</v>
      </c>
      <c r="B356" s="20" t="s">
        <v>3656</v>
      </c>
      <c r="C356" s="17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t="s">
        <v>8274</v>
      </c>
      <c r="P356">
        <v>235</v>
      </c>
      <c r="Q356" s="15">
        <v>42055.277199074073</v>
      </c>
      <c r="R356" s="15">
        <v>42082.610416666663</v>
      </c>
    </row>
    <row r="357" spans="1:18" x14ac:dyDescent="0.35">
      <c r="A357">
        <v>3661</v>
      </c>
      <c r="B357" s="20" t="s">
        <v>3658</v>
      </c>
      <c r="C357" s="17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t="s">
        <v>8274</v>
      </c>
      <c r="P357">
        <v>93</v>
      </c>
      <c r="Q357" s="15">
        <v>42447.896666666667</v>
      </c>
      <c r="R357" s="15">
        <v>42470.166666666672</v>
      </c>
    </row>
    <row r="358" spans="1:18" x14ac:dyDescent="0.35">
      <c r="A358">
        <v>3664</v>
      </c>
      <c r="B358" s="20" t="s">
        <v>3661</v>
      </c>
      <c r="C358" s="17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t="s">
        <v>8274</v>
      </c>
      <c r="P358">
        <v>46</v>
      </c>
      <c r="Q358" s="15">
        <v>42523.248715277776</v>
      </c>
      <c r="R358" s="15">
        <v>42537.248715277776</v>
      </c>
    </row>
    <row r="359" spans="1:18" x14ac:dyDescent="0.35">
      <c r="A359">
        <v>3666</v>
      </c>
      <c r="B359" s="20" t="s">
        <v>3663</v>
      </c>
      <c r="C359" s="17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t="s">
        <v>8274</v>
      </c>
      <c r="P359">
        <v>32</v>
      </c>
      <c r="Q359" s="15">
        <v>41822.90488425926</v>
      </c>
      <c r="R359" s="15">
        <v>41844.291666666664</v>
      </c>
    </row>
    <row r="360" spans="1:18" x14ac:dyDescent="0.35">
      <c r="A360">
        <v>3668</v>
      </c>
      <c r="B360" s="20" t="s">
        <v>3665</v>
      </c>
      <c r="C360" s="17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t="s">
        <v>8274</v>
      </c>
      <c r="P360">
        <v>37</v>
      </c>
      <c r="Q360" s="15">
        <v>42185.556157407409</v>
      </c>
      <c r="R360" s="15">
        <v>42208.772916666669</v>
      </c>
    </row>
    <row r="361" spans="1:18" x14ac:dyDescent="0.35">
      <c r="A361">
        <v>3671</v>
      </c>
      <c r="B361" s="20" t="s">
        <v>3668</v>
      </c>
      <c r="C361" s="17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t="s">
        <v>8274</v>
      </c>
      <c r="P361">
        <v>88</v>
      </c>
      <c r="Q361" s="15">
        <v>41820.62809027778</v>
      </c>
      <c r="R361" s="15">
        <v>41841.165972222225</v>
      </c>
    </row>
    <row r="362" spans="1:18" x14ac:dyDescent="0.35">
      <c r="A362">
        <v>3676</v>
      </c>
      <c r="B362" s="20" t="s">
        <v>3673</v>
      </c>
      <c r="C362" s="17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t="s">
        <v>8274</v>
      </c>
      <c r="P362">
        <v>64</v>
      </c>
      <c r="Q362" s="15">
        <v>41876.815787037034</v>
      </c>
      <c r="R362" s="15">
        <v>41894.815787037034</v>
      </c>
    </row>
    <row r="363" spans="1:18" x14ac:dyDescent="0.35">
      <c r="A363">
        <v>3677</v>
      </c>
      <c r="B363" s="20" t="s">
        <v>3674</v>
      </c>
      <c r="C363" s="17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t="s">
        <v>8274</v>
      </c>
      <c r="P363">
        <v>62</v>
      </c>
      <c r="Q363" s="15">
        <v>41802.574282407404</v>
      </c>
      <c r="R363" s="15">
        <v>41823.165972222225</v>
      </c>
    </row>
    <row r="364" spans="1:18" x14ac:dyDescent="0.35">
      <c r="A364">
        <v>3679</v>
      </c>
      <c r="B364" s="20" t="s">
        <v>3676</v>
      </c>
      <c r="C364" s="17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t="s">
        <v>8274</v>
      </c>
      <c r="P364">
        <v>73</v>
      </c>
      <c r="Q364" s="15">
        <v>41786.761354166665</v>
      </c>
      <c r="R364" s="15">
        <v>41821.207638888889</v>
      </c>
    </row>
    <row r="365" spans="1:18" x14ac:dyDescent="0.35">
      <c r="A365">
        <v>3680</v>
      </c>
      <c r="B365" s="20" t="s">
        <v>3677</v>
      </c>
      <c r="C365" s="17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t="s">
        <v>8274</v>
      </c>
      <c r="P365">
        <v>100</v>
      </c>
      <c r="Q365" s="15">
        <v>42627.454097222217</v>
      </c>
      <c r="R365" s="15">
        <v>42648.454097222217</v>
      </c>
    </row>
    <row r="366" spans="1:18" x14ac:dyDescent="0.35">
      <c r="A366">
        <v>3681</v>
      </c>
      <c r="B366" s="20" t="s">
        <v>3678</v>
      </c>
      <c r="C366" s="17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t="s">
        <v>8274</v>
      </c>
      <c r="P366">
        <v>62</v>
      </c>
      <c r="Q366" s="15">
        <v>42374.651504629626</v>
      </c>
      <c r="R366" s="15">
        <v>42384.651504629626</v>
      </c>
    </row>
    <row r="367" spans="1:18" x14ac:dyDescent="0.35">
      <c r="A367">
        <v>3682</v>
      </c>
      <c r="B367" s="20" t="s">
        <v>3679</v>
      </c>
      <c r="C367" s="17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t="s">
        <v>8274</v>
      </c>
      <c r="P367">
        <v>62</v>
      </c>
      <c r="Q367" s="15">
        <v>41772.685393518521</v>
      </c>
      <c r="R367" s="15">
        <v>41806.290972222225</v>
      </c>
    </row>
    <row r="368" spans="1:18" x14ac:dyDescent="0.35">
      <c r="A368">
        <v>3683</v>
      </c>
      <c r="B368" s="20" t="s">
        <v>3680</v>
      </c>
      <c r="C368" s="17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t="s">
        <v>8274</v>
      </c>
      <c r="P368">
        <v>59</v>
      </c>
      <c r="Q368" s="15">
        <v>42633.116851851853</v>
      </c>
      <c r="R368" s="15">
        <v>42663.116851851853</v>
      </c>
    </row>
    <row r="369" spans="1:18" x14ac:dyDescent="0.35">
      <c r="A369">
        <v>3684</v>
      </c>
      <c r="B369" s="20" t="s">
        <v>3681</v>
      </c>
      <c r="C369" s="17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t="s">
        <v>8274</v>
      </c>
      <c r="P369">
        <v>45</v>
      </c>
      <c r="Q369" s="15">
        <v>42219.180393518516</v>
      </c>
      <c r="R369" s="15">
        <v>42249.180393518516</v>
      </c>
    </row>
    <row r="370" spans="1:18" x14ac:dyDescent="0.35">
      <c r="A370">
        <v>3685</v>
      </c>
      <c r="B370" s="20" t="s">
        <v>3682</v>
      </c>
      <c r="C370" s="17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t="s">
        <v>8274</v>
      </c>
      <c r="P370">
        <v>42</v>
      </c>
      <c r="Q370" s="15">
        <v>41753.593275462961</v>
      </c>
      <c r="R370" s="15">
        <v>41778.875</v>
      </c>
    </row>
    <row r="371" spans="1:18" x14ac:dyDescent="0.35">
      <c r="A371">
        <v>3686</v>
      </c>
      <c r="B371" s="20" t="s">
        <v>3683</v>
      </c>
      <c r="C371" s="17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t="s">
        <v>8274</v>
      </c>
      <c r="P371">
        <v>59</v>
      </c>
      <c r="Q371" s="15">
        <v>42230.662731481483</v>
      </c>
      <c r="R371" s="15">
        <v>42245.165972222225</v>
      </c>
    </row>
    <row r="372" spans="1:18" x14ac:dyDescent="0.35">
      <c r="A372">
        <v>3687</v>
      </c>
      <c r="B372" s="20" t="s">
        <v>3684</v>
      </c>
      <c r="C372" s="17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t="s">
        <v>8274</v>
      </c>
      <c r="P372">
        <v>200</v>
      </c>
      <c r="Q372" s="15">
        <v>41787.218229166669</v>
      </c>
      <c r="R372" s="15">
        <v>41817.218229166669</v>
      </c>
    </row>
    <row r="373" spans="1:18" x14ac:dyDescent="0.35">
      <c r="A373">
        <v>3689</v>
      </c>
      <c r="B373" s="20" t="s">
        <v>3686</v>
      </c>
      <c r="C373" s="17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t="s">
        <v>8274</v>
      </c>
      <c r="P373">
        <v>57</v>
      </c>
      <c r="Q373" s="15">
        <v>42147.826840277776</v>
      </c>
      <c r="R373" s="15">
        <v>42176.934027777781</v>
      </c>
    </row>
    <row r="374" spans="1:18" x14ac:dyDescent="0.35">
      <c r="A374">
        <v>3690</v>
      </c>
      <c r="B374" s="20" t="s">
        <v>3687</v>
      </c>
      <c r="C374" s="17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t="s">
        <v>8274</v>
      </c>
      <c r="P374">
        <v>58</v>
      </c>
      <c r="Q374" s="15">
        <v>41940.598182870373</v>
      </c>
      <c r="R374" s="15">
        <v>41970.639849537038</v>
      </c>
    </row>
    <row r="375" spans="1:18" x14ac:dyDescent="0.35">
      <c r="A375">
        <v>3691</v>
      </c>
      <c r="B375" s="20" t="s">
        <v>3688</v>
      </c>
      <c r="C375" s="17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t="s">
        <v>8274</v>
      </c>
      <c r="P375">
        <v>187</v>
      </c>
      <c r="Q375" s="15">
        <v>42020.700567129628</v>
      </c>
      <c r="R375" s="15">
        <v>42065.207638888889</v>
      </c>
    </row>
    <row r="376" spans="1:18" x14ac:dyDescent="0.35">
      <c r="A376">
        <v>3692</v>
      </c>
      <c r="B376" s="20" t="s">
        <v>3689</v>
      </c>
      <c r="C376" s="17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t="s">
        <v>8274</v>
      </c>
      <c r="P376">
        <v>74</v>
      </c>
      <c r="Q376" s="15">
        <v>41891.96503472222</v>
      </c>
      <c r="R376" s="15">
        <v>41901</v>
      </c>
    </row>
    <row r="377" spans="1:18" x14ac:dyDescent="0.35">
      <c r="A377">
        <v>3694</v>
      </c>
      <c r="B377" s="20" t="s">
        <v>3691</v>
      </c>
      <c r="C377" s="17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t="s">
        <v>8274</v>
      </c>
      <c r="P377">
        <v>63</v>
      </c>
      <c r="Q377" s="15">
        <v>42490.133877314816</v>
      </c>
      <c r="R377" s="15">
        <v>42527.083333333328</v>
      </c>
    </row>
    <row r="378" spans="1:18" x14ac:dyDescent="0.35">
      <c r="A378">
        <v>3695</v>
      </c>
      <c r="B378" s="20" t="s">
        <v>3692</v>
      </c>
      <c r="C378" s="17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t="s">
        <v>8274</v>
      </c>
      <c r="P378">
        <v>121</v>
      </c>
      <c r="Q378" s="15">
        <v>41995.870486111111</v>
      </c>
      <c r="R378" s="15">
        <v>42015.870486111111</v>
      </c>
    </row>
    <row r="379" spans="1:18" x14ac:dyDescent="0.35">
      <c r="A379">
        <v>3698</v>
      </c>
      <c r="B379" s="20" t="s">
        <v>3695</v>
      </c>
      <c r="C379" s="17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t="s">
        <v>8274</v>
      </c>
      <c r="P379">
        <v>41</v>
      </c>
      <c r="Q379" s="15">
        <v>42401.806562500002</v>
      </c>
      <c r="R379" s="15">
        <v>42431.806562500002</v>
      </c>
    </row>
    <row r="380" spans="1:18" x14ac:dyDescent="0.35">
      <c r="A380">
        <v>3699</v>
      </c>
      <c r="B380" s="20" t="s">
        <v>3696</v>
      </c>
      <c r="C380" s="17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t="s">
        <v>8274</v>
      </c>
      <c r="P380">
        <v>63</v>
      </c>
      <c r="Q380" s="15">
        <v>41897.602037037039</v>
      </c>
      <c r="R380" s="15">
        <v>41927.602037037039</v>
      </c>
    </row>
    <row r="381" spans="1:18" x14ac:dyDescent="0.35">
      <c r="A381">
        <v>3700</v>
      </c>
      <c r="B381" s="20" t="s">
        <v>3697</v>
      </c>
      <c r="C381" s="17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t="s">
        <v>8274</v>
      </c>
      <c r="P381">
        <v>34</v>
      </c>
      <c r="Q381" s="15">
        <v>41882.585648148146</v>
      </c>
      <c r="R381" s="15">
        <v>41912.666666666664</v>
      </c>
    </row>
    <row r="382" spans="1:18" x14ac:dyDescent="0.35">
      <c r="A382">
        <v>3703</v>
      </c>
      <c r="B382" s="20" t="s">
        <v>3700</v>
      </c>
      <c r="C382" s="17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t="s">
        <v>8274</v>
      </c>
      <c r="P382">
        <v>43</v>
      </c>
      <c r="Q382" s="15">
        <v>42556.504490740743</v>
      </c>
      <c r="R382" s="15">
        <v>42595.290972222225</v>
      </c>
    </row>
    <row r="383" spans="1:18" x14ac:dyDescent="0.35">
      <c r="A383">
        <v>3705</v>
      </c>
      <c r="B383" s="20" t="s">
        <v>3702</v>
      </c>
      <c r="C383" s="17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t="s">
        <v>8274</v>
      </c>
      <c r="P383">
        <v>84</v>
      </c>
      <c r="Q383" s="15">
        <v>41792.542986111112</v>
      </c>
      <c r="R383" s="15">
        <v>41813.75</v>
      </c>
    </row>
    <row r="384" spans="1:18" x14ac:dyDescent="0.35">
      <c r="A384">
        <v>3706</v>
      </c>
      <c r="B384" s="20" t="s">
        <v>3703</v>
      </c>
      <c r="C384" s="17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t="s">
        <v>8274</v>
      </c>
      <c r="P384">
        <v>140</v>
      </c>
      <c r="Q384" s="15">
        <v>41879.913761574076</v>
      </c>
      <c r="R384" s="15">
        <v>41894.913761574076</v>
      </c>
    </row>
    <row r="385" spans="1:18" x14ac:dyDescent="0.35">
      <c r="A385">
        <v>3707</v>
      </c>
      <c r="B385" s="20" t="s">
        <v>3704</v>
      </c>
      <c r="C385" s="17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t="s">
        <v>8274</v>
      </c>
      <c r="P385">
        <v>81</v>
      </c>
      <c r="Q385" s="15">
        <v>42552.048356481479</v>
      </c>
      <c r="R385" s="15">
        <v>42573.226388888885</v>
      </c>
    </row>
    <row r="386" spans="1:18" x14ac:dyDescent="0.35">
      <c r="A386">
        <v>3708</v>
      </c>
      <c r="B386" s="20" t="s">
        <v>3705</v>
      </c>
      <c r="C386" s="17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t="s">
        <v>8274</v>
      </c>
      <c r="P386">
        <v>54</v>
      </c>
      <c r="Q386" s="15">
        <v>41810.142199074071</v>
      </c>
      <c r="R386" s="15">
        <v>41824.142199074071</v>
      </c>
    </row>
    <row r="387" spans="1:18" x14ac:dyDescent="0.35">
      <c r="A387">
        <v>3710</v>
      </c>
      <c r="B387" s="20" t="s">
        <v>3707</v>
      </c>
      <c r="C387" s="17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t="s">
        <v>8274</v>
      </c>
      <c r="P387">
        <v>68</v>
      </c>
      <c r="Q387" s="15">
        <v>42072.576249999998</v>
      </c>
      <c r="R387" s="15">
        <v>42097.576249999998</v>
      </c>
    </row>
    <row r="388" spans="1:18" x14ac:dyDescent="0.35">
      <c r="A388">
        <v>3711</v>
      </c>
      <c r="B388" s="20" t="s">
        <v>3708</v>
      </c>
      <c r="C388" s="17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t="s">
        <v>8274</v>
      </c>
      <c r="P388">
        <v>27</v>
      </c>
      <c r="Q388" s="15">
        <v>41779.724224537036</v>
      </c>
      <c r="R388" s="15">
        <v>41805.666666666664</v>
      </c>
    </row>
    <row r="389" spans="1:18" x14ac:dyDescent="0.35">
      <c r="A389">
        <v>3712</v>
      </c>
      <c r="B389" s="20" t="s">
        <v>3709</v>
      </c>
      <c r="C389" s="17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t="s">
        <v>8274</v>
      </c>
      <c r="P389">
        <v>111</v>
      </c>
      <c r="Q389" s="15">
        <v>42134.172071759262</v>
      </c>
      <c r="R389" s="15">
        <v>42155.290972222225</v>
      </c>
    </row>
    <row r="390" spans="1:18" x14ac:dyDescent="0.35">
      <c r="A390">
        <v>3713</v>
      </c>
      <c r="B390" s="20" t="s">
        <v>3710</v>
      </c>
      <c r="C390" s="17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t="s">
        <v>8274</v>
      </c>
      <c r="P390">
        <v>107</v>
      </c>
      <c r="Q390" s="15">
        <v>42505.738032407404</v>
      </c>
      <c r="R390" s="15">
        <v>42525.738032407404</v>
      </c>
    </row>
    <row r="391" spans="1:18" x14ac:dyDescent="0.35">
      <c r="A391">
        <v>3714</v>
      </c>
      <c r="B391" s="20" t="s">
        <v>3711</v>
      </c>
      <c r="C391" s="17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t="s">
        <v>8274</v>
      </c>
      <c r="P391">
        <v>106</v>
      </c>
      <c r="Q391" s="15">
        <v>42118.556331018524</v>
      </c>
      <c r="R391" s="15">
        <v>42150.165972222225</v>
      </c>
    </row>
    <row r="392" spans="1:18" x14ac:dyDescent="0.35">
      <c r="A392">
        <v>3716</v>
      </c>
      <c r="B392" s="20" t="s">
        <v>3713</v>
      </c>
      <c r="C392" s="17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t="s">
        <v>8274</v>
      </c>
      <c r="P392">
        <v>52</v>
      </c>
      <c r="Q392" s="15">
        <v>42360.887835648144</v>
      </c>
      <c r="R392" s="15">
        <v>42390.887835648144</v>
      </c>
    </row>
    <row r="393" spans="1:18" x14ac:dyDescent="0.35">
      <c r="A393">
        <v>3720</v>
      </c>
      <c r="B393" s="20" t="s">
        <v>3717</v>
      </c>
      <c r="C393" s="17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t="s">
        <v>8274</v>
      </c>
      <c r="P393">
        <v>86</v>
      </c>
      <c r="Q393" s="15">
        <v>42165.993125000001</v>
      </c>
      <c r="R393" s="15">
        <v>42187.993125000001</v>
      </c>
    </row>
    <row r="394" spans="1:18" x14ac:dyDescent="0.35">
      <c r="A394">
        <v>3721</v>
      </c>
      <c r="B394" s="20" t="s">
        <v>3718</v>
      </c>
      <c r="C394" s="17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t="s">
        <v>8274</v>
      </c>
      <c r="P394">
        <v>115</v>
      </c>
      <c r="Q394" s="15">
        <v>41927.936157407406</v>
      </c>
      <c r="R394" s="15">
        <v>41948.977824074071</v>
      </c>
    </row>
    <row r="395" spans="1:18" x14ac:dyDescent="0.35">
      <c r="A395">
        <v>3726</v>
      </c>
      <c r="B395" s="20" t="s">
        <v>3723</v>
      </c>
      <c r="C395" s="17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t="s">
        <v>8274</v>
      </c>
      <c r="P395">
        <v>63</v>
      </c>
      <c r="Q395" s="15">
        <v>42462.140868055561</v>
      </c>
      <c r="R395" s="15">
        <v>42489.875</v>
      </c>
    </row>
    <row r="396" spans="1:18" x14ac:dyDescent="0.35">
      <c r="A396">
        <v>3727</v>
      </c>
      <c r="B396" s="20" t="s">
        <v>3724</v>
      </c>
      <c r="C396" s="17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t="s">
        <v>8274</v>
      </c>
      <c r="P396">
        <v>61</v>
      </c>
      <c r="Q396" s="15">
        <v>42632.348310185189</v>
      </c>
      <c r="R396" s="15">
        <v>42663.204861111109</v>
      </c>
    </row>
    <row r="397" spans="1:18" x14ac:dyDescent="0.35">
      <c r="A397">
        <v>3810</v>
      </c>
      <c r="B397" s="20" t="s">
        <v>3807</v>
      </c>
      <c r="C397" s="17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t="s">
        <v>8274</v>
      </c>
      <c r="P397">
        <v>70</v>
      </c>
      <c r="Q397" s="15">
        <v>42054.849050925928</v>
      </c>
      <c r="R397" s="15">
        <v>42084.807384259257</v>
      </c>
    </row>
    <row r="398" spans="1:18" x14ac:dyDescent="0.35">
      <c r="A398">
        <v>3813</v>
      </c>
      <c r="B398" s="20" t="s">
        <v>3810</v>
      </c>
      <c r="C398" s="17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t="s">
        <v>8274</v>
      </c>
      <c r="P398">
        <v>79</v>
      </c>
      <c r="Q398" s="15">
        <v>42497.275706018518</v>
      </c>
      <c r="R398" s="15">
        <v>42535.904861111107</v>
      </c>
    </row>
    <row r="399" spans="1:18" x14ac:dyDescent="0.35">
      <c r="A399">
        <v>3814</v>
      </c>
      <c r="B399" s="20" t="s">
        <v>3811</v>
      </c>
      <c r="C399" s="17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t="s">
        <v>8274</v>
      </c>
      <c r="P399">
        <v>62</v>
      </c>
      <c r="Q399" s="15">
        <v>42058.904074074075</v>
      </c>
      <c r="R399" s="15">
        <v>42095.165972222225</v>
      </c>
    </row>
    <row r="400" spans="1:18" x14ac:dyDescent="0.35">
      <c r="A400">
        <v>3816</v>
      </c>
      <c r="B400" s="20" t="s">
        <v>3813</v>
      </c>
      <c r="C400" s="17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t="s">
        <v>8274</v>
      </c>
      <c r="P400">
        <v>48</v>
      </c>
      <c r="Q400" s="15">
        <v>41807.690081018518</v>
      </c>
      <c r="R400" s="15">
        <v>41837.690081018518</v>
      </c>
    </row>
    <row r="401" spans="1:18" x14ac:dyDescent="0.35">
      <c r="A401">
        <v>3817</v>
      </c>
      <c r="B401" s="20" t="s">
        <v>3814</v>
      </c>
      <c r="C401" s="17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t="s">
        <v>8274</v>
      </c>
      <c r="P401">
        <v>107</v>
      </c>
      <c r="Q401" s="15">
        <v>42284.69694444444</v>
      </c>
      <c r="R401" s="15">
        <v>42301.165972222225</v>
      </c>
    </row>
    <row r="402" spans="1:18" x14ac:dyDescent="0.35">
      <c r="A402">
        <v>3818</v>
      </c>
      <c r="B402" s="20" t="s">
        <v>3815</v>
      </c>
      <c r="C402" s="17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t="s">
        <v>8274</v>
      </c>
      <c r="P402">
        <v>57</v>
      </c>
      <c r="Q402" s="15">
        <v>42045.84238425926</v>
      </c>
      <c r="R402" s="15">
        <v>42075.800717592589</v>
      </c>
    </row>
    <row r="403" spans="1:18" x14ac:dyDescent="0.35">
      <c r="A403">
        <v>3819</v>
      </c>
      <c r="B403" s="20" t="s">
        <v>3816</v>
      </c>
      <c r="C403" s="17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t="s">
        <v>8274</v>
      </c>
      <c r="P403">
        <v>41</v>
      </c>
      <c r="Q403" s="15">
        <v>42184.209537037037</v>
      </c>
      <c r="R403" s="15">
        <v>42202.876388888893</v>
      </c>
    </row>
    <row r="404" spans="1:18" x14ac:dyDescent="0.35">
      <c r="A404">
        <v>3821</v>
      </c>
      <c r="B404" s="20" t="s">
        <v>3818</v>
      </c>
      <c r="C404" s="17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t="s">
        <v>8274</v>
      </c>
      <c r="P404">
        <v>80</v>
      </c>
      <c r="Q404" s="15">
        <v>42341.180636574078</v>
      </c>
      <c r="R404" s="15">
        <v>42373.180636574078</v>
      </c>
    </row>
    <row r="405" spans="1:18" x14ac:dyDescent="0.35">
      <c r="A405">
        <v>3823</v>
      </c>
      <c r="B405" s="20" t="s">
        <v>3820</v>
      </c>
      <c r="C405" s="17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t="s">
        <v>8274</v>
      </c>
      <c r="P405">
        <v>65</v>
      </c>
      <c r="Q405" s="15">
        <v>42170.910231481481</v>
      </c>
      <c r="R405" s="15">
        <v>42205.165972222225</v>
      </c>
    </row>
    <row r="406" spans="1:18" x14ac:dyDescent="0.35">
      <c r="A406">
        <v>3825</v>
      </c>
      <c r="B406" s="20" t="s">
        <v>3822</v>
      </c>
      <c r="C406" s="17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t="s">
        <v>8274</v>
      </c>
      <c r="P406">
        <v>108</v>
      </c>
      <c r="Q406" s="15">
        <v>42151.069606481484</v>
      </c>
      <c r="R406" s="15">
        <v>42172.069606481484</v>
      </c>
    </row>
    <row r="407" spans="1:18" x14ac:dyDescent="0.35">
      <c r="A407">
        <v>3828</v>
      </c>
      <c r="B407" s="20" t="s">
        <v>3825</v>
      </c>
      <c r="C407" s="17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t="s">
        <v>8274</v>
      </c>
      <c r="P407">
        <v>179</v>
      </c>
      <c r="Q407" s="15">
        <v>41944.527627314819</v>
      </c>
      <c r="R407" s="15">
        <v>42004.569293981483</v>
      </c>
    </row>
    <row r="408" spans="1:18" x14ac:dyDescent="0.35">
      <c r="A408">
        <v>3829</v>
      </c>
      <c r="B408" s="20" t="s">
        <v>3826</v>
      </c>
      <c r="C408" s="17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>
        <v>63</v>
      </c>
      <c r="Q408" s="15">
        <v>42593.865405092598</v>
      </c>
      <c r="R408" s="15">
        <v>42613.865405092598</v>
      </c>
    </row>
    <row r="409" spans="1:18" x14ac:dyDescent="0.35">
      <c r="A409">
        <v>3830</v>
      </c>
      <c r="B409" s="20" t="s">
        <v>3827</v>
      </c>
      <c r="C409" s="17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t="s">
        <v>8274</v>
      </c>
      <c r="P409">
        <v>75</v>
      </c>
      <c r="Q409" s="15">
        <v>42503.740868055553</v>
      </c>
      <c r="R409" s="15">
        <v>42517.740868055553</v>
      </c>
    </row>
    <row r="410" spans="1:18" x14ac:dyDescent="0.35">
      <c r="A410">
        <v>3831</v>
      </c>
      <c r="B410" s="20" t="s">
        <v>3828</v>
      </c>
      <c r="C410" s="17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>
        <v>59</v>
      </c>
      <c r="Q410" s="15">
        <v>41927.848900462966</v>
      </c>
      <c r="R410" s="15">
        <v>41948.890567129631</v>
      </c>
    </row>
    <row r="411" spans="1:18" x14ac:dyDescent="0.35">
      <c r="A411">
        <v>3832</v>
      </c>
      <c r="B411" s="20" t="s">
        <v>3829</v>
      </c>
      <c r="C411" s="17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>
        <v>140</v>
      </c>
      <c r="Q411" s="15">
        <v>42375.114988425921</v>
      </c>
      <c r="R411" s="15">
        <v>42420.114988425921</v>
      </c>
    </row>
    <row r="412" spans="1:18" x14ac:dyDescent="0.35">
      <c r="A412">
        <v>3836</v>
      </c>
      <c r="B412" s="20" t="s">
        <v>3833</v>
      </c>
      <c r="C412" s="17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t="s">
        <v>8274</v>
      </c>
      <c r="P412">
        <v>64</v>
      </c>
      <c r="Q412" s="15">
        <v>42553.926527777774</v>
      </c>
      <c r="R412" s="15">
        <v>42585.172916666663</v>
      </c>
    </row>
    <row r="413" spans="1:18" x14ac:dyDescent="0.35">
      <c r="A413">
        <v>3839</v>
      </c>
      <c r="B413" s="20" t="s">
        <v>3836</v>
      </c>
      <c r="C413" s="17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t="s">
        <v>8274</v>
      </c>
      <c r="P413">
        <v>63</v>
      </c>
      <c r="Q413" s="15">
        <v>42155.142638888887</v>
      </c>
      <c r="R413" s="15">
        <v>42215.142638888887</v>
      </c>
    </row>
  </sheetData>
  <conditionalFormatting sqref="F1:F413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R1">
    <cfRule type="colorScale" priority="1">
      <colorScale>
        <cfvo type="min"/>
        <cfvo type="percentile" val="90"/>
        <color rgb="FFFF0000"/>
        <color theme="8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46DB8-4F63-46A8-A43E-FA72BC5FBB3A}">
  <sheetPr codeName="Sheet9"/>
  <dimension ref="A1:F6"/>
  <sheetViews>
    <sheetView workbookViewId="0">
      <selection activeCell="I29" sqref="I29"/>
    </sheetView>
  </sheetViews>
  <sheetFormatPr defaultRowHeight="14.5" x14ac:dyDescent="0.35"/>
  <cols>
    <col min="1" max="1" width="31.1796875" bestFit="1" customWidth="1"/>
    <col min="5" max="5" width="15.81640625" bestFit="1" customWidth="1"/>
  </cols>
  <sheetData>
    <row r="1" spans="1:6" x14ac:dyDescent="0.35">
      <c r="A1" t="s">
        <v>8338</v>
      </c>
      <c r="B1" t="s">
        <v>8339</v>
      </c>
      <c r="C1" t="s">
        <v>8340</v>
      </c>
      <c r="D1" t="s">
        <v>8341</v>
      </c>
      <c r="E1" t="s">
        <v>8265</v>
      </c>
      <c r="F1" t="s">
        <v>8342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52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45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37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Sheet5</vt:lpstr>
      <vt:lpstr>Sheet6</vt:lpstr>
      <vt:lpstr>Theatre Outcomes by Launch Date</vt:lpstr>
      <vt:lpstr>Outcomes Based on Goals</vt:lpstr>
      <vt:lpstr>Kickstarter</vt:lpstr>
      <vt:lpstr>Failed Kickstarters</vt:lpstr>
      <vt:lpstr>Descriptive Statistics</vt:lpstr>
      <vt:lpstr>Successful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Alfredo Gaudite</cp:lastModifiedBy>
  <dcterms:created xsi:type="dcterms:W3CDTF">2017-04-20T15:17:24Z</dcterms:created>
  <dcterms:modified xsi:type="dcterms:W3CDTF">2022-01-08T21:32:29Z</dcterms:modified>
</cp:coreProperties>
</file>