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200" yWindow="100" windowWidth="25120" windowHeight="14980" tabRatio="500" activeTab="4"/>
  </bookViews>
  <sheets>
    <sheet name="species_surveys" sheetId="1" r:id="rId1"/>
    <sheet name="site_characterization" sheetId="2" r:id="rId2"/>
    <sheet name="block_design" sheetId="4" r:id="rId3"/>
    <sheet name="notes" sheetId="3" r:id="rId4"/>
    <sheet name="Sheet1" sheetId="5" r:id="rId5"/>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A22" i="4" l="1"/>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A51" i="4"/>
  <c r="A52" i="4"/>
  <c r="A53" i="4"/>
  <c r="A54" i="4"/>
  <c r="A55" i="4"/>
  <c r="A56" i="4"/>
  <c r="A57" i="4"/>
  <c r="A58" i="4"/>
  <c r="A59" i="4"/>
  <c r="A60" i="4"/>
  <c r="A61" i="4"/>
  <c r="A62" i="4"/>
  <c r="A63" i="4"/>
  <c r="A64" i="4"/>
  <c r="A65" i="4"/>
  <c r="A66" i="4"/>
  <c r="A67" i="4"/>
  <c r="A68" i="4"/>
  <c r="A69" i="4"/>
  <c r="A70" i="4"/>
  <c r="A71" i="4"/>
  <c r="A72" i="4"/>
  <c r="A73" i="4"/>
  <c r="A74" i="4"/>
  <c r="A75" i="4"/>
  <c r="A76" i="4"/>
  <c r="A77" i="4"/>
  <c r="A78" i="4"/>
  <c r="A79" i="4"/>
  <c r="A80" i="4"/>
  <c r="A81" i="4"/>
  <c r="A82" i="4"/>
  <c r="A83" i="4"/>
  <c r="A84" i="4"/>
  <c r="A85" i="4"/>
  <c r="A86" i="4"/>
  <c r="A87" i="4"/>
  <c r="A88" i="4"/>
  <c r="A89" i="4"/>
  <c r="A90" i="4"/>
  <c r="A91" i="4"/>
  <c r="A92" i="4"/>
  <c r="A93" i="4"/>
  <c r="A94" i="4"/>
  <c r="A95" i="4"/>
  <c r="A96" i="4"/>
  <c r="A97" i="4"/>
  <c r="A98" i="4"/>
  <c r="A99" i="4"/>
  <c r="A100" i="4"/>
  <c r="A101" i="4"/>
  <c r="F106" i="2"/>
  <c r="F105" i="2"/>
  <c r="F104" i="2"/>
  <c r="F97" i="2"/>
  <c r="F87" i="2"/>
  <c r="F85" i="2"/>
  <c r="F84" i="2"/>
  <c r="F82" i="2"/>
  <c r="F81" i="2"/>
  <c r="F80" i="2"/>
  <c r="F79" i="2"/>
  <c r="F73" i="2"/>
  <c r="F72" i="2"/>
  <c r="F71" i="2"/>
  <c r="F63" i="2"/>
  <c r="F62" i="2"/>
  <c r="F61" i="2"/>
  <c r="F58" i="2"/>
  <c r="F51" i="2"/>
  <c r="F50" i="2"/>
  <c r="F48" i="2"/>
  <c r="F47" i="2"/>
  <c r="F44" i="2"/>
  <c r="F43" i="2"/>
  <c r="F41" i="2"/>
  <c r="F36" i="2"/>
  <c r="F28" i="2"/>
  <c r="F22" i="2"/>
  <c r="F21" i="2"/>
  <c r="F14" i="2"/>
  <c r="F9" i="2"/>
  <c r="F10" i="2"/>
  <c r="F8" i="2"/>
  <c r="F3" i="2"/>
  <c r="F4" i="2"/>
  <c r="F5" i="2"/>
  <c r="F6" i="2"/>
  <c r="F2" i="2"/>
  <c r="P6" i="2"/>
  <c r="P2" i="2"/>
  <c r="O3" i="2"/>
  <c r="O4" i="2"/>
  <c r="O5" i="2"/>
  <c r="O6" i="2"/>
  <c r="O7" i="2"/>
  <c r="O8" i="2"/>
  <c r="O2" i="2"/>
  <c r="L8" i="2"/>
  <c r="L6" i="2"/>
  <c r="E2" i="2"/>
  <c r="E3" i="2"/>
  <c r="E4" i="2"/>
  <c r="E5" i="2"/>
  <c r="E6" i="2"/>
  <c r="E8" i="2"/>
  <c r="E9" i="2"/>
  <c r="E10" i="2"/>
  <c r="E14" i="2"/>
  <c r="E21" i="2"/>
  <c r="E22" i="2"/>
  <c r="E28" i="2"/>
  <c r="E36" i="2"/>
  <c r="E41" i="2"/>
  <c r="L2" i="2"/>
  <c r="E61" i="1"/>
  <c r="E60" i="1"/>
  <c r="E59" i="1"/>
  <c r="E58" i="1"/>
  <c r="E57" i="1"/>
</calcChain>
</file>

<file path=xl/sharedStrings.xml><?xml version="1.0" encoding="utf-8"?>
<sst xmlns="http://schemas.openxmlformats.org/spreadsheetml/2006/main" count="1135" uniqueCount="148">
  <si>
    <t>date</t>
  </si>
  <si>
    <t>species</t>
  </si>
  <si>
    <t>count</t>
  </si>
  <si>
    <t>percent_cover</t>
  </si>
  <si>
    <t>block</t>
  </si>
  <si>
    <t>number</t>
  </si>
  <si>
    <t>A</t>
  </si>
  <si>
    <t>chthamalus</t>
  </si>
  <si>
    <t>B</t>
  </si>
  <si>
    <t>C</t>
  </si>
  <si>
    <t>D</t>
  </si>
  <si>
    <t>E</t>
  </si>
  <si>
    <t>angle</t>
  </si>
  <si>
    <t>laser_water</t>
  </si>
  <si>
    <t>time</t>
  </si>
  <si>
    <t>tide_cd</t>
  </si>
  <si>
    <t>laser_cd</t>
  </si>
  <si>
    <t>laser_tile</t>
  </si>
  <si>
    <t>tile_cd</t>
  </si>
  <si>
    <t>blocks</t>
  </si>
  <si>
    <t>CDE</t>
  </si>
  <si>
    <t>AB</t>
  </si>
  <si>
    <t>Event log</t>
  </si>
  <si>
    <t>Date</t>
  </si>
  <si>
    <t>What happened</t>
  </si>
  <si>
    <t>ibutton</t>
  </si>
  <si>
    <t>yes</t>
  </si>
  <si>
    <t>no</t>
  </si>
  <si>
    <t xml:space="preserve">no </t>
  </si>
  <si>
    <t>max</t>
  </si>
  <si>
    <t>min</t>
  </si>
  <si>
    <t>average</t>
  </si>
  <si>
    <t>Installed tiles, started ibuttons in all blocks</t>
  </si>
  <si>
    <t>Counted barnacles on tiles, surveyed angles of tiles and tide levels of tiles. Attempted putting limpets and littorines on tiles. Limpets stuck, littorines didn't (or were just really hard to find in the case of sitkana)</t>
  </si>
  <si>
    <t>plot</t>
  </si>
  <si>
    <t>treatment</t>
  </si>
  <si>
    <t>tile</t>
  </si>
  <si>
    <t>white</t>
  </si>
  <si>
    <t>lsi, ld</t>
  </si>
  <si>
    <t>NA</t>
  </si>
  <si>
    <t>lsc</t>
  </si>
  <si>
    <t>black</t>
  </si>
  <si>
    <t>lsc, lpd</t>
  </si>
  <si>
    <t>lpd</t>
  </si>
  <si>
    <t>ld</t>
  </si>
  <si>
    <t>lsi, lpd</t>
  </si>
  <si>
    <t>lsc, lsi, ld, lpd</t>
  </si>
  <si>
    <t>lsi</t>
  </si>
  <si>
    <t>lsc, ld</t>
  </si>
  <si>
    <t>old_id</t>
  </si>
  <si>
    <t>ibutton_old?</t>
  </si>
  <si>
    <t>F</t>
  </si>
  <si>
    <t>C1</t>
  </si>
  <si>
    <t>C2</t>
  </si>
  <si>
    <t>C3</t>
  </si>
  <si>
    <t>C8</t>
  </si>
  <si>
    <t>C9</t>
  </si>
  <si>
    <t>C10</t>
  </si>
  <si>
    <t>C11</t>
  </si>
  <si>
    <t>C12</t>
  </si>
  <si>
    <t>C13</t>
  </si>
  <si>
    <t>C14</t>
  </si>
  <si>
    <t>C15</t>
  </si>
  <si>
    <t>C16</t>
  </si>
  <si>
    <t>C17</t>
  </si>
  <si>
    <t>C18</t>
  </si>
  <si>
    <t>C19</t>
  </si>
  <si>
    <t>C20</t>
  </si>
  <si>
    <t>D1</t>
  </si>
  <si>
    <t>D2</t>
  </si>
  <si>
    <t>D3</t>
  </si>
  <si>
    <t>D4</t>
  </si>
  <si>
    <t>D5</t>
  </si>
  <si>
    <t>D7</t>
  </si>
  <si>
    <t>D9</t>
  </si>
  <si>
    <t>D10</t>
  </si>
  <si>
    <t>D11</t>
  </si>
  <si>
    <t>D12</t>
  </si>
  <si>
    <t>D13</t>
  </si>
  <si>
    <t>D14</t>
  </si>
  <si>
    <t>D15</t>
  </si>
  <si>
    <t>D16</t>
  </si>
  <si>
    <t>D17</t>
  </si>
  <si>
    <t>D18</t>
  </si>
  <si>
    <t>E14</t>
  </si>
  <si>
    <t>E10</t>
  </si>
  <si>
    <t>E18</t>
  </si>
  <si>
    <t>E19</t>
  </si>
  <si>
    <t>E13</t>
  </si>
  <si>
    <t>E20</t>
  </si>
  <si>
    <t>E1</t>
  </si>
  <si>
    <t>E2</t>
  </si>
  <si>
    <t>E11</t>
  </si>
  <si>
    <t>E12</t>
  </si>
  <si>
    <t>E3</t>
  </si>
  <si>
    <t>E16</t>
  </si>
  <si>
    <t>E15</t>
  </si>
  <si>
    <t>E6</t>
  </si>
  <si>
    <t>E17</t>
  </si>
  <si>
    <t>E7</t>
  </si>
  <si>
    <t>E8</t>
  </si>
  <si>
    <t>E5</t>
  </si>
  <si>
    <t>E9</t>
  </si>
  <si>
    <t>C7</t>
  </si>
  <si>
    <t>E4</t>
  </si>
  <si>
    <t>C4</t>
  </si>
  <si>
    <t>C5</t>
  </si>
  <si>
    <t>D8</t>
  </si>
  <si>
    <t>D6</t>
  </si>
  <si>
    <t>C6</t>
  </si>
  <si>
    <t>D19</t>
  </si>
  <si>
    <t>B14</t>
  </si>
  <si>
    <t>B13</t>
  </si>
  <si>
    <t>A1</t>
  </si>
  <si>
    <t>A2</t>
  </si>
  <si>
    <t>A4</t>
  </si>
  <si>
    <t>A5</t>
  </si>
  <si>
    <t>A6</t>
  </si>
  <si>
    <t>A7</t>
  </si>
  <si>
    <t>A8</t>
  </si>
  <si>
    <t>A9</t>
  </si>
  <si>
    <t>A10</t>
  </si>
  <si>
    <t>A11</t>
  </si>
  <si>
    <t>A12</t>
  </si>
  <si>
    <t>A13</t>
  </si>
  <si>
    <t>A14</t>
  </si>
  <si>
    <t>A15</t>
  </si>
  <si>
    <t>A16</t>
  </si>
  <si>
    <t>A18</t>
  </si>
  <si>
    <t>A17</t>
  </si>
  <si>
    <t>A19</t>
  </si>
  <si>
    <t>*</t>
  </si>
  <si>
    <t>B1</t>
  </si>
  <si>
    <t>B2</t>
  </si>
  <si>
    <t>B3</t>
  </si>
  <si>
    <t>B4</t>
  </si>
  <si>
    <t>B5</t>
  </si>
  <si>
    <t>B6</t>
  </si>
  <si>
    <t>B7</t>
  </si>
  <si>
    <t>B8</t>
  </si>
  <si>
    <t>B9</t>
  </si>
  <si>
    <t>B10</t>
  </si>
  <si>
    <t>B11</t>
  </si>
  <si>
    <t>B12</t>
  </si>
  <si>
    <t>B17</t>
  </si>
  <si>
    <t>B18</t>
  </si>
  <si>
    <t>B19</t>
  </si>
  <si>
    <t>B20</t>
  </si>
</sst>
</file>

<file path=xl/styles.xml><?xml version="1.0" encoding="utf-8"?>
<styleSheet xmlns="http://schemas.openxmlformats.org/spreadsheetml/2006/main" xmlns:mc="http://schemas.openxmlformats.org/markup-compatibility/2006" xmlns:x14ac="http://schemas.microsoft.com/office/spreadsheetml/2009/9/ac" mc:Ignorable="x14ac">
  <fonts count="6"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color rgb="FF000000"/>
      <name val="Calibri"/>
      <family val="2"/>
      <scheme val="minor"/>
    </font>
    <font>
      <sz val="10"/>
      <color theme="1"/>
      <name val="Courier"/>
    </font>
  </fonts>
  <fills count="4">
    <fill>
      <patternFill patternType="none"/>
    </fill>
    <fill>
      <patternFill patternType="gray125"/>
    </fill>
    <fill>
      <patternFill patternType="solid">
        <fgColor rgb="FFFFFF00"/>
        <bgColor indexed="64"/>
      </patternFill>
    </fill>
    <fill>
      <patternFill patternType="solid">
        <fgColor theme="6"/>
        <bgColor indexed="64"/>
      </patternFill>
    </fill>
  </fills>
  <borders count="2">
    <border>
      <left/>
      <right/>
      <top/>
      <bottom/>
      <diagonal/>
    </border>
    <border>
      <left/>
      <right/>
      <top style="thin">
        <color auto="1"/>
      </top>
      <bottom/>
      <diagonal/>
    </border>
  </borders>
  <cellStyleXfs count="223">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14" fontId="0" fillId="0" borderId="0" xfId="0" applyNumberFormat="1"/>
    <xf numFmtId="0" fontId="4" fillId="0" borderId="0" xfId="0" applyFont="1"/>
    <xf numFmtId="14" fontId="4" fillId="0" borderId="0" xfId="0" applyNumberFormat="1" applyFont="1"/>
    <xf numFmtId="20" fontId="0" fillId="0" borderId="0" xfId="0" applyNumberFormat="1"/>
    <xf numFmtId="0" fontId="1" fillId="0" borderId="0" xfId="0" applyFont="1"/>
    <xf numFmtId="0" fontId="5" fillId="0" borderId="0" xfId="0" applyFont="1" applyAlignment="1">
      <alignment vertical="center"/>
    </xf>
    <xf numFmtId="0" fontId="0" fillId="0" borderId="0" xfId="0" applyAlignment="1">
      <alignment wrapText="1"/>
    </xf>
    <xf numFmtId="0" fontId="1" fillId="0" borderId="0" xfId="0" applyFont="1" applyAlignment="1">
      <alignment horizontal="left"/>
    </xf>
    <xf numFmtId="0" fontId="0" fillId="0" borderId="0" xfId="0" applyAlignment="1">
      <alignment horizontal="left"/>
    </xf>
    <xf numFmtId="0" fontId="0" fillId="0" borderId="1" xfId="0" applyBorder="1" applyAlignment="1">
      <alignment horizontal="left"/>
    </xf>
    <xf numFmtId="0" fontId="0" fillId="0" borderId="1" xfId="0" applyBorder="1"/>
    <xf numFmtId="0" fontId="0" fillId="0" borderId="0" xfId="0" applyFill="1" applyBorder="1"/>
    <xf numFmtId="0" fontId="0" fillId="0" borderId="1" xfId="0" applyFill="1" applyBorder="1"/>
    <xf numFmtId="0" fontId="0" fillId="0" borderId="0" xfId="0" applyBorder="1" applyAlignment="1">
      <alignment horizontal="left"/>
    </xf>
    <xf numFmtId="0" fontId="0" fillId="0" borderId="0" xfId="0" applyBorder="1"/>
    <xf numFmtId="0" fontId="0" fillId="2" borderId="0" xfId="0" applyFill="1"/>
    <xf numFmtId="0" fontId="0" fillId="3" borderId="0" xfId="0" applyFill="1"/>
  </cellXfs>
  <cellStyles count="22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theme" Target="theme/theme1.xml"/><Relationship Id="rId7" Type="http://schemas.openxmlformats.org/officeDocument/2006/relationships/styles" Target="styles.xml"/><Relationship Id="rId8" Type="http://schemas.openxmlformats.org/officeDocument/2006/relationships/sharedStrings" Target="sharedStrings.xml"/><Relationship Id="rId9"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1"/>
  <sheetViews>
    <sheetView topLeftCell="A70" workbookViewId="0">
      <selection activeCell="F103" sqref="F103"/>
    </sheetView>
  </sheetViews>
  <sheetFormatPr baseColWidth="10" defaultRowHeight="16" x14ac:dyDescent="0"/>
  <sheetData>
    <row r="1" spans="1:6">
      <c r="A1" s="5" t="s">
        <v>0</v>
      </c>
      <c r="B1" s="5" t="s">
        <v>4</v>
      </c>
      <c r="C1" s="5" t="s">
        <v>5</v>
      </c>
      <c r="D1" s="5" t="s">
        <v>1</v>
      </c>
      <c r="E1" s="5" t="s">
        <v>2</v>
      </c>
      <c r="F1" s="5" t="s">
        <v>3</v>
      </c>
    </row>
    <row r="2" spans="1:6">
      <c r="A2" s="1">
        <v>43593</v>
      </c>
      <c r="B2" t="s">
        <v>6</v>
      </c>
      <c r="C2">
        <v>1</v>
      </c>
      <c r="D2" t="s">
        <v>7</v>
      </c>
      <c r="E2">
        <v>44</v>
      </c>
    </row>
    <row r="3" spans="1:6">
      <c r="A3" s="3">
        <v>43593</v>
      </c>
      <c r="B3" t="s">
        <v>6</v>
      </c>
      <c r="C3">
        <v>2</v>
      </c>
      <c r="D3" t="s">
        <v>7</v>
      </c>
      <c r="E3">
        <v>76</v>
      </c>
    </row>
    <row r="4" spans="1:6">
      <c r="A4" s="1">
        <v>43593</v>
      </c>
      <c r="B4" t="s">
        <v>6</v>
      </c>
      <c r="C4">
        <v>3</v>
      </c>
      <c r="D4" t="s">
        <v>7</v>
      </c>
      <c r="E4">
        <v>60</v>
      </c>
    </row>
    <row r="5" spans="1:6">
      <c r="A5" s="3">
        <v>43593</v>
      </c>
      <c r="B5" t="s">
        <v>6</v>
      </c>
      <c r="C5">
        <v>4</v>
      </c>
      <c r="D5" t="s">
        <v>7</v>
      </c>
      <c r="E5">
        <v>129</v>
      </c>
    </row>
    <row r="6" spans="1:6">
      <c r="A6" s="1">
        <v>43593</v>
      </c>
      <c r="B6" t="s">
        <v>6</v>
      </c>
      <c r="C6">
        <v>5</v>
      </c>
      <c r="D6" t="s">
        <v>7</v>
      </c>
      <c r="E6">
        <v>86</v>
      </c>
    </row>
    <row r="7" spans="1:6">
      <c r="A7" s="3">
        <v>43593</v>
      </c>
      <c r="B7" t="s">
        <v>6</v>
      </c>
      <c r="C7">
        <v>6</v>
      </c>
      <c r="D7" t="s">
        <v>7</v>
      </c>
      <c r="E7">
        <v>38</v>
      </c>
    </row>
    <row r="8" spans="1:6">
      <c r="A8" s="1">
        <v>43593</v>
      </c>
      <c r="B8" t="s">
        <v>6</v>
      </c>
      <c r="C8">
        <v>7</v>
      </c>
      <c r="D8" t="s">
        <v>7</v>
      </c>
      <c r="E8">
        <v>68</v>
      </c>
    </row>
    <row r="9" spans="1:6">
      <c r="A9" s="3">
        <v>43593</v>
      </c>
      <c r="B9" t="s">
        <v>6</v>
      </c>
      <c r="C9">
        <v>8</v>
      </c>
      <c r="D9" t="s">
        <v>7</v>
      </c>
      <c r="E9">
        <v>103</v>
      </c>
    </row>
    <row r="10" spans="1:6">
      <c r="A10" s="1">
        <v>43593</v>
      </c>
      <c r="B10" t="s">
        <v>6</v>
      </c>
      <c r="C10">
        <v>9</v>
      </c>
      <c r="D10" t="s">
        <v>7</v>
      </c>
      <c r="E10">
        <v>38</v>
      </c>
    </row>
    <row r="11" spans="1:6">
      <c r="A11" s="3">
        <v>43593</v>
      </c>
      <c r="B11" t="s">
        <v>6</v>
      </c>
      <c r="C11">
        <v>10</v>
      </c>
      <c r="D11" t="s">
        <v>7</v>
      </c>
      <c r="E11">
        <v>34</v>
      </c>
    </row>
    <row r="12" spans="1:6">
      <c r="A12" s="1">
        <v>43593</v>
      </c>
      <c r="B12" t="s">
        <v>6</v>
      </c>
      <c r="C12">
        <v>11</v>
      </c>
      <c r="D12" t="s">
        <v>7</v>
      </c>
      <c r="E12">
        <v>52</v>
      </c>
    </row>
    <row r="13" spans="1:6">
      <c r="A13" s="3">
        <v>43593</v>
      </c>
      <c r="B13" t="s">
        <v>6</v>
      </c>
      <c r="C13">
        <v>12</v>
      </c>
      <c r="D13" t="s">
        <v>7</v>
      </c>
      <c r="E13">
        <v>50</v>
      </c>
    </row>
    <row r="14" spans="1:6">
      <c r="A14" s="1">
        <v>43593</v>
      </c>
      <c r="B14" t="s">
        <v>6</v>
      </c>
      <c r="C14">
        <v>13</v>
      </c>
      <c r="D14" t="s">
        <v>7</v>
      </c>
      <c r="E14">
        <v>67</v>
      </c>
    </row>
    <row r="15" spans="1:6">
      <c r="A15" s="3">
        <v>43593</v>
      </c>
      <c r="B15" t="s">
        <v>6</v>
      </c>
      <c r="C15">
        <v>14</v>
      </c>
      <c r="D15" t="s">
        <v>7</v>
      </c>
      <c r="E15">
        <v>35</v>
      </c>
    </row>
    <row r="16" spans="1:6">
      <c r="A16" s="1">
        <v>43593</v>
      </c>
      <c r="B16" t="s">
        <v>6</v>
      </c>
      <c r="C16">
        <v>15</v>
      </c>
      <c r="D16" t="s">
        <v>7</v>
      </c>
      <c r="E16">
        <v>39</v>
      </c>
    </row>
    <row r="17" spans="1:5">
      <c r="A17" s="3">
        <v>43593</v>
      </c>
      <c r="B17" t="s">
        <v>6</v>
      </c>
      <c r="C17">
        <v>16</v>
      </c>
      <c r="D17" t="s">
        <v>7</v>
      </c>
      <c r="E17">
        <v>78</v>
      </c>
    </row>
    <row r="18" spans="1:5">
      <c r="A18" s="1">
        <v>43593</v>
      </c>
      <c r="B18" t="s">
        <v>6</v>
      </c>
      <c r="C18">
        <v>17</v>
      </c>
      <c r="D18" t="s">
        <v>7</v>
      </c>
      <c r="E18">
        <v>107</v>
      </c>
    </row>
    <row r="19" spans="1:5">
      <c r="A19" s="3">
        <v>43593</v>
      </c>
      <c r="B19" t="s">
        <v>6</v>
      </c>
      <c r="C19">
        <v>18</v>
      </c>
      <c r="D19" t="s">
        <v>7</v>
      </c>
      <c r="E19">
        <v>73</v>
      </c>
    </row>
    <row r="20" spans="1:5">
      <c r="A20" s="1">
        <v>43593</v>
      </c>
      <c r="B20" t="s">
        <v>6</v>
      </c>
      <c r="C20">
        <v>19</v>
      </c>
      <c r="D20" t="s">
        <v>7</v>
      </c>
      <c r="E20">
        <v>173</v>
      </c>
    </row>
    <row r="21" spans="1:5">
      <c r="A21" s="3">
        <v>43593</v>
      </c>
      <c r="B21" t="s">
        <v>6</v>
      </c>
      <c r="C21">
        <v>20</v>
      </c>
      <c r="D21" t="s">
        <v>7</v>
      </c>
      <c r="E21">
        <v>68</v>
      </c>
    </row>
    <row r="22" spans="1:5">
      <c r="A22" s="1">
        <v>43593</v>
      </c>
      <c r="B22" t="s">
        <v>8</v>
      </c>
      <c r="C22">
        <v>1</v>
      </c>
      <c r="D22" t="s">
        <v>7</v>
      </c>
      <c r="E22">
        <v>34</v>
      </c>
    </row>
    <row r="23" spans="1:5">
      <c r="A23" s="3">
        <v>43593</v>
      </c>
      <c r="B23" t="s">
        <v>8</v>
      </c>
      <c r="C23">
        <v>2</v>
      </c>
      <c r="D23" t="s">
        <v>7</v>
      </c>
      <c r="E23">
        <v>55</v>
      </c>
    </row>
    <row r="24" spans="1:5">
      <c r="A24" s="1">
        <v>43593</v>
      </c>
      <c r="B24" t="s">
        <v>8</v>
      </c>
      <c r="C24">
        <v>3</v>
      </c>
      <c r="D24" t="s">
        <v>7</v>
      </c>
      <c r="E24">
        <v>58</v>
      </c>
    </row>
    <row r="25" spans="1:5">
      <c r="A25" s="3">
        <v>43593</v>
      </c>
      <c r="B25" t="s">
        <v>8</v>
      </c>
      <c r="C25">
        <v>4</v>
      </c>
      <c r="D25" t="s">
        <v>7</v>
      </c>
      <c r="E25">
        <v>67</v>
      </c>
    </row>
    <row r="26" spans="1:5">
      <c r="A26" s="1">
        <v>43593</v>
      </c>
      <c r="B26" t="s">
        <v>8</v>
      </c>
      <c r="C26">
        <v>5</v>
      </c>
      <c r="D26" t="s">
        <v>7</v>
      </c>
      <c r="E26">
        <v>66</v>
      </c>
    </row>
    <row r="27" spans="1:5">
      <c r="A27" s="3">
        <v>43593</v>
      </c>
      <c r="B27" t="s">
        <v>8</v>
      </c>
      <c r="C27">
        <v>6</v>
      </c>
      <c r="D27" t="s">
        <v>7</v>
      </c>
      <c r="E27">
        <v>28</v>
      </c>
    </row>
    <row r="28" spans="1:5">
      <c r="A28" s="1">
        <v>43593</v>
      </c>
      <c r="B28" t="s">
        <v>8</v>
      </c>
      <c r="C28">
        <v>7</v>
      </c>
      <c r="D28" t="s">
        <v>7</v>
      </c>
      <c r="E28">
        <v>34</v>
      </c>
    </row>
    <row r="29" spans="1:5">
      <c r="A29" s="3">
        <v>43593</v>
      </c>
      <c r="B29" t="s">
        <v>8</v>
      </c>
      <c r="C29">
        <v>8</v>
      </c>
      <c r="D29" t="s">
        <v>7</v>
      </c>
      <c r="E29">
        <v>19</v>
      </c>
    </row>
    <row r="30" spans="1:5">
      <c r="A30" s="1">
        <v>43593</v>
      </c>
      <c r="B30" t="s">
        <v>8</v>
      </c>
      <c r="C30">
        <v>9</v>
      </c>
      <c r="D30" t="s">
        <v>7</v>
      </c>
      <c r="E30">
        <v>53</v>
      </c>
    </row>
    <row r="31" spans="1:5">
      <c r="A31" s="3">
        <v>43593</v>
      </c>
      <c r="B31" t="s">
        <v>8</v>
      </c>
      <c r="C31">
        <v>10</v>
      </c>
      <c r="D31" t="s">
        <v>7</v>
      </c>
      <c r="E31">
        <v>63</v>
      </c>
    </row>
    <row r="32" spans="1:5">
      <c r="A32" s="1">
        <v>43593</v>
      </c>
      <c r="B32" t="s">
        <v>8</v>
      </c>
      <c r="C32">
        <v>11</v>
      </c>
      <c r="D32" t="s">
        <v>7</v>
      </c>
      <c r="E32">
        <v>55</v>
      </c>
    </row>
    <row r="33" spans="1:5">
      <c r="A33" s="3">
        <v>43593</v>
      </c>
      <c r="B33" t="s">
        <v>8</v>
      </c>
      <c r="C33">
        <v>12</v>
      </c>
      <c r="D33" t="s">
        <v>7</v>
      </c>
      <c r="E33">
        <v>45</v>
      </c>
    </row>
    <row r="34" spans="1:5">
      <c r="A34" s="1">
        <v>43593</v>
      </c>
      <c r="B34" t="s">
        <v>8</v>
      </c>
      <c r="C34">
        <v>13</v>
      </c>
      <c r="D34" t="s">
        <v>7</v>
      </c>
      <c r="E34">
        <v>88</v>
      </c>
    </row>
    <row r="35" spans="1:5">
      <c r="A35" s="3">
        <v>43593</v>
      </c>
      <c r="B35" t="s">
        <v>8</v>
      </c>
      <c r="C35">
        <v>14</v>
      </c>
      <c r="D35" t="s">
        <v>7</v>
      </c>
      <c r="E35">
        <v>71</v>
      </c>
    </row>
    <row r="36" spans="1:5">
      <c r="A36" s="1">
        <v>43593</v>
      </c>
      <c r="B36" t="s">
        <v>8</v>
      </c>
      <c r="C36">
        <v>15</v>
      </c>
      <c r="D36" t="s">
        <v>7</v>
      </c>
      <c r="E36">
        <v>48</v>
      </c>
    </row>
    <row r="37" spans="1:5">
      <c r="A37" s="3">
        <v>43593</v>
      </c>
      <c r="B37" t="s">
        <v>8</v>
      </c>
      <c r="C37">
        <v>16</v>
      </c>
      <c r="D37" t="s">
        <v>7</v>
      </c>
      <c r="E37">
        <v>49</v>
      </c>
    </row>
    <row r="38" spans="1:5">
      <c r="A38" s="1">
        <v>43593</v>
      </c>
      <c r="B38" t="s">
        <v>8</v>
      </c>
      <c r="C38">
        <v>17</v>
      </c>
      <c r="D38" t="s">
        <v>7</v>
      </c>
      <c r="E38">
        <v>18</v>
      </c>
    </row>
    <row r="39" spans="1:5">
      <c r="A39" s="3">
        <v>43593</v>
      </c>
      <c r="B39" t="s">
        <v>8</v>
      </c>
      <c r="C39">
        <v>18</v>
      </c>
      <c r="D39" t="s">
        <v>7</v>
      </c>
      <c r="E39">
        <v>43</v>
      </c>
    </row>
    <row r="40" spans="1:5">
      <c r="A40" s="1">
        <v>43593</v>
      </c>
      <c r="B40" t="s">
        <v>8</v>
      </c>
      <c r="C40">
        <v>19</v>
      </c>
      <c r="D40" t="s">
        <v>7</v>
      </c>
      <c r="E40">
        <v>36</v>
      </c>
    </row>
    <row r="41" spans="1:5">
      <c r="A41" s="3">
        <v>43593</v>
      </c>
      <c r="B41" t="s">
        <v>8</v>
      </c>
      <c r="C41">
        <v>20</v>
      </c>
      <c r="D41" t="s">
        <v>7</v>
      </c>
      <c r="E41">
        <v>28</v>
      </c>
    </row>
    <row r="42" spans="1:5">
      <c r="A42" s="1">
        <v>43593</v>
      </c>
      <c r="B42" t="s">
        <v>9</v>
      </c>
      <c r="C42">
        <v>1</v>
      </c>
      <c r="D42" t="s">
        <v>7</v>
      </c>
      <c r="E42">
        <v>206</v>
      </c>
    </row>
    <row r="43" spans="1:5">
      <c r="A43" s="3">
        <v>43593</v>
      </c>
      <c r="B43" t="s">
        <v>9</v>
      </c>
      <c r="C43">
        <v>2</v>
      </c>
      <c r="D43" t="s">
        <v>7</v>
      </c>
      <c r="E43">
        <v>231</v>
      </c>
    </row>
    <row r="44" spans="1:5">
      <c r="A44" s="1">
        <v>43593</v>
      </c>
      <c r="B44" t="s">
        <v>9</v>
      </c>
      <c r="C44">
        <v>3</v>
      </c>
      <c r="D44" t="s">
        <v>7</v>
      </c>
      <c r="E44">
        <v>355</v>
      </c>
    </row>
    <row r="45" spans="1:5">
      <c r="A45" s="3">
        <v>43593</v>
      </c>
      <c r="B45" t="s">
        <v>9</v>
      </c>
      <c r="C45">
        <v>4</v>
      </c>
      <c r="D45" t="s">
        <v>7</v>
      </c>
      <c r="E45">
        <v>348</v>
      </c>
    </row>
    <row r="46" spans="1:5">
      <c r="A46" s="1">
        <v>43593</v>
      </c>
      <c r="B46" t="s">
        <v>9</v>
      </c>
      <c r="C46">
        <v>5</v>
      </c>
      <c r="D46" t="s">
        <v>7</v>
      </c>
      <c r="E46">
        <v>354</v>
      </c>
    </row>
    <row r="47" spans="1:5">
      <c r="A47" s="3">
        <v>43593</v>
      </c>
      <c r="B47" t="s">
        <v>9</v>
      </c>
      <c r="C47">
        <v>6</v>
      </c>
      <c r="D47" t="s">
        <v>7</v>
      </c>
      <c r="E47">
        <v>308</v>
      </c>
    </row>
    <row r="48" spans="1:5">
      <c r="A48" s="1">
        <v>43593</v>
      </c>
      <c r="B48" t="s">
        <v>9</v>
      </c>
      <c r="C48">
        <v>7</v>
      </c>
      <c r="D48" t="s">
        <v>7</v>
      </c>
      <c r="E48">
        <v>504</v>
      </c>
    </row>
    <row r="49" spans="1:5">
      <c r="A49" s="3">
        <v>43593</v>
      </c>
      <c r="B49" t="s">
        <v>9</v>
      </c>
      <c r="C49">
        <v>8</v>
      </c>
      <c r="D49" t="s">
        <v>7</v>
      </c>
      <c r="E49">
        <v>586</v>
      </c>
    </row>
    <row r="50" spans="1:5">
      <c r="A50" s="1">
        <v>43593</v>
      </c>
      <c r="B50" t="s">
        <v>9</v>
      </c>
      <c r="C50">
        <v>9</v>
      </c>
      <c r="D50" t="s">
        <v>7</v>
      </c>
      <c r="E50">
        <v>297</v>
      </c>
    </row>
    <row r="51" spans="1:5">
      <c r="A51" s="3">
        <v>43593</v>
      </c>
      <c r="B51" t="s">
        <v>9</v>
      </c>
      <c r="C51">
        <v>10</v>
      </c>
      <c r="D51" t="s">
        <v>7</v>
      </c>
      <c r="E51">
        <v>230</v>
      </c>
    </row>
    <row r="52" spans="1:5">
      <c r="A52" s="1">
        <v>43593</v>
      </c>
      <c r="B52" t="s">
        <v>9</v>
      </c>
      <c r="C52">
        <v>11</v>
      </c>
      <c r="D52" t="s">
        <v>7</v>
      </c>
      <c r="E52">
        <v>365</v>
      </c>
    </row>
    <row r="53" spans="1:5">
      <c r="A53" s="3">
        <v>43593</v>
      </c>
      <c r="B53" t="s">
        <v>9</v>
      </c>
      <c r="C53">
        <v>12</v>
      </c>
      <c r="D53" t="s">
        <v>7</v>
      </c>
      <c r="E53">
        <v>295</v>
      </c>
    </row>
    <row r="54" spans="1:5">
      <c r="A54" s="1">
        <v>43593</v>
      </c>
      <c r="B54" t="s">
        <v>9</v>
      </c>
      <c r="C54">
        <v>13</v>
      </c>
      <c r="D54" t="s">
        <v>7</v>
      </c>
      <c r="E54">
        <v>277</v>
      </c>
    </row>
    <row r="55" spans="1:5">
      <c r="A55" s="3">
        <v>43593</v>
      </c>
      <c r="B55" t="s">
        <v>9</v>
      </c>
      <c r="C55">
        <v>14</v>
      </c>
      <c r="D55" t="s">
        <v>7</v>
      </c>
      <c r="E55">
        <v>259</v>
      </c>
    </row>
    <row r="56" spans="1:5">
      <c r="A56" s="1">
        <v>43593</v>
      </c>
      <c r="B56" t="s">
        <v>9</v>
      </c>
      <c r="C56">
        <v>15</v>
      </c>
      <c r="D56" t="s">
        <v>7</v>
      </c>
      <c r="E56">
        <v>298</v>
      </c>
    </row>
    <row r="57" spans="1:5">
      <c r="A57" s="3">
        <v>43593</v>
      </c>
      <c r="B57" t="s">
        <v>9</v>
      </c>
      <c r="C57">
        <v>16</v>
      </c>
      <c r="D57" t="s">
        <v>7</v>
      </c>
      <c r="E57">
        <f>36+26+14+17+17+29+43</f>
        <v>182</v>
      </c>
    </row>
    <row r="58" spans="1:5">
      <c r="A58" s="1">
        <v>43593</v>
      </c>
      <c r="B58" t="s">
        <v>9</v>
      </c>
      <c r="C58">
        <v>17</v>
      </c>
      <c r="D58" t="s">
        <v>7</v>
      </c>
      <c r="E58">
        <f>41+29+38+29+26+32+43+30+36+49</f>
        <v>353</v>
      </c>
    </row>
    <row r="59" spans="1:5">
      <c r="A59" s="3">
        <v>43593</v>
      </c>
      <c r="B59" t="s">
        <v>9</v>
      </c>
      <c r="C59">
        <v>18</v>
      </c>
      <c r="D59" t="s">
        <v>7</v>
      </c>
      <c r="E59">
        <f>18+14+21+41+48+37+36</f>
        <v>215</v>
      </c>
    </row>
    <row r="60" spans="1:5">
      <c r="A60" s="1">
        <v>43593</v>
      </c>
      <c r="B60" t="s">
        <v>9</v>
      </c>
      <c r="C60">
        <v>19</v>
      </c>
      <c r="D60" t="s">
        <v>7</v>
      </c>
      <c r="E60">
        <f>28+60+68+32+35+31+46+33</f>
        <v>333</v>
      </c>
    </row>
    <row r="61" spans="1:5">
      <c r="A61" s="3">
        <v>43593</v>
      </c>
      <c r="B61" t="s">
        <v>9</v>
      </c>
      <c r="C61">
        <v>20</v>
      </c>
      <c r="D61" t="s">
        <v>7</v>
      </c>
      <c r="E61">
        <f>52+42+43+37+87+63+24+23</f>
        <v>371</v>
      </c>
    </row>
    <row r="62" spans="1:5">
      <c r="A62" s="3">
        <v>43594</v>
      </c>
      <c r="B62" t="s">
        <v>10</v>
      </c>
      <c r="C62">
        <v>1</v>
      </c>
      <c r="D62" t="s">
        <v>7</v>
      </c>
      <c r="E62">
        <v>105</v>
      </c>
    </row>
    <row r="63" spans="1:5">
      <c r="A63" s="3">
        <v>43594</v>
      </c>
      <c r="B63" t="s">
        <v>10</v>
      </c>
      <c r="C63">
        <v>2</v>
      </c>
      <c r="D63" t="s">
        <v>7</v>
      </c>
      <c r="E63">
        <v>266</v>
      </c>
    </row>
    <row r="64" spans="1:5">
      <c r="A64" s="3">
        <v>43594</v>
      </c>
      <c r="B64" t="s">
        <v>10</v>
      </c>
      <c r="C64">
        <v>3</v>
      </c>
      <c r="D64" t="s">
        <v>7</v>
      </c>
      <c r="E64">
        <v>168</v>
      </c>
    </row>
    <row r="65" spans="1:5">
      <c r="A65" s="3">
        <v>43594</v>
      </c>
      <c r="B65" t="s">
        <v>10</v>
      </c>
      <c r="C65">
        <v>4</v>
      </c>
      <c r="D65" t="s">
        <v>7</v>
      </c>
      <c r="E65">
        <v>188</v>
      </c>
    </row>
    <row r="66" spans="1:5">
      <c r="A66" s="3">
        <v>43594</v>
      </c>
      <c r="B66" t="s">
        <v>10</v>
      </c>
      <c r="C66">
        <v>5</v>
      </c>
      <c r="D66" t="s">
        <v>7</v>
      </c>
      <c r="E66">
        <v>360</v>
      </c>
    </row>
    <row r="67" spans="1:5">
      <c r="A67" s="3">
        <v>43594</v>
      </c>
      <c r="B67" t="s">
        <v>10</v>
      </c>
      <c r="C67">
        <v>6</v>
      </c>
      <c r="D67" t="s">
        <v>7</v>
      </c>
      <c r="E67">
        <v>328</v>
      </c>
    </row>
    <row r="68" spans="1:5">
      <c r="A68" s="3">
        <v>43594</v>
      </c>
      <c r="B68" t="s">
        <v>10</v>
      </c>
      <c r="C68">
        <v>7</v>
      </c>
      <c r="D68" t="s">
        <v>7</v>
      </c>
      <c r="E68">
        <v>260</v>
      </c>
    </row>
    <row r="69" spans="1:5">
      <c r="A69" s="3">
        <v>43594</v>
      </c>
      <c r="B69" t="s">
        <v>10</v>
      </c>
      <c r="C69">
        <v>8</v>
      </c>
      <c r="D69" t="s">
        <v>7</v>
      </c>
      <c r="E69">
        <v>237</v>
      </c>
    </row>
    <row r="70" spans="1:5">
      <c r="A70" s="3">
        <v>43594</v>
      </c>
      <c r="B70" t="s">
        <v>10</v>
      </c>
      <c r="C70">
        <v>9</v>
      </c>
      <c r="D70" t="s">
        <v>7</v>
      </c>
      <c r="E70">
        <v>129</v>
      </c>
    </row>
    <row r="71" spans="1:5">
      <c r="A71" s="3">
        <v>43594</v>
      </c>
      <c r="B71" t="s">
        <v>10</v>
      </c>
      <c r="C71">
        <v>10</v>
      </c>
      <c r="D71" t="s">
        <v>7</v>
      </c>
      <c r="E71">
        <v>202</v>
      </c>
    </row>
    <row r="72" spans="1:5">
      <c r="A72" s="3">
        <v>43594</v>
      </c>
      <c r="B72" t="s">
        <v>10</v>
      </c>
      <c r="C72">
        <v>11</v>
      </c>
      <c r="D72" t="s">
        <v>7</v>
      </c>
      <c r="E72">
        <v>348</v>
      </c>
    </row>
    <row r="73" spans="1:5">
      <c r="A73" s="3">
        <v>43594</v>
      </c>
      <c r="B73" t="s">
        <v>10</v>
      </c>
      <c r="C73">
        <v>12</v>
      </c>
      <c r="D73" t="s">
        <v>7</v>
      </c>
      <c r="E73">
        <v>106</v>
      </c>
    </row>
    <row r="74" spans="1:5">
      <c r="A74" s="3">
        <v>43594</v>
      </c>
      <c r="B74" t="s">
        <v>10</v>
      </c>
      <c r="C74">
        <v>13</v>
      </c>
      <c r="D74" t="s">
        <v>7</v>
      </c>
      <c r="E74">
        <v>82</v>
      </c>
    </row>
    <row r="75" spans="1:5">
      <c r="A75" s="3">
        <v>43594</v>
      </c>
      <c r="B75" t="s">
        <v>10</v>
      </c>
      <c r="C75">
        <v>14</v>
      </c>
      <c r="D75" t="s">
        <v>7</v>
      </c>
      <c r="E75">
        <v>97</v>
      </c>
    </row>
    <row r="76" spans="1:5">
      <c r="A76" s="3">
        <v>43594</v>
      </c>
      <c r="B76" t="s">
        <v>10</v>
      </c>
      <c r="C76">
        <v>15</v>
      </c>
      <c r="D76" t="s">
        <v>7</v>
      </c>
      <c r="E76">
        <v>124</v>
      </c>
    </row>
    <row r="77" spans="1:5">
      <c r="A77" s="3">
        <v>43594</v>
      </c>
      <c r="B77" t="s">
        <v>10</v>
      </c>
      <c r="C77">
        <v>16</v>
      </c>
      <c r="D77" t="s">
        <v>7</v>
      </c>
      <c r="E77">
        <v>37</v>
      </c>
    </row>
    <row r="78" spans="1:5">
      <c r="A78" s="3">
        <v>43594</v>
      </c>
      <c r="B78" t="s">
        <v>10</v>
      </c>
      <c r="C78">
        <v>17</v>
      </c>
      <c r="D78" t="s">
        <v>7</v>
      </c>
      <c r="E78">
        <v>43</v>
      </c>
    </row>
    <row r="79" spans="1:5">
      <c r="A79" s="3">
        <v>43594</v>
      </c>
      <c r="B79" t="s">
        <v>10</v>
      </c>
      <c r="C79">
        <v>18</v>
      </c>
      <c r="D79" t="s">
        <v>7</v>
      </c>
      <c r="E79">
        <v>138</v>
      </c>
    </row>
    <row r="80" spans="1:5">
      <c r="A80" s="3">
        <v>43594</v>
      </c>
      <c r="B80" t="s">
        <v>10</v>
      </c>
      <c r="C80">
        <v>19</v>
      </c>
      <c r="D80" t="s">
        <v>7</v>
      </c>
      <c r="E80">
        <v>214</v>
      </c>
    </row>
    <row r="81" spans="1:5">
      <c r="A81" s="3">
        <v>43594</v>
      </c>
      <c r="B81" t="s">
        <v>10</v>
      </c>
      <c r="C81">
        <v>20</v>
      </c>
      <c r="D81" t="s">
        <v>7</v>
      </c>
      <c r="E81">
        <v>93</v>
      </c>
    </row>
    <row r="82" spans="1:5">
      <c r="A82" s="3">
        <v>43594</v>
      </c>
      <c r="B82" t="s">
        <v>11</v>
      </c>
      <c r="C82" s="2">
        <v>1</v>
      </c>
      <c r="D82" t="s">
        <v>7</v>
      </c>
      <c r="E82">
        <v>416</v>
      </c>
    </row>
    <row r="83" spans="1:5">
      <c r="A83" s="3">
        <v>43594</v>
      </c>
      <c r="B83" t="s">
        <v>11</v>
      </c>
      <c r="C83" s="2">
        <v>2</v>
      </c>
      <c r="D83" t="s">
        <v>7</v>
      </c>
      <c r="E83">
        <v>296</v>
      </c>
    </row>
    <row r="84" spans="1:5">
      <c r="A84" s="3">
        <v>43594</v>
      </c>
      <c r="B84" t="s">
        <v>11</v>
      </c>
      <c r="C84" s="2">
        <v>3</v>
      </c>
      <c r="D84" t="s">
        <v>7</v>
      </c>
      <c r="E84">
        <v>390</v>
      </c>
    </row>
    <row r="85" spans="1:5">
      <c r="A85" s="3">
        <v>43594</v>
      </c>
      <c r="B85" t="s">
        <v>11</v>
      </c>
      <c r="C85" s="2">
        <v>4</v>
      </c>
      <c r="D85" t="s">
        <v>7</v>
      </c>
      <c r="E85">
        <v>358</v>
      </c>
    </row>
    <row r="86" spans="1:5">
      <c r="A86" s="3">
        <v>43594</v>
      </c>
      <c r="B86" t="s">
        <v>11</v>
      </c>
      <c r="C86" s="2">
        <v>5</v>
      </c>
      <c r="D86" t="s">
        <v>7</v>
      </c>
      <c r="E86">
        <v>452</v>
      </c>
    </row>
    <row r="87" spans="1:5">
      <c r="A87" s="3">
        <v>43594</v>
      </c>
      <c r="B87" t="s">
        <v>11</v>
      </c>
      <c r="C87" s="2">
        <v>6</v>
      </c>
      <c r="D87" t="s">
        <v>7</v>
      </c>
      <c r="E87">
        <v>274</v>
      </c>
    </row>
    <row r="88" spans="1:5">
      <c r="A88" s="3">
        <v>43594</v>
      </c>
      <c r="B88" t="s">
        <v>11</v>
      </c>
      <c r="C88" s="2">
        <v>7</v>
      </c>
      <c r="D88" t="s">
        <v>7</v>
      </c>
      <c r="E88">
        <v>205</v>
      </c>
    </row>
    <row r="89" spans="1:5">
      <c r="A89" s="3">
        <v>43594</v>
      </c>
      <c r="B89" t="s">
        <v>11</v>
      </c>
      <c r="C89" s="2">
        <v>8</v>
      </c>
      <c r="D89" t="s">
        <v>7</v>
      </c>
      <c r="E89">
        <v>170</v>
      </c>
    </row>
    <row r="90" spans="1:5">
      <c r="A90" s="3">
        <v>43594</v>
      </c>
      <c r="B90" t="s">
        <v>11</v>
      </c>
      <c r="C90" s="2">
        <v>9</v>
      </c>
      <c r="D90" t="s">
        <v>7</v>
      </c>
      <c r="E90">
        <v>495</v>
      </c>
    </row>
    <row r="91" spans="1:5">
      <c r="A91" s="3">
        <v>43594</v>
      </c>
      <c r="B91" t="s">
        <v>11</v>
      </c>
      <c r="C91" s="2">
        <v>10</v>
      </c>
      <c r="D91" t="s">
        <v>7</v>
      </c>
      <c r="E91">
        <v>346</v>
      </c>
    </row>
    <row r="92" spans="1:5">
      <c r="A92" s="3">
        <v>43594</v>
      </c>
      <c r="B92" t="s">
        <v>11</v>
      </c>
      <c r="C92" s="2">
        <v>11</v>
      </c>
      <c r="D92" t="s">
        <v>7</v>
      </c>
      <c r="E92">
        <v>481</v>
      </c>
    </row>
    <row r="93" spans="1:5">
      <c r="A93" s="3">
        <v>43594</v>
      </c>
      <c r="B93" t="s">
        <v>11</v>
      </c>
      <c r="C93" s="2">
        <v>12</v>
      </c>
      <c r="D93" t="s">
        <v>7</v>
      </c>
      <c r="E93">
        <v>368</v>
      </c>
    </row>
    <row r="94" spans="1:5">
      <c r="A94" s="3">
        <v>43594</v>
      </c>
      <c r="B94" t="s">
        <v>11</v>
      </c>
      <c r="C94" s="2">
        <v>13</v>
      </c>
      <c r="D94" t="s">
        <v>7</v>
      </c>
      <c r="E94">
        <v>414</v>
      </c>
    </row>
    <row r="95" spans="1:5">
      <c r="A95" s="3">
        <v>43594</v>
      </c>
      <c r="B95" t="s">
        <v>11</v>
      </c>
      <c r="C95" s="2">
        <v>14</v>
      </c>
      <c r="D95" t="s">
        <v>7</v>
      </c>
      <c r="E95">
        <v>495</v>
      </c>
    </row>
    <row r="96" spans="1:5">
      <c r="A96" s="3">
        <v>43594</v>
      </c>
      <c r="B96" t="s">
        <v>11</v>
      </c>
      <c r="C96" s="2">
        <v>15</v>
      </c>
      <c r="D96" t="s">
        <v>7</v>
      </c>
      <c r="E96">
        <v>418</v>
      </c>
    </row>
    <row r="97" spans="1:5">
      <c r="A97" s="3">
        <v>43594</v>
      </c>
      <c r="B97" t="s">
        <v>11</v>
      </c>
      <c r="C97" s="2">
        <v>16</v>
      </c>
      <c r="D97" t="s">
        <v>7</v>
      </c>
      <c r="E97">
        <v>422</v>
      </c>
    </row>
    <row r="98" spans="1:5">
      <c r="A98" s="3">
        <v>43594</v>
      </c>
      <c r="B98" t="s">
        <v>11</v>
      </c>
      <c r="C98" s="2">
        <v>17</v>
      </c>
      <c r="D98" t="s">
        <v>7</v>
      </c>
      <c r="E98">
        <v>134</v>
      </c>
    </row>
    <row r="99" spans="1:5">
      <c r="A99" s="3">
        <v>43594</v>
      </c>
      <c r="B99" t="s">
        <v>11</v>
      </c>
      <c r="C99" s="2">
        <v>18</v>
      </c>
      <c r="D99" t="s">
        <v>7</v>
      </c>
      <c r="E99">
        <v>333</v>
      </c>
    </row>
    <row r="100" spans="1:5">
      <c r="A100" s="3">
        <v>43594</v>
      </c>
      <c r="B100" t="s">
        <v>11</v>
      </c>
      <c r="C100" s="2">
        <v>19</v>
      </c>
      <c r="D100" t="s">
        <v>7</v>
      </c>
      <c r="E100">
        <v>377</v>
      </c>
    </row>
    <row r="101" spans="1:5">
      <c r="A101" s="3">
        <v>43594</v>
      </c>
      <c r="B101" t="s">
        <v>11</v>
      </c>
      <c r="C101" s="2">
        <v>20</v>
      </c>
      <c r="D101" t="s">
        <v>7</v>
      </c>
      <c r="E101">
        <v>193</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06"/>
  <sheetViews>
    <sheetView topLeftCell="A9" workbookViewId="0">
      <selection activeCell="C62" sqref="C62:C81"/>
    </sheetView>
  </sheetViews>
  <sheetFormatPr baseColWidth="10" defaultRowHeight="16" x14ac:dyDescent="0"/>
  <sheetData>
    <row r="1" spans="1:16">
      <c r="A1" s="5" t="s">
        <v>4</v>
      </c>
      <c r="B1" s="5" t="s">
        <v>5</v>
      </c>
      <c r="C1" s="5" t="s">
        <v>12</v>
      </c>
      <c r="D1" s="5" t="s">
        <v>25</v>
      </c>
      <c r="E1" s="5" t="s">
        <v>17</v>
      </c>
      <c r="F1" s="5" t="s">
        <v>18</v>
      </c>
      <c r="K1" s="5" t="s">
        <v>19</v>
      </c>
      <c r="L1" s="5" t="s">
        <v>13</v>
      </c>
      <c r="M1" s="5" t="s">
        <v>14</v>
      </c>
      <c r="N1" s="5" t="s">
        <v>15</v>
      </c>
      <c r="O1" s="5" t="s">
        <v>16</v>
      </c>
    </row>
    <row r="2" spans="1:16">
      <c r="A2" t="s">
        <v>6</v>
      </c>
      <c r="B2">
        <v>1</v>
      </c>
      <c r="C2">
        <v>16</v>
      </c>
      <c r="D2" t="s">
        <v>26</v>
      </c>
      <c r="E2">
        <f>1.9+1.09-1.44</f>
        <v>1.5500000000000003</v>
      </c>
      <c r="F2">
        <f>$P$6-E2</f>
        <v>2.498669</v>
      </c>
      <c r="K2" t="s">
        <v>20</v>
      </c>
      <c r="L2">
        <f>2.9-0.12</f>
        <v>2.78</v>
      </c>
      <c r="M2" s="4">
        <v>0.50763888888888886</v>
      </c>
      <c r="N2" s="6">
        <v>1.1090660000000001</v>
      </c>
      <c r="O2">
        <f>L2+N2</f>
        <v>3.8890659999999997</v>
      </c>
      <c r="P2">
        <f>AVERAGE(O2:O5)</f>
        <v>3.8937442499999997</v>
      </c>
    </row>
    <row r="3" spans="1:16">
      <c r="A3" t="s">
        <v>6</v>
      </c>
      <c r="B3">
        <v>2</v>
      </c>
      <c r="C3">
        <v>23</v>
      </c>
      <c r="D3" t="s">
        <v>26</v>
      </c>
      <c r="E3">
        <f>1.9+1.09-1.44</f>
        <v>1.5500000000000003</v>
      </c>
      <c r="F3">
        <f t="shared" ref="F3:F10" si="0">$P$6-E3</f>
        <v>2.498669</v>
      </c>
      <c r="K3" t="s">
        <v>20</v>
      </c>
      <c r="L3">
        <v>2.76</v>
      </c>
      <c r="M3" s="4">
        <v>0.5083333333333333</v>
      </c>
      <c r="N3" s="6">
        <v>1.10093</v>
      </c>
      <c r="O3">
        <f t="shared" ref="O3:O8" si="1">L3+N3</f>
        <v>3.8609299999999998</v>
      </c>
    </row>
    <row r="4" spans="1:16">
      <c r="A4" t="s">
        <v>6</v>
      </c>
      <c r="B4">
        <v>3</v>
      </c>
      <c r="C4">
        <v>32</v>
      </c>
      <c r="D4" t="s">
        <v>26</v>
      </c>
      <c r="E4">
        <f>1.9-1.18+1.09</f>
        <v>1.81</v>
      </c>
      <c r="F4">
        <f t="shared" si="0"/>
        <v>2.2386690000000002</v>
      </c>
      <c r="K4" t="s">
        <v>20</v>
      </c>
      <c r="L4">
        <v>2.8</v>
      </c>
      <c r="M4" s="4">
        <v>0.50902777777777775</v>
      </c>
      <c r="N4" s="6">
        <v>1.092819</v>
      </c>
      <c r="O4">
        <f t="shared" si="1"/>
        <v>3.8928189999999998</v>
      </c>
    </row>
    <row r="5" spans="1:16">
      <c r="A5" t="s">
        <v>6</v>
      </c>
      <c r="B5">
        <v>4</v>
      </c>
      <c r="C5">
        <v>32</v>
      </c>
      <c r="D5" t="s">
        <v>26</v>
      </c>
      <c r="E5">
        <f>1.9-1.18+1.09</f>
        <v>1.81</v>
      </c>
      <c r="F5">
        <f t="shared" si="0"/>
        <v>2.2386690000000002</v>
      </c>
      <c r="K5" t="s">
        <v>20</v>
      </c>
      <c r="L5">
        <v>2.95</v>
      </c>
      <c r="M5" s="4">
        <v>0.51874999999999993</v>
      </c>
      <c r="N5" s="6">
        <v>0.98216199999999998</v>
      </c>
      <c r="O5">
        <f t="shared" si="1"/>
        <v>3.9321619999999999</v>
      </c>
    </row>
    <row r="6" spans="1:16">
      <c r="A6" t="s">
        <v>6</v>
      </c>
      <c r="B6">
        <v>5</v>
      </c>
      <c r="C6">
        <v>34</v>
      </c>
      <c r="D6" t="s">
        <v>26</v>
      </c>
      <c r="E6">
        <f>1.9-1.18+1.09</f>
        <v>1.81</v>
      </c>
      <c r="F6">
        <f t="shared" si="0"/>
        <v>2.2386690000000002</v>
      </c>
      <c r="K6" t="s">
        <v>21</v>
      </c>
      <c r="L6">
        <f>3.9-1.44+1.09</f>
        <v>3.55</v>
      </c>
      <c r="M6" s="4">
        <v>0.58333333333333337</v>
      </c>
      <c r="N6" s="6">
        <v>0.46199200000000001</v>
      </c>
      <c r="O6">
        <f t="shared" si="1"/>
        <v>4.0119920000000002</v>
      </c>
      <c r="P6">
        <f>AVERAGE(O6:O8)</f>
        <v>4.0486690000000003</v>
      </c>
    </row>
    <row r="7" spans="1:16">
      <c r="A7" t="s">
        <v>6</v>
      </c>
      <c r="B7">
        <v>6</v>
      </c>
      <c r="C7">
        <v>23</v>
      </c>
      <c r="D7" t="s">
        <v>26</v>
      </c>
      <c r="K7" t="s">
        <v>21</v>
      </c>
      <c r="L7">
        <v>3.57</v>
      </c>
      <c r="M7" s="4">
        <v>0.58472222222222225</v>
      </c>
      <c r="N7" s="6">
        <v>0.456148</v>
      </c>
      <c r="O7">
        <f t="shared" si="1"/>
        <v>4.0261480000000001</v>
      </c>
    </row>
    <row r="8" spans="1:16">
      <c r="A8" t="s">
        <v>6</v>
      </c>
      <c r="B8">
        <v>7</v>
      </c>
      <c r="C8">
        <v>23</v>
      </c>
      <c r="D8" t="s">
        <v>26</v>
      </c>
      <c r="E8">
        <f>1.9-1.4+1.09</f>
        <v>1.59</v>
      </c>
      <c r="F8">
        <f t="shared" si="0"/>
        <v>2.4586690000000004</v>
      </c>
      <c r="K8" t="s">
        <v>21</v>
      </c>
      <c r="L8">
        <f>3.9-1.33+1.09</f>
        <v>3.66</v>
      </c>
      <c r="M8" s="4">
        <v>0.58680555555555558</v>
      </c>
      <c r="N8" s="6">
        <v>0.44786700000000002</v>
      </c>
      <c r="O8">
        <f t="shared" si="1"/>
        <v>4.1078670000000006</v>
      </c>
    </row>
    <row r="9" spans="1:16">
      <c r="A9" t="s">
        <v>6</v>
      </c>
      <c r="B9">
        <v>8</v>
      </c>
      <c r="C9">
        <v>18</v>
      </c>
      <c r="D9" t="s">
        <v>27</v>
      </c>
      <c r="E9">
        <f>1.9-1.4+1.09</f>
        <v>1.59</v>
      </c>
      <c r="F9">
        <f t="shared" si="0"/>
        <v>2.4586690000000004</v>
      </c>
    </row>
    <row r="10" spans="1:16">
      <c r="A10" t="s">
        <v>6</v>
      </c>
      <c r="B10">
        <v>9</v>
      </c>
      <c r="C10">
        <v>17</v>
      </c>
      <c r="D10" t="s">
        <v>26</v>
      </c>
      <c r="E10">
        <f>1.9-1.4+1.09</f>
        <v>1.59</v>
      </c>
      <c r="F10">
        <f t="shared" si="0"/>
        <v>2.4586690000000004</v>
      </c>
    </row>
    <row r="11" spans="1:16">
      <c r="A11" t="s">
        <v>6</v>
      </c>
      <c r="B11">
        <v>10</v>
      </c>
      <c r="C11">
        <v>18</v>
      </c>
      <c r="D11" t="s">
        <v>27</v>
      </c>
    </row>
    <row r="12" spans="1:16">
      <c r="A12" t="s">
        <v>6</v>
      </c>
      <c r="B12">
        <v>11</v>
      </c>
      <c r="C12">
        <v>20</v>
      </c>
      <c r="D12" t="s">
        <v>27</v>
      </c>
    </row>
    <row r="13" spans="1:16">
      <c r="A13" t="s">
        <v>6</v>
      </c>
      <c r="B13">
        <v>12</v>
      </c>
      <c r="C13">
        <v>17</v>
      </c>
      <c r="D13" t="s">
        <v>27</v>
      </c>
    </row>
    <row r="14" spans="1:16">
      <c r="A14" t="s">
        <v>6</v>
      </c>
      <c r="B14">
        <v>13</v>
      </c>
      <c r="C14">
        <v>23</v>
      </c>
      <c r="D14" t="s">
        <v>27</v>
      </c>
      <c r="E14">
        <f>1.9-1.33+1.09</f>
        <v>1.66</v>
      </c>
      <c r="F14">
        <f t="shared" ref="F14" si="2">$P$6-E14</f>
        <v>2.3886690000000002</v>
      </c>
    </row>
    <row r="15" spans="1:16">
      <c r="A15" t="s">
        <v>6</v>
      </c>
      <c r="B15">
        <v>14</v>
      </c>
      <c r="C15">
        <v>19</v>
      </c>
      <c r="D15" t="s">
        <v>26</v>
      </c>
    </row>
    <row r="16" spans="1:16">
      <c r="A16" t="s">
        <v>6</v>
      </c>
      <c r="B16">
        <v>15</v>
      </c>
      <c r="C16">
        <v>19</v>
      </c>
      <c r="D16" t="s">
        <v>27</v>
      </c>
    </row>
    <row r="17" spans="1:6">
      <c r="A17" t="s">
        <v>6</v>
      </c>
      <c r="B17">
        <v>16</v>
      </c>
      <c r="C17">
        <v>28</v>
      </c>
      <c r="D17" t="s">
        <v>26</v>
      </c>
    </row>
    <row r="18" spans="1:6">
      <c r="A18" t="s">
        <v>6</v>
      </c>
      <c r="B18">
        <v>17</v>
      </c>
      <c r="C18">
        <v>36</v>
      </c>
      <c r="D18" t="s">
        <v>26</v>
      </c>
    </row>
    <row r="19" spans="1:6">
      <c r="A19" t="s">
        <v>6</v>
      </c>
      <c r="B19">
        <v>18</v>
      </c>
      <c r="C19">
        <v>29</v>
      </c>
      <c r="D19" t="s">
        <v>26</v>
      </c>
    </row>
    <row r="20" spans="1:6">
      <c r="A20" t="s">
        <v>6</v>
      </c>
      <c r="B20">
        <v>19</v>
      </c>
      <c r="C20">
        <v>15</v>
      </c>
      <c r="D20" t="s">
        <v>27</v>
      </c>
    </row>
    <row r="21" spans="1:6">
      <c r="A21" t="s">
        <v>6</v>
      </c>
      <c r="B21">
        <v>20</v>
      </c>
      <c r="C21">
        <v>10</v>
      </c>
      <c r="D21" t="s">
        <v>26</v>
      </c>
      <c r="E21">
        <f>1.9-1.28+1.09</f>
        <v>1.71</v>
      </c>
      <c r="F21">
        <f t="shared" ref="F21:F22" si="3">$P$6-E21</f>
        <v>2.3386690000000003</v>
      </c>
    </row>
    <row r="22" spans="1:6">
      <c r="A22" t="s">
        <v>8</v>
      </c>
      <c r="B22">
        <v>1</v>
      </c>
      <c r="C22">
        <v>13</v>
      </c>
      <c r="D22" t="s">
        <v>26</v>
      </c>
      <c r="E22">
        <f>1.9-1.28+1.09</f>
        <v>1.71</v>
      </c>
      <c r="F22">
        <f t="shared" si="3"/>
        <v>2.3386690000000003</v>
      </c>
    </row>
    <row r="23" spans="1:6">
      <c r="A23" t="s">
        <v>8</v>
      </c>
      <c r="B23">
        <v>2</v>
      </c>
      <c r="C23">
        <v>14</v>
      </c>
      <c r="D23" t="s">
        <v>26</v>
      </c>
    </row>
    <row r="24" spans="1:6">
      <c r="A24" t="s">
        <v>8</v>
      </c>
      <c r="B24">
        <v>3</v>
      </c>
      <c r="C24">
        <v>14</v>
      </c>
      <c r="D24" t="s">
        <v>26</v>
      </c>
    </row>
    <row r="25" spans="1:6">
      <c r="A25" t="s">
        <v>8</v>
      </c>
      <c r="B25">
        <v>4</v>
      </c>
      <c r="C25">
        <v>28</v>
      </c>
      <c r="D25" t="s">
        <v>26</v>
      </c>
    </row>
    <row r="26" spans="1:6">
      <c r="A26" t="s">
        <v>8</v>
      </c>
      <c r="B26">
        <v>5</v>
      </c>
      <c r="C26">
        <v>24</v>
      </c>
      <c r="D26" t="s">
        <v>26</v>
      </c>
    </row>
    <row r="27" spans="1:6">
      <c r="A27" t="s">
        <v>8</v>
      </c>
      <c r="B27">
        <v>6</v>
      </c>
      <c r="C27">
        <v>23</v>
      </c>
      <c r="D27" t="s">
        <v>27</v>
      </c>
    </row>
    <row r="28" spans="1:6">
      <c r="A28" t="s">
        <v>8</v>
      </c>
      <c r="B28">
        <v>7</v>
      </c>
      <c r="C28">
        <v>23</v>
      </c>
      <c r="D28" t="s">
        <v>26</v>
      </c>
      <c r="E28">
        <f>1.9-1.36+1.09</f>
        <v>1.63</v>
      </c>
      <c r="F28">
        <f t="shared" ref="F28" si="4">$P$6-E28</f>
        <v>2.4186690000000004</v>
      </c>
    </row>
    <row r="29" spans="1:6">
      <c r="A29" t="s">
        <v>8</v>
      </c>
      <c r="B29">
        <v>8</v>
      </c>
      <c r="C29">
        <v>28</v>
      </c>
      <c r="D29" t="s">
        <v>26</v>
      </c>
    </row>
    <row r="30" spans="1:6">
      <c r="A30" t="s">
        <v>8</v>
      </c>
      <c r="B30">
        <v>9</v>
      </c>
      <c r="C30">
        <v>21</v>
      </c>
      <c r="D30" t="s">
        <v>27</v>
      </c>
    </row>
    <row r="31" spans="1:6">
      <c r="A31" t="s">
        <v>8</v>
      </c>
      <c r="B31">
        <v>10</v>
      </c>
      <c r="C31">
        <v>24</v>
      </c>
      <c r="D31" t="s">
        <v>26</v>
      </c>
    </row>
    <row r="32" spans="1:6">
      <c r="A32" t="s">
        <v>8</v>
      </c>
      <c r="B32">
        <v>11</v>
      </c>
      <c r="C32">
        <v>23</v>
      </c>
      <c r="D32" t="s">
        <v>26</v>
      </c>
    </row>
    <row r="33" spans="1:6">
      <c r="A33" t="s">
        <v>8</v>
      </c>
      <c r="B33">
        <v>12</v>
      </c>
      <c r="C33">
        <v>26</v>
      </c>
      <c r="D33" t="s">
        <v>26</v>
      </c>
    </row>
    <row r="34" spans="1:6">
      <c r="A34" t="s">
        <v>8</v>
      </c>
      <c r="B34">
        <v>13</v>
      </c>
      <c r="C34">
        <v>16</v>
      </c>
      <c r="D34" t="s">
        <v>26</v>
      </c>
    </row>
    <row r="35" spans="1:6">
      <c r="A35" t="s">
        <v>8</v>
      </c>
      <c r="B35">
        <v>14</v>
      </c>
      <c r="C35">
        <v>14</v>
      </c>
      <c r="D35" t="s">
        <v>26</v>
      </c>
    </row>
    <row r="36" spans="1:6">
      <c r="A36" t="s">
        <v>8</v>
      </c>
      <c r="B36">
        <v>15</v>
      </c>
      <c r="C36">
        <v>15</v>
      </c>
      <c r="D36" t="s">
        <v>26</v>
      </c>
      <c r="E36">
        <f>1.9-1.38+1.09</f>
        <v>1.61</v>
      </c>
      <c r="F36">
        <f t="shared" ref="F36" si="5">$P$6-E36</f>
        <v>2.438669</v>
      </c>
    </row>
    <row r="37" spans="1:6">
      <c r="A37" t="s">
        <v>8</v>
      </c>
      <c r="B37">
        <v>16</v>
      </c>
      <c r="C37">
        <v>11</v>
      </c>
      <c r="D37" t="s">
        <v>26</v>
      </c>
    </row>
    <row r="38" spans="1:6">
      <c r="A38" t="s">
        <v>8</v>
      </c>
      <c r="B38">
        <v>17</v>
      </c>
      <c r="C38">
        <v>34</v>
      </c>
      <c r="D38" t="s">
        <v>27</v>
      </c>
    </row>
    <row r="39" spans="1:6">
      <c r="A39" t="s">
        <v>8</v>
      </c>
      <c r="B39">
        <v>18</v>
      </c>
      <c r="C39">
        <v>29</v>
      </c>
      <c r="D39" t="s">
        <v>26</v>
      </c>
    </row>
    <row r="40" spans="1:6">
      <c r="A40" t="s">
        <v>8</v>
      </c>
      <c r="B40">
        <v>19</v>
      </c>
      <c r="C40">
        <v>32</v>
      </c>
      <c r="D40" t="s">
        <v>26</v>
      </c>
    </row>
    <row r="41" spans="1:6">
      <c r="A41" t="s">
        <v>8</v>
      </c>
      <c r="B41">
        <v>20</v>
      </c>
      <c r="C41">
        <v>33</v>
      </c>
      <c r="D41" t="s">
        <v>27</v>
      </c>
      <c r="E41">
        <f>1.9-1.36+1.09</f>
        <v>1.63</v>
      </c>
      <c r="F41">
        <f t="shared" ref="F41" si="6">$P$6-E41</f>
        <v>2.4186690000000004</v>
      </c>
    </row>
    <row r="42" spans="1:6">
      <c r="A42" t="s">
        <v>9</v>
      </c>
      <c r="B42">
        <v>1</v>
      </c>
      <c r="C42">
        <v>14</v>
      </c>
      <c r="D42" t="s">
        <v>26</v>
      </c>
    </row>
    <row r="43" spans="1:6">
      <c r="A43" t="s">
        <v>9</v>
      </c>
      <c r="B43">
        <v>2</v>
      </c>
      <c r="C43">
        <v>12</v>
      </c>
      <c r="D43" t="s">
        <v>27</v>
      </c>
      <c r="E43">
        <v>1.82</v>
      </c>
      <c r="F43">
        <f>$P$2-E43</f>
        <v>2.0737442499999998</v>
      </c>
    </row>
    <row r="44" spans="1:6">
      <c r="A44" t="s">
        <v>9</v>
      </c>
      <c r="B44">
        <v>3</v>
      </c>
      <c r="C44">
        <v>16</v>
      </c>
      <c r="D44" t="s">
        <v>26</v>
      </c>
      <c r="E44">
        <v>1.82</v>
      </c>
      <c r="F44">
        <f>$P$2-E44</f>
        <v>2.0737442499999998</v>
      </c>
    </row>
    <row r="45" spans="1:6">
      <c r="A45" t="s">
        <v>9</v>
      </c>
      <c r="B45">
        <v>4</v>
      </c>
      <c r="C45">
        <v>18</v>
      </c>
      <c r="D45" t="s">
        <v>26</v>
      </c>
    </row>
    <row r="46" spans="1:6">
      <c r="A46" t="s">
        <v>9</v>
      </c>
      <c r="B46">
        <v>5</v>
      </c>
      <c r="C46">
        <v>20</v>
      </c>
      <c r="D46" t="s">
        <v>28</v>
      </c>
    </row>
    <row r="47" spans="1:6">
      <c r="A47" t="s">
        <v>9</v>
      </c>
      <c r="B47">
        <v>6</v>
      </c>
      <c r="C47">
        <v>15</v>
      </c>
      <c r="D47" t="s">
        <v>28</v>
      </c>
      <c r="E47">
        <v>1.85</v>
      </c>
      <c r="F47">
        <f>$P$2-E47</f>
        <v>2.0437442499999996</v>
      </c>
    </row>
    <row r="48" spans="1:6">
      <c r="A48" t="s">
        <v>9</v>
      </c>
      <c r="B48">
        <v>7</v>
      </c>
      <c r="C48">
        <v>19</v>
      </c>
      <c r="D48" t="s">
        <v>28</v>
      </c>
      <c r="E48">
        <v>1.85</v>
      </c>
      <c r="F48">
        <f>$P$2-E48</f>
        <v>2.0437442499999996</v>
      </c>
    </row>
    <row r="49" spans="1:6">
      <c r="A49" t="s">
        <v>9</v>
      </c>
      <c r="B49">
        <v>8</v>
      </c>
      <c r="C49">
        <v>16</v>
      </c>
      <c r="D49" t="s">
        <v>26</v>
      </c>
    </row>
    <row r="50" spans="1:6">
      <c r="A50" t="s">
        <v>9</v>
      </c>
      <c r="B50">
        <v>9</v>
      </c>
      <c r="C50">
        <v>20</v>
      </c>
      <c r="D50" t="s">
        <v>26</v>
      </c>
      <c r="E50">
        <v>1.74</v>
      </c>
      <c r="F50">
        <f>$P$2-E50</f>
        <v>2.1537442499999999</v>
      </c>
    </row>
    <row r="51" spans="1:6">
      <c r="A51" t="s">
        <v>9</v>
      </c>
      <c r="B51">
        <v>10</v>
      </c>
      <c r="C51">
        <v>20</v>
      </c>
      <c r="D51" t="s">
        <v>26</v>
      </c>
      <c r="E51">
        <v>1.74</v>
      </c>
      <c r="F51">
        <f>$P$2-E51</f>
        <v>2.1537442499999999</v>
      </c>
    </row>
    <row r="52" spans="1:6">
      <c r="A52" t="s">
        <v>9</v>
      </c>
      <c r="B52">
        <v>11</v>
      </c>
      <c r="C52">
        <v>16</v>
      </c>
      <c r="D52" t="s">
        <v>26</v>
      </c>
    </row>
    <row r="53" spans="1:6">
      <c r="A53" t="s">
        <v>9</v>
      </c>
      <c r="B53">
        <v>12</v>
      </c>
      <c r="C53">
        <v>11</v>
      </c>
      <c r="D53" t="s">
        <v>26</v>
      </c>
    </row>
    <row r="54" spans="1:6">
      <c r="A54" t="s">
        <v>9</v>
      </c>
      <c r="B54">
        <v>13</v>
      </c>
      <c r="C54">
        <v>10</v>
      </c>
      <c r="D54" s="7" t="s">
        <v>26</v>
      </c>
    </row>
    <row r="55" spans="1:6">
      <c r="A55" t="s">
        <v>9</v>
      </c>
      <c r="B55">
        <v>14</v>
      </c>
      <c r="C55">
        <v>9</v>
      </c>
      <c r="D55" t="s">
        <v>26</v>
      </c>
    </row>
    <row r="56" spans="1:6">
      <c r="A56" t="s">
        <v>9</v>
      </c>
      <c r="B56">
        <v>15</v>
      </c>
      <c r="C56">
        <v>11</v>
      </c>
      <c r="D56" t="s">
        <v>28</v>
      </c>
    </row>
    <row r="57" spans="1:6">
      <c r="A57" t="s">
        <v>9</v>
      </c>
      <c r="B57">
        <v>16</v>
      </c>
      <c r="C57">
        <v>13</v>
      </c>
      <c r="D57" t="s">
        <v>26</v>
      </c>
    </row>
    <row r="58" spans="1:6">
      <c r="A58" t="s">
        <v>9</v>
      </c>
      <c r="B58">
        <v>17</v>
      </c>
      <c r="C58">
        <v>14</v>
      </c>
      <c r="D58" t="s">
        <v>26</v>
      </c>
      <c r="E58">
        <v>1.77</v>
      </c>
      <c r="F58">
        <f>$P$2-E58</f>
        <v>2.1237442499999997</v>
      </c>
    </row>
    <row r="59" spans="1:6">
      <c r="A59" t="s">
        <v>9</v>
      </c>
      <c r="B59">
        <v>18</v>
      </c>
      <c r="C59">
        <v>18</v>
      </c>
      <c r="D59" t="s">
        <v>26</v>
      </c>
    </row>
    <row r="60" spans="1:6">
      <c r="A60" t="s">
        <v>9</v>
      </c>
      <c r="B60">
        <v>19</v>
      </c>
      <c r="C60">
        <v>15</v>
      </c>
      <c r="D60" t="s">
        <v>26</v>
      </c>
    </row>
    <row r="61" spans="1:6">
      <c r="A61" t="s">
        <v>9</v>
      </c>
      <c r="B61">
        <v>20</v>
      </c>
      <c r="C61">
        <v>15</v>
      </c>
      <c r="D61" t="s">
        <v>27</v>
      </c>
      <c r="E61">
        <v>1.72</v>
      </c>
      <c r="F61">
        <f>$P$2-E61</f>
        <v>2.1737442499999995</v>
      </c>
    </row>
    <row r="62" spans="1:6">
      <c r="A62" t="s">
        <v>10</v>
      </c>
      <c r="B62">
        <v>1</v>
      </c>
      <c r="C62">
        <v>15</v>
      </c>
      <c r="D62" t="s">
        <v>26</v>
      </c>
      <c r="E62">
        <v>1.68</v>
      </c>
      <c r="F62">
        <f>$P$2-E62</f>
        <v>2.2137442499999995</v>
      </c>
    </row>
    <row r="63" spans="1:6">
      <c r="A63" t="s">
        <v>10</v>
      </c>
      <c r="B63">
        <v>2</v>
      </c>
      <c r="C63">
        <v>16</v>
      </c>
      <c r="D63" t="s">
        <v>26</v>
      </c>
      <c r="E63">
        <v>1.68</v>
      </c>
      <c r="F63">
        <f>$P$2-E63</f>
        <v>2.2137442499999995</v>
      </c>
    </row>
    <row r="64" spans="1:6">
      <c r="A64" t="s">
        <v>10</v>
      </c>
      <c r="B64">
        <v>3</v>
      </c>
      <c r="C64">
        <v>19</v>
      </c>
      <c r="D64" t="s">
        <v>27</v>
      </c>
    </row>
    <row r="65" spans="1:6">
      <c r="A65" t="s">
        <v>10</v>
      </c>
      <c r="B65">
        <v>4</v>
      </c>
      <c r="C65">
        <v>11</v>
      </c>
      <c r="D65" t="s">
        <v>26</v>
      </c>
    </row>
    <row r="66" spans="1:6">
      <c r="A66" t="s">
        <v>10</v>
      </c>
      <c r="B66">
        <v>5</v>
      </c>
      <c r="C66">
        <v>19</v>
      </c>
      <c r="D66" t="s">
        <v>26</v>
      </c>
    </row>
    <row r="67" spans="1:6">
      <c r="A67" t="s">
        <v>10</v>
      </c>
      <c r="B67">
        <v>6</v>
      </c>
      <c r="C67">
        <v>20</v>
      </c>
      <c r="D67" t="s">
        <v>26</v>
      </c>
    </row>
    <row r="68" spans="1:6">
      <c r="A68" t="s">
        <v>10</v>
      </c>
      <c r="B68">
        <v>7</v>
      </c>
      <c r="C68">
        <v>20</v>
      </c>
      <c r="D68" t="s">
        <v>26</v>
      </c>
    </row>
    <row r="69" spans="1:6">
      <c r="A69" t="s">
        <v>10</v>
      </c>
      <c r="B69">
        <v>8</v>
      </c>
      <c r="C69">
        <v>29</v>
      </c>
      <c r="D69" t="s">
        <v>26</v>
      </c>
    </row>
    <row r="70" spans="1:6">
      <c r="A70" t="s">
        <v>10</v>
      </c>
      <c r="B70">
        <v>9</v>
      </c>
      <c r="C70">
        <v>22</v>
      </c>
      <c r="D70" t="s">
        <v>26</v>
      </c>
    </row>
    <row r="71" spans="1:6">
      <c r="A71" t="s">
        <v>10</v>
      </c>
      <c r="B71">
        <v>10</v>
      </c>
      <c r="C71">
        <v>22</v>
      </c>
      <c r="D71" t="s">
        <v>26</v>
      </c>
      <c r="E71">
        <v>1.68</v>
      </c>
      <c r="F71">
        <f>$P$2-E71</f>
        <v>2.2137442499999995</v>
      </c>
    </row>
    <row r="72" spans="1:6">
      <c r="A72" t="s">
        <v>10</v>
      </c>
      <c r="B72">
        <v>11</v>
      </c>
      <c r="C72">
        <v>24</v>
      </c>
      <c r="D72" t="s">
        <v>26</v>
      </c>
      <c r="E72">
        <v>1.68</v>
      </c>
      <c r="F72">
        <f>$P$2-E72</f>
        <v>2.2137442499999995</v>
      </c>
    </row>
    <row r="73" spans="1:6">
      <c r="A73" t="s">
        <v>10</v>
      </c>
      <c r="B73">
        <v>12</v>
      </c>
      <c r="C73">
        <v>26</v>
      </c>
      <c r="D73" t="s">
        <v>26</v>
      </c>
      <c r="E73">
        <v>1.59</v>
      </c>
      <c r="F73">
        <f>$P$2-E73</f>
        <v>2.3037442499999994</v>
      </c>
    </row>
    <row r="74" spans="1:6">
      <c r="A74" t="s">
        <v>10</v>
      </c>
      <c r="B74">
        <v>13</v>
      </c>
      <c r="C74">
        <v>25</v>
      </c>
      <c r="D74" t="s">
        <v>26</v>
      </c>
    </row>
    <row r="75" spans="1:6">
      <c r="A75" t="s">
        <v>10</v>
      </c>
      <c r="B75">
        <v>14</v>
      </c>
      <c r="C75">
        <v>25</v>
      </c>
      <c r="D75" t="s">
        <v>26</v>
      </c>
    </row>
    <row r="76" spans="1:6">
      <c r="A76" t="s">
        <v>10</v>
      </c>
      <c r="B76">
        <v>15</v>
      </c>
      <c r="C76">
        <v>30</v>
      </c>
      <c r="D76" t="s">
        <v>26</v>
      </c>
    </row>
    <row r="77" spans="1:6">
      <c r="A77" t="s">
        <v>10</v>
      </c>
      <c r="B77">
        <v>16</v>
      </c>
      <c r="C77">
        <v>23</v>
      </c>
      <c r="D77" t="s">
        <v>26</v>
      </c>
    </row>
    <row r="78" spans="1:6">
      <c r="A78" t="s">
        <v>10</v>
      </c>
      <c r="B78">
        <v>17</v>
      </c>
      <c r="C78">
        <v>29</v>
      </c>
      <c r="D78" t="s">
        <v>26</v>
      </c>
    </row>
    <row r="79" spans="1:6">
      <c r="A79" t="s">
        <v>10</v>
      </c>
      <c r="B79">
        <v>18</v>
      </c>
      <c r="C79">
        <v>24</v>
      </c>
      <c r="D79" t="s">
        <v>26</v>
      </c>
      <c r="E79">
        <v>1.59</v>
      </c>
      <c r="F79">
        <f>$P$2-E79</f>
        <v>2.3037442499999994</v>
      </c>
    </row>
    <row r="80" spans="1:6">
      <c r="A80" t="s">
        <v>10</v>
      </c>
      <c r="B80">
        <v>19</v>
      </c>
      <c r="C80">
        <v>28</v>
      </c>
      <c r="D80" t="s">
        <v>26</v>
      </c>
      <c r="E80">
        <v>1.6</v>
      </c>
      <c r="F80">
        <f>$P$2-E80</f>
        <v>2.2937442499999996</v>
      </c>
    </row>
    <row r="81" spans="1:6">
      <c r="A81" t="s">
        <v>10</v>
      </c>
      <c r="B81">
        <v>20</v>
      </c>
      <c r="C81">
        <v>28</v>
      </c>
      <c r="D81" t="s">
        <v>26</v>
      </c>
      <c r="E81">
        <v>1.6</v>
      </c>
      <c r="F81">
        <f>$P$2-E81</f>
        <v>2.2937442499999996</v>
      </c>
    </row>
    <row r="82" spans="1:6">
      <c r="A82" t="s">
        <v>11</v>
      </c>
      <c r="B82" s="2">
        <v>1</v>
      </c>
      <c r="C82">
        <v>11</v>
      </c>
      <c r="D82" t="s">
        <v>28</v>
      </c>
      <c r="E82">
        <v>1.67</v>
      </c>
      <c r="F82">
        <f>$P$2-E82</f>
        <v>2.2237442499999998</v>
      </c>
    </row>
    <row r="83" spans="1:6">
      <c r="A83" t="s">
        <v>11</v>
      </c>
      <c r="B83" s="2">
        <v>2</v>
      </c>
      <c r="C83">
        <v>1</v>
      </c>
      <c r="D83" t="s">
        <v>26</v>
      </c>
    </row>
    <row r="84" spans="1:6">
      <c r="A84" t="s">
        <v>11</v>
      </c>
      <c r="B84" s="2">
        <v>3</v>
      </c>
      <c r="C84">
        <v>8</v>
      </c>
      <c r="D84" t="s">
        <v>26</v>
      </c>
      <c r="E84">
        <v>1.72</v>
      </c>
      <c r="F84">
        <f>$P$2-E84</f>
        <v>2.1737442499999995</v>
      </c>
    </row>
    <row r="85" spans="1:6">
      <c r="A85" t="s">
        <v>11</v>
      </c>
      <c r="B85" s="2">
        <v>4</v>
      </c>
      <c r="C85">
        <v>6</v>
      </c>
      <c r="D85" t="s">
        <v>26</v>
      </c>
      <c r="E85">
        <v>1.72</v>
      </c>
      <c r="F85">
        <f>$P$2-E85</f>
        <v>2.1737442499999995</v>
      </c>
    </row>
    <row r="86" spans="1:6">
      <c r="A86" t="s">
        <v>11</v>
      </c>
      <c r="B86" s="2">
        <v>5</v>
      </c>
      <c r="C86">
        <v>9</v>
      </c>
      <c r="D86" t="s">
        <v>26</v>
      </c>
    </row>
    <row r="87" spans="1:6">
      <c r="A87" t="s">
        <v>11</v>
      </c>
      <c r="B87" s="2">
        <v>6</v>
      </c>
      <c r="C87">
        <v>12</v>
      </c>
      <c r="D87" t="s">
        <v>26</v>
      </c>
      <c r="E87">
        <v>1.78</v>
      </c>
      <c r="F87">
        <f>$P$2-E87</f>
        <v>2.1137442499999999</v>
      </c>
    </row>
    <row r="88" spans="1:6">
      <c r="A88" t="s">
        <v>11</v>
      </c>
      <c r="B88" s="2">
        <v>7</v>
      </c>
      <c r="C88">
        <v>16</v>
      </c>
      <c r="D88" t="s">
        <v>26</v>
      </c>
    </row>
    <row r="89" spans="1:6">
      <c r="A89" t="s">
        <v>11</v>
      </c>
      <c r="B89" s="2">
        <v>8</v>
      </c>
      <c r="C89">
        <v>12</v>
      </c>
      <c r="D89" t="s">
        <v>26</v>
      </c>
    </row>
    <row r="90" spans="1:6">
      <c r="A90" t="s">
        <v>11</v>
      </c>
      <c r="B90" s="2">
        <v>9</v>
      </c>
      <c r="C90">
        <v>11</v>
      </c>
      <c r="D90" t="s">
        <v>26</v>
      </c>
    </row>
    <row r="91" spans="1:6">
      <c r="A91" t="s">
        <v>11</v>
      </c>
      <c r="B91" s="2">
        <v>10</v>
      </c>
      <c r="C91">
        <v>12</v>
      </c>
      <c r="D91" t="s">
        <v>26</v>
      </c>
    </row>
    <row r="92" spans="1:6">
      <c r="A92" t="s">
        <v>11</v>
      </c>
      <c r="B92" s="2">
        <v>11</v>
      </c>
      <c r="C92">
        <v>9</v>
      </c>
      <c r="D92" t="s">
        <v>26</v>
      </c>
    </row>
    <row r="93" spans="1:6">
      <c r="A93" t="s">
        <v>11</v>
      </c>
      <c r="B93" s="2">
        <v>12</v>
      </c>
      <c r="C93">
        <v>12</v>
      </c>
      <c r="D93" t="s">
        <v>26</v>
      </c>
    </row>
    <row r="94" spans="1:6">
      <c r="A94" t="s">
        <v>11</v>
      </c>
      <c r="B94" s="2">
        <v>13</v>
      </c>
      <c r="C94">
        <v>17</v>
      </c>
      <c r="D94" t="s">
        <v>26</v>
      </c>
    </row>
    <row r="95" spans="1:6">
      <c r="A95" t="s">
        <v>11</v>
      </c>
      <c r="B95" s="2">
        <v>14</v>
      </c>
      <c r="C95">
        <v>16</v>
      </c>
      <c r="D95" t="s">
        <v>26</v>
      </c>
    </row>
    <row r="96" spans="1:6">
      <c r="A96" t="s">
        <v>11</v>
      </c>
      <c r="B96" s="2">
        <v>15</v>
      </c>
      <c r="C96">
        <v>16</v>
      </c>
      <c r="D96" t="s">
        <v>26</v>
      </c>
    </row>
    <row r="97" spans="1:6">
      <c r="A97" t="s">
        <v>11</v>
      </c>
      <c r="B97" s="2">
        <v>16</v>
      </c>
      <c r="C97">
        <v>14</v>
      </c>
      <c r="D97" t="s">
        <v>26</v>
      </c>
      <c r="E97">
        <v>1.68</v>
      </c>
      <c r="F97">
        <f>$P$2-E97</f>
        <v>2.2137442499999995</v>
      </c>
    </row>
    <row r="98" spans="1:6">
      <c r="A98" t="s">
        <v>11</v>
      </c>
      <c r="B98" s="2">
        <v>17</v>
      </c>
      <c r="C98">
        <v>8</v>
      </c>
      <c r="D98" t="s">
        <v>26</v>
      </c>
    </row>
    <row r="99" spans="1:6">
      <c r="A99" t="s">
        <v>11</v>
      </c>
      <c r="B99" s="2">
        <v>18</v>
      </c>
      <c r="C99">
        <v>7</v>
      </c>
      <c r="D99" t="s">
        <v>26</v>
      </c>
    </row>
    <row r="100" spans="1:6">
      <c r="A100" t="s">
        <v>11</v>
      </c>
      <c r="B100" s="2">
        <v>19</v>
      </c>
      <c r="C100">
        <v>7</v>
      </c>
      <c r="D100" t="s">
        <v>26</v>
      </c>
    </row>
    <row r="101" spans="1:6">
      <c r="A101" t="s">
        <v>11</v>
      </c>
      <c r="B101" s="2">
        <v>20</v>
      </c>
      <c r="C101">
        <v>5</v>
      </c>
      <c r="D101" t="s">
        <v>27</v>
      </c>
    </row>
    <row r="104" spans="1:6">
      <c r="E104" t="s">
        <v>29</v>
      </c>
      <c r="F104">
        <f>MAX(F2:F101)</f>
        <v>2.498669</v>
      </c>
    </row>
    <row r="105" spans="1:6">
      <c r="E105" t="s">
        <v>30</v>
      </c>
      <c r="F105">
        <f>MIN(F2:F101)</f>
        <v>2.0437442499999996</v>
      </c>
    </row>
    <row r="106" spans="1:6">
      <c r="E106" t="s">
        <v>31</v>
      </c>
      <c r="F106">
        <f>AVERAGE(F2:F101)</f>
        <v>2.2634284357142858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1"/>
  <sheetViews>
    <sheetView workbookViewId="0">
      <selection activeCell="C2" sqref="C2:C21"/>
    </sheetView>
  </sheetViews>
  <sheetFormatPr baseColWidth="10" defaultRowHeight="16" x14ac:dyDescent="0"/>
  <cols>
    <col min="1" max="1" width="10.625" style="9"/>
    <col min="3" max="3" width="10.625" style="9"/>
    <col min="5" max="5" width="12" bestFit="1" customWidth="1"/>
  </cols>
  <sheetData>
    <row r="1" spans="1:5">
      <c r="A1" s="8" t="s">
        <v>34</v>
      </c>
      <c r="B1" s="5" t="s">
        <v>4</v>
      </c>
      <c r="C1" s="8" t="s">
        <v>35</v>
      </c>
      <c r="D1" s="5" t="s">
        <v>36</v>
      </c>
      <c r="E1" s="5" t="s">
        <v>1</v>
      </c>
    </row>
    <row r="2" spans="1:5">
      <c r="A2" s="9">
        <v>1</v>
      </c>
      <c r="B2" t="s">
        <v>6</v>
      </c>
      <c r="C2" s="9">
        <v>7</v>
      </c>
      <c r="D2" t="s">
        <v>37</v>
      </c>
      <c r="E2" t="s">
        <v>38</v>
      </c>
    </row>
    <row r="3" spans="1:5">
      <c r="A3" s="9">
        <v>2</v>
      </c>
      <c r="B3" t="s">
        <v>6</v>
      </c>
      <c r="C3" s="9">
        <v>1</v>
      </c>
      <c r="D3" t="s">
        <v>37</v>
      </c>
      <c r="E3" t="s">
        <v>39</v>
      </c>
    </row>
    <row r="4" spans="1:5">
      <c r="A4" s="9">
        <v>3</v>
      </c>
      <c r="B4" t="s">
        <v>6</v>
      </c>
      <c r="C4" s="9">
        <v>2</v>
      </c>
      <c r="D4" t="s">
        <v>37</v>
      </c>
      <c r="E4" t="s">
        <v>40</v>
      </c>
    </row>
    <row r="5" spans="1:5">
      <c r="A5" s="9">
        <v>4</v>
      </c>
      <c r="B5" t="s">
        <v>6</v>
      </c>
      <c r="C5" s="9">
        <v>18</v>
      </c>
      <c r="D5" t="s">
        <v>41</v>
      </c>
      <c r="E5" t="s">
        <v>42</v>
      </c>
    </row>
    <row r="6" spans="1:5">
      <c r="A6" s="9">
        <v>5</v>
      </c>
      <c r="B6" t="s">
        <v>6</v>
      </c>
      <c r="C6" s="9">
        <v>5</v>
      </c>
      <c r="D6" t="s">
        <v>37</v>
      </c>
      <c r="E6" t="s">
        <v>43</v>
      </c>
    </row>
    <row r="7" spans="1:5">
      <c r="A7" s="9">
        <v>6</v>
      </c>
      <c r="B7" t="s">
        <v>6</v>
      </c>
      <c r="C7" s="9">
        <v>4</v>
      </c>
      <c r="D7" t="s">
        <v>37</v>
      </c>
      <c r="E7" t="s">
        <v>44</v>
      </c>
    </row>
    <row r="8" spans="1:5">
      <c r="A8" s="9">
        <v>7</v>
      </c>
      <c r="B8" t="s">
        <v>6</v>
      </c>
      <c r="C8" s="9">
        <v>9</v>
      </c>
      <c r="D8" t="s">
        <v>37</v>
      </c>
      <c r="E8" t="s">
        <v>45</v>
      </c>
    </row>
    <row r="9" spans="1:5">
      <c r="A9" s="9">
        <v>8</v>
      </c>
      <c r="B9" t="s">
        <v>6</v>
      </c>
      <c r="C9" s="9">
        <v>20</v>
      </c>
      <c r="D9" t="s">
        <v>41</v>
      </c>
      <c r="E9" t="s">
        <v>46</v>
      </c>
    </row>
    <row r="10" spans="1:5">
      <c r="A10" s="9">
        <v>9</v>
      </c>
      <c r="B10" t="s">
        <v>6</v>
      </c>
      <c r="C10" s="9">
        <v>17</v>
      </c>
      <c r="D10" t="s">
        <v>41</v>
      </c>
      <c r="E10" t="s">
        <v>38</v>
      </c>
    </row>
    <row r="11" spans="1:5">
      <c r="A11" s="9">
        <v>10</v>
      </c>
      <c r="B11" t="s">
        <v>6</v>
      </c>
      <c r="C11" s="9">
        <v>11</v>
      </c>
      <c r="D11" t="s">
        <v>41</v>
      </c>
      <c r="E11" t="s">
        <v>39</v>
      </c>
    </row>
    <row r="12" spans="1:5">
      <c r="A12" s="9">
        <v>11</v>
      </c>
      <c r="B12" t="s">
        <v>6</v>
      </c>
      <c r="C12" s="9">
        <v>3</v>
      </c>
      <c r="D12" t="s">
        <v>37</v>
      </c>
      <c r="E12" t="s">
        <v>47</v>
      </c>
    </row>
    <row r="13" spans="1:5">
      <c r="A13" s="9">
        <v>12</v>
      </c>
      <c r="B13" t="s">
        <v>6</v>
      </c>
      <c r="C13" s="9">
        <v>10</v>
      </c>
      <c r="D13" t="s">
        <v>37</v>
      </c>
      <c r="E13" t="s">
        <v>46</v>
      </c>
    </row>
    <row r="14" spans="1:5">
      <c r="A14" s="9">
        <v>13</v>
      </c>
      <c r="B14" t="s">
        <v>6</v>
      </c>
      <c r="C14" s="9">
        <v>14</v>
      </c>
      <c r="D14" t="s">
        <v>41</v>
      </c>
      <c r="E14" t="s">
        <v>44</v>
      </c>
    </row>
    <row r="15" spans="1:5">
      <c r="A15" s="9">
        <v>14</v>
      </c>
      <c r="B15" t="s">
        <v>6</v>
      </c>
      <c r="C15" s="9">
        <v>6</v>
      </c>
      <c r="D15" t="s">
        <v>37</v>
      </c>
      <c r="E15" t="s">
        <v>48</v>
      </c>
    </row>
    <row r="16" spans="1:5">
      <c r="A16" s="9">
        <v>15</v>
      </c>
      <c r="B16" t="s">
        <v>6</v>
      </c>
      <c r="C16" s="9">
        <v>12</v>
      </c>
      <c r="D16" t="s">
        <v>41</v>
      </c>
      <c r="E16" t="s">
        <v>40</v>
      </c>
    </row>
    <row r="17" spans="1:5">
      <c r="A17" s="9">
        <v>16</v>
      </c>
      <c r="B17" t="s">
        <v>6</v>
      </c>
      <c r="C17" s="9">
        <v>16</v>
      </c>
      <c r="D17" t="s">
        <v>41</v>
      </c>
      <c r="E17" t="s">
        <v>48</v>
      </c>
    </row>
    <row r="18" spans="1:5">
      <c r="A18" s="9">
        <v>17</v>
      </c>
      <c r="B18" t="s">
        <v>6</v>
      </c>
      <c r="C18" s="9">
        <v>13</v>
      </c>
      <c r="D18" t="s">
        <v>41</v>
      </c>
      <c r="E18" t="s">
        <v>47</v>
      </c>
    </row>
    <row r="19" spans="1:5">
      <c r="A19" s="9">
        <v>18</v>
      </c>
      <c r="B19" t="s">
        <v>6</v>
      </c>
      <c r="C19" s="9">
        <v>19</v>
      </c>
      <c r="D19" t="s">
        <v>41</v>
      </c>
      <c r="E19" t="s">
        <v>45</v>
      </c>
    </row>
    <row r="20" spans="1:5">
      <c r="A20" s="9">
        <v>19</v>
      </c>
      <c r="B20" t="s">
        <v>6</v>
      </c>
      <c r="C20" s="9">
        <v>8</v>
      </c>
      <c r="D20" t="s">
        <v>37</v>
      </c>
      <c r="E20" t="s">
        <v>42</v>
      </c>
    </row>
    <row r="21" spans="1:5">
      <c r="A21" s="9">
        <v>20</v>
      </c>
      <c r="B21" t="s">
        <v>6</v>
      </c>
      <c r="C21" s="9">
        <v>15</v>
      </c>
      <c r="D21" t="s">
        <v>41</v>
      </c>
      <c r="E21" t="s">
        <v>43</v>
      </c>
    </row>
    <row r="22" spans="1:5">
      <c r="A22" s="10">
        <f>A21+1</f>
        <v>21</v>
      </c>
      <c r="B22" s="11" t="s">
        <v>8</v>
      </c>
      <c r="C22" s="10">
        <v>18</v>
      </c>
      <c r="D22" s="11" t="s">
        <v>41</v>
      </c>
      <c r="E22" s="11" t="s">
        <v>42</v>
      </c>
    </row>
    <row r="23" spans="1:5">
      <c r="A23" s="9">
        <f t="shared" ref="A23:A81" si="0">A22+1</f>
        <v>22</v>
      </c>
      <c r="B23" t="s">
        <v>8</v>
      </c>
      <c r="C23" s="9">
        <v>16</v>
      </c>
      <c r="D23" t="s">
        <v>41</v>
      </c>
      <c r="E23" t="s">
        <v>48</v>
      </c>
    </row>
    <row r="24" spans="1:5">
      <c r="A24" s="9">
        <f t="shared" si="0"/>
        <v>23</v>
      </c>
      <c r="B24" t="s">
        <v>8</v>
      </c>
      <c r="C24" s="9">
        <v>7</v>
      </c>
      <c r="D24" t="s">
        <v>37</v>
      </c>
      <c r="E24" t="s">
        <v>38</v>
      </c>
    </row>
    <row r="25" spans="1:5">
      <c r="A25" s="9">
        <f t="shared" si="0"/>
        <v>24</v>
      </c>
      <c r="B25" t="s">
        <v>8</v>
      </c>
      <c r="C25" s="9">
        <v>12</v>
      </c>
      <c r="D25" t="s">
        <v>41</v>
      </c>
      <c r="E25" t="s">
        <v>40</v>
      </c>
    </row>
    <row r="26" spans="1:5">
      <c r="A26" s="9">
        <f t="shared" si="0"/>
        <v>25</v>
      </c>
      <c r="B26" t="s">
        <v>8</v>
      </c>
      <c r="C26" s="9">
        <v>14</v>
      </c>
      <c r="D26" t="s">
        <v>41</v>
      </c>
      <c r="E26" t="s">
        <v>44</v>
      </c>
    </row>
    <row r="27" spans="1:5">
      <c r="A27" s="9">
        <f t="shared" si="0"/>
        <v>26</v>
      </c>
      <c r="B27" t="s">
        <v>8</v>
      </c>
      <c r="C27" s="9">
        <v>17</v>
      </c>
      <c r="D27" t="s">
        <v>41</v>
      </c>
      <c r="E27" t="s">
        <v>38</v>
      </c>
    </row>
    <row r="28" spans="1:5">
      <c r="A28" s="9">
        <f t="shared" si="0"/>
        <v>27</v>
      </c>
      <c r="B28" t="s">
        <v>8</v>
      </c>
      <c r="C28" s="9">
        <v>5</v>
      </c>
      <c r="D28" t="s">
        <v>37</v>
      </c>
      <c r="E28" t="s">
        <v>43</v>
      </c>
    </row>
    <row r="29" spans="1:5">
      <c r="A29" s="9">
        <f t="shared" si="0"/>
        <v>28</v>
      </c>
      <c r="B29" t="s">
        <v>8</v>
      </c>
      <c r="C29" s="9">
        <v>10</v>
      </c>
      <c r="D29" t="s">
        <v>37</v>
      </c>
      <c r="E29" t="s">
        <v>46</v>
      </c>
    </row>
    <row r="30" spans="1:5">
      <c r="A30" s="9">
        <f t="shared" si="0"/>
        <v>29</v>
      </c>
      <c r="B30" t="s">
        <v>8</v>
      </c>
      <c r="C30" s="9">
        <v>2</v>
      </c>
      <c r="D30" t="s">
        <v>37</v>
      </c>
      <c r="E30" t="s">
        <v>40</v>
      </c>
    </row>
    <row r="31" spans="1:5">
      <c r="A31" s="9">
        <f t="shared" si="0"/>
        <v>30</v>
      </c>
      <c r="B31" t="s">
        <v>8</v>
      </c>
      <c r="C31" s="9">
        <v>13</v>
      </c>
      <c r="D31" t="s">
        <v>41</v>
      </c>
      <c r="E31" t="s">
        <v>47</v>
      </c>
    </row>
    <row r="32" spans="1:5">
      <c r="A32" s="9">
        <f t="shared" si="0"/>
        <v>31</v>
      </c>
      <c r="B32" t="s">
        <v>8</v>
      </c>
      <c r="C32" s="9">
        <v>4</v>
      </c>
      <c r="D32" t="s">
        <v>37</v>
      </c>
      <c r="E32" t="s">
        <v>44</v>
      </c>
    </row>
    <row r="33" spans="1:5">
      <c r="A33" s="9">
        <f t="shared" si="0"/>
        <v>32</v>
      </c>
      <c r="B33" t="s">
        <v>8</v>
      </c>
      <c r="C33" s="9">
        <v>3</v>
      </c>
      <c r="D33" t="s">
        <v>37</v>
      </c>
      <c r="E33" t="s">
        <v>47</v>
      </c>
    </row>
    <row r="34" spans="1:5">
      <c r="A34" s="9">
        <f t="shared" si="0"/>
        <v>33</v>
      </c>
      <c r="B34" t="s">
        <v>8</v>
      </c>
      <c r="C34" s="9">
        <v>11</v>
      </c>
      <c r="D34" t="s">
        <v>41</v>
      </c>
      <c r="E34" t="s">
        <v>39</v>
      </c>
    </row>
    <row r="35" spans="1:5">
      <c r="A35" s="9">
        <f t="shared" si="0"/>
        <v>34</v>
      </c>
      <c r="B35" t="s">
        <v>8</v>
      </c>
      <c r="C35" s="9">
        <v>20</v>
      </c>
      <c r="D35" t="s">
        <v>41</v>
      </c>
      <c r="E35" t="s">
        <v>46</v>
      </c>
    </row>
    <row r="36" spans="1:5">
      <c r="A36" s="9">
        <f t="shared" si="0"/>
        <v>35</v>
      </c>
      <c r="B36" t="s">
        <v>8</v>
      </c>
      <c r="C36" s="9">
        <v>8</v>
      </c>
      <c r="D36" t="s">
        <v>37</v>
      </c>
      <c r="E36" t="s">
        <v>42</v>
      </c>
    </row>
    <row r="37" spans="1:5">
      <c r="A37" s="9">
        <f t="shared" si="0"/>
        <v>36</v>
      </c>
      <c r="B37" t="s">
        <v>8</v>
      </c>
      <c r="C37" s="9">
        <v>1</v>
      </c>
      <c r="D37" t="s">
        <v>37</v>
      </c>
      <c r="E37" t="s">
        <v>39</v>
      </c>
    </row>
    <row r="38" spans="1:5">
      <c r="A38" s="9">
        <f t="shared" si="0"/>
        <v>37</v>
      </c>
      <c r="B38" t="s">
        <v>8</v>
      </c>
      <c r="C38" s="9">
        <v>6</v>
      </c>
      <c r="D38" t="s">
        <v>37</v>
      </c>
      <c r="E38" t="s">
        <v>48</v>
      </c>
    </row>
    <row r="39" spans="1:5">
      <c r="A39" s="9">
        <f t="shared" si="0"/>
        <v>38</v>
      </c>
      <c r="B39" t="s">
        <v>8</v>
      </c>
      <c r="C39" s="9">
        <v>19</v>
      </c>
      <c r="D39" t="s">
        <v>41</v>
      </c>
      <c r="E39" t="s">
        <v>45</v>
      </c>
    </row>
    <row r="40" spans="1:5">
      <c r="A40" s="9">
        <f t="shared" si="0"/>
        <v>39</v>
      </c>
      <c r="B40" t="s">
        <v>8</v>
      </c>
      <c r="C40" s="9">
        <v>15</v>
      </c>
      <c r="D40" t="s">
        <v>41</v>
      </c>
      <c r="E40" t="s">
        <v>43</v>
      </c>
    </row>
    <row r="41" spans="1:5">
      <c r="A41" s="9">
        <f t="shared" si="0"/>
        <v>40</v>
      </c>
      <c r="B41" t="s">
        <v>8</v>
      </c>
      <c r="C41" s="9">
        <v>9</v>
      </c>
      <c r="D41" t="s">
        <v>37</v>
      </c>
      <c r="E41" t="s">
        <v>45</v>
      </c>
    </row>
    <row r="42" spans="1:5">
      <c r="A42" s="10">
        <f t="shared" si="0"/>
        <v>41</v>
      </c>
      <c r="B42" s="11" t="s">
        <v>9</v>
      </c>
      <c r="C42" s="10">
        <v>17</v>
      </c>
      <c r="D42" s="11" t="s">
        <v>41</v>
      </c>
      <c r="E42" s="11" t="s">
        <v>38</v>
      </c>
    </row>
    <row r="43" spans="1:5">
      <c r="A43" s="9">
        <f t="shared" si="0"/>
        <v>42</v>
      </c>
      <c r="B43" t="s">
        <v>9</v>
      </c>
      <c r="C43" s="9">
        <v>5</v>
      </c>
      <c r="D43" s="12" t="s">
        <v>37</v>
      </c>
      <c r="E43" t="s">
        <v>43</v>
      </c>
    </row>
    <row r="44" spans="1:5">
      <c r="A44" s="9">
        <f t="shared" si="0"/>
        <v>43</v>
      </c>
      <c r="B44" t="s">
        <v>9</v>
      </c>
      <c r="C44" s="9">
        <v>14</v>
      </c>
      <c r="D44" s="12" t="s">
        <v>41</v>
      </c>
      <c r="E44" t="s">
        <v>44</v>
      </c>
    </row>
    <row r="45" spans="1:5">
      <c r="A45" s="9">
        <f t="shared" si="0"/>
        <v>44</v>
      </c>
      <c r="B45" t="s">
        <v>9</v>
      </c>
      <c r="C45" s="9">
        <v>18</v>
      </c>
      <c r="D45" s="12" t="s">
        <v>41</v>
      </c>
      <c r="E45" t="s">
        <v>42</v>
      </c>
    </row>
    <row r="46" spans="1:5">
      <c r="A46" s="9">
        <f t="shared" si="0"/>
        <v>45</v>
      </c>
      <c r="B46" t="s">
        <v>9</v>
      </c>
      <c r="C46" s="9">
        <v>1</v>
      </c>
      <c r="D46" s="12" t="s">
        <v>37</v>
      </c>
      <c r="E46" t="s">
        <v>39</v>
      </c>
    </row>
    <row r="47" spans="1:5">
      <c r="A47" s="9">
        <f t="shared" si="0"/>
        <v>46</v>
      </c>
      <c r="B47" t="s">
        <v>9</v>
      </c>
      <c r="C47" s="9">
        <v>7</v>
      </c>
      <c r="D47" s="12" t="s">
        <v>37</v>
      </c>
      <c r="E47" t="s">
        <v>38</v>
      </c>
    </row>
    <row r="48" spans="1:5">
      <c r="A48" s="9">
        <f t="shared" si="0"/>
        <v>47</v>
      </c>
      <c r="B48" t="s">
        <v>9</v>
      </c>
      <c r="C48" s="9">
        <v>16</v>
      </c>
      <c r="D48" s="12" t="s">
        <v>41</v>
      </c>
      <c r="E48" t="s">
        <v>48</v>
      </c>
    </row>
    <row r="49" spans="1:5">
      <c r="A49" s="9">
        <f t="shared" si="0"/>
        <v>48</v>
      </c>
      <c r="B49" t="s">
        <v>9</v>
      </c>
      <c r="C49" s="9">
        <v>11</v>
      </c>
      <c r="D49" s="12" t="s">
        <v>41</v>
      </c>
      <c r="E49" t="s">
        <v>39</v>
      </c>
    </row>
    <row r="50" spans="1:5">
      <c r="A50" s="9">
        <f t="shared" si="0"/>
        <v>49</v>
      </c>
      <c r="B50" t="s">
        <v>9</v>
      </c>
      <c r="C50" s="9">
        <v>6</v>
      </c>
      <c r="D50" s="12" t="s">
        <v>37</v>
      </c>
      <c r="E50" t="s">
        <v>48</v>
      </c>
    </row>
    <row r="51" spans="1:5">
      <c r="A51" s="9">
        <f t="shared" si="0"/>
        <v>50</v>
      </c>
      <c r="B51" t="s">
        <v>9</v>
      </c>
      <c r="C51" s="9">
        <v>15</v>
      </c>
      <c r="D51" s="12" t="s">
        <v>41</v>
      </c>
      <c r="E51" t="s">
        <v>43</v>
      </c>
    </row>
    <row r="52" spans="1:5">
      <c r="A52" s="9">
        <f t="shared" si="0"/>
        <v>51</v>
      </c>
      <c r="B52" t="s">
        <v>9</v>
      </c>
      <c r="C52" s="9">
        <v>12</v>
      </c>
      <c r="D52" s="12" t="s">
        <v>41</v>
      </c>
      <c r="E52" t="s">
        <v>40</v>
      </c>
    </row>
    <row r="53" spans="1:5">
      <c r="A53" s="9">
        <f t="shared" si="0"/>
        <v>52</v>
      </c>
      <c r="B53" t="s">
        <v>9</v>
      </c>
      <c r="C53" s="9">
        <v>10</v>
      </c>
      <c r="D53" s="12" t="s">
        <v>37</v>
      </c>
      <c r="E53" t="s">
        <v>46</v>
      </c>
    </row>
    <row r="54" spans="1:5">
      <c r="A54" s="9">
        <f t="shared" si="0"/>
        <v>53</v>
      </c>
      <c r="B54" t="s">
        <v>9</v>
      </c>
      <c r="C54" s="9">
        <v>4</v>
      </c>
      <c r="D54" s="12" t="s">
        <v>37</v>
      </c>
      <c r="E54" t="s">
        <v>44</v>
      </c>
    </row>
    <row r="55" spans="1:5">
      <c r="A55" s="9">
        <f t="shared" si="0"/>
        <v>54</v>
      </c>
      <c r="B55" t="s">
        <v>9</v>
      </c>
      <c r="C55" s="9">
        <v>8</v>
      </c>
      <c r="D55" s="12" t="s">
        <v>37</v>
      </c>
      <c r="E55" t="s">
        <v>42</v>
      </c>
    </row>
    <row r="56" spans="1:5">
      <c r="A56" s="9">
        <f t="shared" si="0"/>
        <v>55</v>
      </c>
      <c r="B56" t="s">
        <v>9</v>
      </c>
      <c r="C56" s="9">
        <v>19</v>
      </c>
      <c r="D56" s="12" t="s">
        <v>41</v>
      </c>
      <c r="E56" t="s">
        <v>45</v>
      </c>
    </row>
    <row r="57" spans="1:5">
      <c r="A57" s="9">
        <f t="shared" si="0"/>
        <v>56</v>
      </c>
      <c r="B57" t="s">
        <v>9</v>
      </c>
      <c r="C57" s="9">
        <v>3</v>
      </c>
      <c r="D57" s="12" t="s">
        <v>37</v>
      </c>
      <c r="E57" t="s">
        <v>47</v>
      </c>
    </row>
    <row r="58" spans="1:5">
      <c r="A58" s="9">
        <f t="shared" si="0"/>
        <v>57</v>
      </c>
      <c r="B58" t="s">
        <v>9</v>
      </c>
      <c r="C58" s="9">
        <v>9</v>
      </c>
      <c r="D58" s="12" t="s">
        <v>37</v>
      </c>
      <c r="E58" t="s">
        <v>45</v>
      </c>
    </row>
    <row r="59" spans="1:5">
      <c r="A59" s="9">
        <f t="shared" si="0"/>
        <v>58</v>
      </c>
      <c r="B59" t="s">
        <v>9</v>
      </c>
      <c r="C59" s="9">
        <v>2</v>
      </c>
      <c r="D59" s="12" t="s">
        <v>37</v>
      </c>
      <c r="E59" t="s">
        <v>40</v>
      </c>
    </row>
    <row r="60" spans="1:5">
      <c r="A60" s="9">
        <f t="shared" si="0"/>
        <v>59</v>
      </c>
      <c r="B60" t="s">
        <v>9</v>
      </c>
      <c r="C60" s="9">
        <v>20</v>
      </c>
      <c r="D60" s="12" t="s">
        <v>41</v>
      </c>
      <c r="E60" t="s">
        <v>46</v>
      </c>
    </row>
    <row r="61" spans="1:5">
      <c r="A61" s="9">
        <f t="shared" si="0"/>
        <v>60</v>
      </c>
      <c r="B61" t="s">
        <v>9</v>
      </c>
      <c r="C61" s="9">
        <v>13</v>
      </c>
      <c r="D61" s="12" t="s">
        <v>41</v>
      </c>
      <c r="E61" t="s">
        <v>47</v>
      </c>
    </row>
    <row r="62" spans="1:5">
      <c r="A62" s="10">
        <f t="shared" si="0"/>
        <v>61</v>
      </c>
      <c r="B62" s="11" t="s">
        <v>10</v>
      </c>
      <c r="C62" s="10">
        <v>13</v>
      </c>
      <c r="D62" s="11" t="s">
        <v>41</v>
      </c>
      <c r="E62" s="11" t="s">
        <v>47</v>
      </c>
    </row>
    <row r="63" spans="1:5">
      <c r="A63" s="9">
        <f t="shared" si="0"/>
        <v>62</v>
      </c>
      <c r="B63" t="s">
        <v>10</v>
      </c>
      <c r="C63" s="9">
        <v>16</v>
      </c>
      <c r="D63" s="12" t="s">
        <v>41</v>
      </c>
      <c r="E63" t="s">
        <v>48</v>
      </c>
    </row>
    <row r="64" spans="1:5">
      <c r="A64" s="9">
        <f t="shared" si="0"/>
        <v>63</v>
      </c>
      <c r="B64" t="s">
        <v>10</v>
      </c>
      <c r="C64" s="9">
        <v>4</v>
      </c>
      <c r="D64" s="12" t="s">
        <v>37</v>
      </c>
      <c r="E64" t="s">
        <v>44</v>
      </c>
    </row>
    <row r="65" spans="1:5">
      <c r="A65" s="9">
        <f t="shared" si="0"/>
        <v>64</v>
      </c>
      <c r="B65" t="s">
        <v>10</v>
      </c>
      <c r="C65" s="9">
        <v>10</v>
      </c>
      <c r="D65" t="s">
        <v>37</v>
      </c>
      <c r="E65" t="s">
        <v>46</v>
      </c>
    </row>
    <row r="66" spans="1:5">
      <c r="A66" s="9">
        <f t="shared" si="0"/>
        <v>65</v>
      </c>
      <c r="B66" t="s">
        <v>10</v>
      </c>
      <c r="C66" s="9">
        <v>14</v>
      </c>
      <c r="D66" t="s">
        <v>41</v>
      </c>
      <c r="E66" t="s">
        <v>44</v>
      </c>
    </row>
    <row r="67" spans="1:5">
      <c r="A67" s="9">
        <f t="shared" si="0"/>
        <v>66</v>
      </c>
      <c r="B67" t="s">
        <v>10</v>
      </c>
      <c r="C67" s="9">
        <v>15</v>
      </c>
      <c r="D67" t="s">
        <v>41</v>
      </c>
      <c r="E67" t="s">
        <v>43</v>
      </c>
    </row>
    <row r="68" spans="1:5">
      <c r="A68" s="9">
        <f t="shared" si="0"/>
        <v>67</v>
      </c>
      <c r="B68" t="s">
        <v>10</v>
      </c>
      <c r="C68" s="9">
        <v>18</v>
      </c>
      <c r="D68" t="s">
        <v>41</v>
      </c>
      <c r="E68" t="s">
        <v>42</v>
      </c>
    </row>
    <row r="69" spans="1:5">
      <c r="A69" s="9">
        <f t="shared" si="0"/>
        <v>68</v>
      </c>
      <c r="B69" t="s">
        <v>10</v>
      </c>
      <c r="C69" s="9">
        <v>12</v>
      </c>
      <c r="D69" t="s">
        <v>41</v>
      </c>
      <c r="E69" t="s">
        <v>40</v>
      </c>
    </row>
    <row r="70" spans="1:5">
      <c r="A70" s="9">
        <f t="shared" si="0"/>
        <v>69</v>
      </c>
      <c r="B70" t="s">
        <v>10</v>
      </c>
      <c r="C70" s="9">
        <v>1</v>
      </c>
      <c r="D70" t="s">
        <v>37</v>
      </c>
      <c r="E70" t="s">
        <v>39</v>
      </c>
    </row>
    <row r="71" spans="1:5">
      <c r="A71" s="9">
        <f t="shared" si="0"/>
        <v>70</v>
      </c>
      <c r="B71" t="s">
        <v>10</v>
      </c>
      <c r="C71" s="9">
        <v>17</v>
      </c>
      <c r="D71" t="s">
        <v>41</v>
      </c>
      <c r="E71" t="s">
        <v>38</v>
      </c>
    </row>
    <row r="72" spans="1:5">
      <c r="A72" s="9">
        <f t="shared" si="0"/>
        <v>71</v>
      </c>
      <c r="B72" t="s">
        <v>10</v>
      </c>
      <c r="C72" s="9">
        <v>8</v>
      </c>
      <c r="D72" t="s">
        <v>37</v>
      </c>
      <c r="E72" t="s">
        <v>42</v>
      </c>
    </row>
    <row r="73" spans="1:5">
      <c r="A73" s="9">
        <f t="shared" si="0"/>
        <v>72</v>
      </c>
      <c r="B73" t="s">
        <v>10</v>
      </c>
      <c r="C73" s="9">
        <v>11</v>
      </c>
      <c r="D73" t="s">
        <v>41</v>
      </c>
      <c r="E73" t="s">
        <v>39</v>
      </c>
    </row>
    <row r="74" spans="1:5">
      <c r="A74" s="9">
        <f t="shared" si="0"/>
        <v>73</v>
      </c>
      <c r="B74" t="s">
        <v>10</v>
      </c>
      <c r="C74" s="9">
        <v>9</v>
      </c>
      <c r="D74" t="s">
        <v>37</v>
      </c>
      <c r="E74" t="s">
        <v>45</v>
      </c>
    </row>
    <row r="75" spans="1:5">
      <c r="A75" s="9">
        <f t="shared" si="0"/>
        <v>74</v>
      </c>
      <c r="B75" t="s">
        <v>10</v>
      </c>
      <c r="C75" s="9">
        <v>6</v>
      </c>
      <c r="D75" s="12" t="s">
        <v>37</v>
      </c>
      <c r="E75" t="s">
        <v>48</v>
      </c>
    </row>
    <row r="76" spans="1:5">
      <c r="A76" s="9">
        <f t="shared" si="0"/>
        <v>75</v>
      </c>
      <c r="B76" t="s">
        <v>10</v>
      </c>
      <c r="C76" s="9">
        <v>20</v>
      </c>
      <c r="D76" t="s">
        <v>41</v>
      </c>
      <c r="E76" t="s">
        <v>46</v>
      </c>
    </row>
    <row r="77" spans="1:5">
      <c r="A77" s="9">
        <f t="shared" si="0"/>
        <v>76</v>
      </c>
      <c r="B77" t="s">
        <v>10</v>
      </c>
      <c r="C77" s="9">
        <v>3</v>
      </c>
      <c r="D77" t="s">
        <v>37</v>
      </c>
      <c r="E77" t="s">
        <v>47</v>
      </c>
    </row>
    <row r="78" spans="1:5">
      <c r="A78" s="9">
        <f t="shared" si="0"/>
        <v>77</v>
      </c>
      <c r="B78" t="s">
        <v>10</v>
      </c>
      <c r="C78" s="9">
        <v>5</v>
      </c>
      <c r="D78" t="s">
        <v>37</v>
      </c>
      <c r="E78" t="s">
        <v>43</v>
      </c>
    </row>
    <row r="79" spans="1:5">
      <c r="A79" s="9">
        <f t="shared" si="0"/>
        <v>78</v>
      </c>
      <c r="B79" t="s">
        <v>10</v>
      </c>
      <c r="C79" s="9">
        <v>19</v>
      </c>
      <c r="D79" t="s">
        <v>41</v>
      </c>
      <c r="E79" t="s">
        <v>45</v>
      </c>
    </row>
    <row r="80" spans="1:5">
      <c r="A80" s="9">
        <f t="shared" si="0"/>
        <v>79</v>
      </c>
      <c r="B80" t="s">
        <v>10</v>
      </c>
      <c r="C80" s="9">
        <v>2</v>
      </c>
      <c r="D80" t="s">
        <v>37</v>
      </c>
      <c r="E80" t="s">
        <v>40</v>
      </c>
    </row>
    <row r="81" spans="1:5">
      <c r="A81" s="9">
        <f t="shared" si="0"/>
        <v>80</v>
      </c>
      <c r="B81" t="s">
        <v>10</v>
      </c>
      <c r="C81" s="9">
        <v>7</v>
      </c>
      <c r="D81" t="s">
        <v>37</v>
      </c>
      <c r="E81" t="s">
        <v>38</v>
      </c>
    </row>
    <row r="82" spans="1:5">
      <c r="A82" s="10">
        <f>A81+1</f>
        <v>81</v>
      </c>
      <c r="B82" s="11" t="s">
        <v>11</v>
      </c>
      <c r="C82" s="10">
        <v>18</v>
      </c>
      <c r="D82" s="13" t="s">
        <v>41</v>
      </c>
      <c r="E82" s="11" t="s">
        <v>42</v>
      </c>
    </row>
    <row r="83" spans="1:5">
      <c r="A83" s="14">
        <f t="shared" ref="A83:A101" si="1">A82+1</f>
        <v>82</v>
      </c>
      <c r="B83" t="s">
        <v>11</v>
      </c>
      <c r="C83" s="9">
        <v>15</v>
      </c>
      <c r="D83" s="12" t="s">
        <v>41</v>
      </c>
      <c r="E83" t="s">
        <v>43</v>
      </c>
    </row>
    <row r="84" spans="1:5">
      <c r="A84" s="14">
        <f t="shared" si="1"/>
        <v>83</v>
      </c>
      <c r="B84" t="s">
        <v>11</v>
      </c>
      <c r="C84" s="9">
        <v>6</v>
      </c>
      <c r="D84" s="12" t="s">
        <v>37</v>
      </c>
      <c r="E84" t="s">
        <v>48</v>
      </c>
    </row>
    <row r="85" spans="1:5">
      <c r="A85" s="14">
        <f t="shared" si="1"/>
        <v>84</v>
      </c>
      <c r="B85" t="s">
        <v>11</v>
      </c>
      <c r="C85" s="9">
        <v>5</v>
      </c>
      <c r="D85" s="12" t="s">
        <v>37</v>
      </c>
      <c r="E85" t="s">
        <v>43</v>
      </c>
    </row>
    <row r="86" spans="1:5">
      <c r="A86" s="14">
        <f t="shared" si="1"/>
        <v>85</v>
      </c>
      <c r="B86" t="s">
        <v>11</v>
      </c>
      <c r="C86" s="9">
        <v>9</v>
      </c>
      <c r="D86" s="12" t="s">
        <v>37</v>
      </c>
      <c r="E86" t="s">
        <v>45</v>
      </c>
    </row>
    <row r="87" spans="1:5">
      <c r="A87" s="14">
        <f t="shared" si="1"/>
        <v>86</v>
      </c>
      <c r="B87" t="s">
        <v>11</v>
      </c>
      <c r="C87" s="9">
        <v>20</v>
      </c>
      <c r="D87" s="12" t="s">
        <v>41</v>
      </c>
      <c r="E87" t="s">
        <v>46</v>
      </c>
    </row>
    <row r="88" spans="1:5">
      <c r="A88" s="14">
        <f t="shared" si="1"/>
        <v>87</v>
      </c>
      <c r="B88" t="s">
        <v>11</v>
      </c>
      <c r="C88" s="9">
        <v>13</v>
      </c>
      <c r="D88" s="12" t="s">
        <v>41</v>
      </c>
      <c r="E88" t="s">
        <v>47</v>
      </c>
    </row>
    <row r="89" spans="1:5">
      <c r="A89" s="14">
        <f t="shared" si="1"/>
        <v>88</v>
      </c>
      <c r="B89" t="s">
        <v>11</v>
      </c>
      <c r="C89" s="9">
        <v>11</v>
      </c>
      <c r="D89" s="12" t="s">
        <v>41</v>
      </c>
      <c r="E89" t="s">
        <v>39</v>
      </c>
    </row>
    <row r="90" spans="1:5">
      <c r="A90" s="14">
        <f t="shared" si="1"/>
        <v>89</v>
      </c>
      <c r="B90" t="s">
        <v>11</v>
      </c>
      <c r="C90" s="9">
        <v>7</v>
      </c>
      <c r="D90" s="12" t="s">
        <v>37</v>
      </c>
      <c r="E90" t="s">
        <v>38</v>
      </c>
    </row>
    <row r="91" spans="1:5">
      <c r="A91" s="14">
        <f t="shared" si="1"/>
        <v>90</v>
      </c>
      <c r="B91" t="s">
        <v>11</v>
      </c>
      <c r="C91" s="9">
        <v>12</v>
      </c>
      <c r="D91" s="12" t="s">
        <v>41</v>
      </c>
      <c r="E91" t="s">
        <v>40</v>
      </c>
    </row>
    <row r="92" spans="1:5">
      <c r="A92" s="14">
        <f t="shared" si="1"/>
        <v>91</v>
      </c>
      <c r="B92" t="s">
        <v>11</v>
      </c>
      <c r="C92" s="9">
        <v>4</v>
      </c>
      <c r="D92" s="12" t="s">
        <v>37</v>
      </c>
      <c r="E92" t="s">
        <v>44</v>
      </c>
    </row>
    <row r="93" spans="1:5">
      <c r="A93" s="14">
        <f t="shared" si="1"/>
        <v>92</v>
      </c>
      <c r="B93" t="s">
        <v>11</v>
      </c>
      <c r="C93" s="9">
        <v>19</v>
      </c>
      <c r="D93" s="12" t="s">
        <v>41</v>
      </c>
      <c r="E93" t="s">
        <v>45</v>
      </c>
    </row>
    <row r="94" spans="1:5">
      <c r="A94" s="14">
        <f t="shared" si="1"/>
        <v>93</v>
      </c>
      <c r="B94" t="s">
        <v>11</v>
      </c>
      <c r="C94" s="9">
        <v>1</v>
      </c>
      <c r="D94" s="12" t="s">
        <v>37</v>
      </c>
      <c r="E94" t="s">
        <v>39</v>
      </c>
    </row>
    <row r="95" spans="1:5">
      <c r="A95" s="14">
        <f t="shared" si="1"/>
        <v>94</v>
      </c>
      <c r="B95" t="s">
        <v>11</v>
      </c>
      <c r="C95" s="9">
        <v>14</v>
      </c>
      <c r="D95" s="12" t="s">
        <v>41</v>
      </c>
      <c r="E95" t="s">
        <v>44</v>
      </c>
    </row>
    <row r="96" spans="1:5">
      <c r="A96" s="14">
        <f t="shared" si="1"/>
        <v>95</v>
      </c>
      <c r="B96" t="s">
        <v>11</v>
      </c>
      <c r="C96" s="9">
        <v>2</v>
      </c>
      <c r="D96" s="12" t="s">
        <v>37</v>
      </c>
      <c r="E96" t="s">
        <v>40</v>
      </c>
    </row>
    <row r="97" spans="1:5">
      <c r="A97" s="14">
        <f t="shared" si="1"/>
        <v>96</v>
      </c>
      <c r="B97" t="s">
        <v>11</v>
      </c>
      <c r="C97" s="9">
        <v>17</v>
      </c>
      <c r="D97" s="12" t="s">
        <v>41</v>
      </c>
      <c r="E97" t="s">
        <v>38</v>
      </c>
    </row>
    <row r="98" spans="1:5">
      <c r="A98" s="14">
        <f t="shared" si="1"/>
        <v>97</v>
      </c>
      <c r="B98" s="15" t="s">
        <v>11</v>
      </c>
      <c r="C98" s="14">
        <v>8</v>
      </c>
      <c r="D98" s="15" t="s">
        <v>37</v>
      </c>
      <c r="E98" s="15" t="s">
        <v>42</v>
      </c>
    </row>
    <row r="99" spans="1:5">
      <c r="A99" s="14">
        <f t="shared" si="1"/>
        <v>98</v>
      </c>
      <c r="B99" t="s">
        <v>11</v>
      </c>
      <c r="C99" s="9">
        <v>10</v>
      </c>
      <c r="D99" s="12" t="s">
        <v>37</v>
      </c>
      <c r="E99" t="s">
        <v>46</v>
      </c>
    </row>
    <row r="100" spans="1:5">
      <c r="A100" s="14">
        <f t="shared" si="1"/>
        <v>99</v>
      </c>
      <c r="B100" t="s">
        <v>11</v>
      </c>
      <c r="C100" s="9">
        <v>3</v>
      </c>
      <c r="D100" s="12" t="s">
        <v>37</v>
      </c>
      <c r="E100" t="s">
        <v>47</v>
      </c>
    </row>
    <row r="101" spans="1:5">
      <c r="A101" s="14">
        <f t="shared" si="1"/>
        <v>100</v>
      </c>
      <c r="B101" t="s">
        <v>11</v>
      </c>
      <c r="C101" s="9">
        <v>16</v>
      </c>
      <c r="D101" s="12" t="s">
        <v>41</v>
      </c>
      <c r="E101" t="s">
        <v>48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
  <sheetViews>
    <sheetView workbookViewId="0">
      <selection activeCell="C17" sqref="C17"/>
    </sheetView>
  </sheetViews>
  <sheetFormatPr baseColWidth="10" defaultRowHeight="16" x14ac:dyDescent="0"/>
  <sheetData>
    <row r="1" spans="1:2">
      <c r="A1" s="5" t="s">
        <v>22</v>
      </c>
    </row>
    <row r="3" spans="1:2">
      <c r="A3" t="s">
        <v>23</v>
      </c>
      <c r="B3" t="s">
        <v>24</v>
      </c>
    </row>
    <row r="4" spans="1:2">
      <c r="A4" s="1">
        <v>43565</v>
      </c>
      <c r="B4" t="s">
        <v>32</v>
      </c>
    </row>
    <row r="5" spans="1:2">
      <c r="A5" s="1">
        <v>43593</v>
      </c>
      <c r="B5" t="s">
        <v>33</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01"/>
  <sheetViews>
    <sheetView tabSelected="1" topLeftCell="C30" workbookViewId="0">
      <selection activeCell="N50" sqref="N50"/>
    </sheetView>
  </sheetViews>
  <sheetFormatPr baseColWidth="10" defaultRowHeight="16" x14ac:dyDescent="0"/>
  <sheetData>
    <row r="1" spans="1:13">
      <c r="A1" t="s">
        <v>4</v>
      </c>
      <c r="B1" t="s">
        <v>5</v>
      </c>
      <c r="C1" t="s">
        <v>35</v>
      </c>
      <c r="D1" t="s">
        <v>49</v>
      </c>
      <c r="E1" t="s">
        <v>50</v>
      </c>
    </row>
    <row r="2" spans="1:13">
      <c r="A2" t="s">
        <v>6</v>
      </c>
      <c r="B2">
        <v>1</v>
      </c>
      <c r="C2">
        <v>14</v>
      </c>
      <c r="D2" t="s">
        <v>132</v>
      </c>
      <c r="E2" t="s">
        <v>26</v>
      </c>
    </row>
    <row r="3" spans="1:13">
      <c r="A3" t="s">
        <v>6</v>
      </c>
      <c r="B3">
        <v>2</v>
      </c>
      <c r="C3">
        <v>11</v>
      </c>
      <c r="D3" t="s">
        <v>133</v>
      </c>
      <c r="E3" t="s">
        <v>26</v>
      </c>
    </row>
    <row r="4" spans="1:13">
      <c r="A4" t="s">
        <v>6</v>
      </c>
      <c r="B4">
        <v>3</v>
      </c>
      <c r="C4">
        <v>8</v>
      </c>
      <c r="D4" t="s">
        <v>134</v>
      </c>
      <c r="E4" t="s">
        <v>26</v>
      </c>
    </row>
    <row r="5" spans="1:13">
      <c r="A5" t="s">
        <v>6</v>
      </c>
      <c r="B5">
        <v>4</v>
      </c>
      <c r="C5">
        <v>16</v>
      </c>
      <c r="D5" t="s">
        <v>135</v>
      </c>
      <c r="E5" t="s">
        <v>26</v>
      </c>
    </row>
    <row r="6" spans="1:13">
      <c r="A6" t="s">
        <v>6</v>
      </c>
      <c r="B6">
        <v>5</v>
      </c>
      <c r="C6">
        <v>13</v>
      </c>
      <c r="D6" t="s">
        <v>136</v>
      </c>
      <c r="E6" t="s">
        <v>26</v>
      </c>
    </row>
    <row r="7" spans="1:13">
      <c r="A7" t="s">
        <v>6</v>
      </c>
      <c r="B7">
        <v>6</v>
      </c>
      <c r="C7">
        <v>9</v>
      </c>
      <c r="D7" t="s">
        <v>137</v>
      </c>
      <c r="E7" t="s">
        <v>27</v>
      </c>
    </row>
    <row r="8" spans="1:13">
      <c r="A8" t="s">
        <v>6</v>
      </c>
      <c r="B8">
        <v>7</v>
      </c>
      <c r="C8">
        <v>5</v>
      </c>
      <c r="D8" t="s">
        <v>138</v>
      </c>
      <c r="E8" s="2" t="s">
        <v>26</v>
      </c>
    </row>
    <row r="9" spans="1:13">
      <c r="A9" t="s">
        <v>6</v>
      </c>
      <c r="B9">
        <v>8</v>
      </c>
      <c r="C9">
        <v>4</v>
      </c>
      <c r="D9" t="s">
        <v>139</v>
      </c>
      <c r="E9" s="2" t="s">
        <v>26</v>
      </c>
    </row>
    <row r="10" spans="1:13">
      <c r="A10" t="s">
        <v>6</v>
      </c>
      <c r="B10">
        <v>9</v>
      </c>
      <c r="C10">
        <v>6</v>
      </c>
      <c r="D10" t="s">
        <v>140</v>
      </c>
      <c r="E10" t="s">
        <v>27</v>
      </c>
    </row>
    <row r="11" spans="1:13">
      <c r="A11" t="s">
        <v>6</v>
      </c>
      <c r="B11">
        <v>10</v>
      </c>
      <c r="C11">
        <v>12</v>
      </c>
      <c r="D11" t="s">
        <v>141</v>
      </c>
      <c r="E11" s="2" t="s">
        <v>26</v>
      </c>
    </row>
    <row r="12" spans="1:13">
      <c r="A12" t="s">
        <v>6</v>
      </c>
      <c r="B12">
        <v>11</v>
      </c>
      <c r="C12">
        <v>7</v>
      </c>
      <c r="D12" t="s">
        <v>142</v>
      </c>
      <c r="E12" s="2" t="s">
        <v>26</v>
      </c>
    </row>
    <row r="13" spans="1:13">
      <c r="A13" t="s">
        <v>6</v>
      </c>
      <c r="B13">
        <v>12</v>
      </c>
      <c r="C13">
        <v>2</v>
      </c>
      <c r="D13" t="s">
        <v>143</v>
      </c>
      <c r="E13" s="2" t="s">
        <v>26</v>
      </c>
    </row>
    <row r="14" spans="1:13">
      <c r="A14" t="s">
        <v>6</v>
      </c>
      <c r="B14">
        <v>13</v>
      </c>
      <c r="C14">
        <v>1</v>
      </c>
      <c r="D14" t="s">
        <v>144</v>
      </c>
      <c r="E14" s="2" t="s">
        <v>27</v>
      </c>
    </row>
    <row r="15" spans="1:13">
      <c r="A15" t="s">
        <v>6</v>
      </c>
      <c r="B15">
        <v>14</v>
      </c>
      <c r="C15">
        <v>10</v>
      </c>
      <c r="D15" t="s">
        <v>145</v>
      </c>
      <c r="E15" s="2" t="s">
        <v>26</v>
      </c>
    </row>
    <row r="16" spans="1:13">
      <c r="A16" t="s">
        <v>6</v>
      </c>
      <c r="B16">
        <v>15</v>
      </c>
      <c r="C16">
        <v>15</v>
      </c>
      <c r="D16" t="s">
        <v>146</v>
      </c>
      <c r="E16" s="2" t="s">
        <v>26</v>
      </c>
      <c r="K16">
        <v>14</v>
      </c>
      <c r="L16" t="s">
        <v>132</v>
      </c>
      <c r="M16" t="s">
        <v>26</v>
      </c>
    </row>
    <row r="17" spans="1:13">
      <c r="A17" t="s">
        <v>6</v>
      </c>
      <c r="B17">
        <v>16</v>
      </c>
      <c r="C17">
        <v>3</v>
      </c>
      <c r="D17" t="s">
        <v>147</v>
      </c>
      <c r="E17" s="2" t="s">
        <v>27</v>
      </c>
      <c r="K17">
        <v>11</v>
      </c>
      <c r="L17" t="s">
        <v>133</v>
      </c>
      <c r="M17" t="s">
        <v>26</v>
      </c>
    </row>
    <row r="18" spans="1:13">
      <c r="A18" t="s">
        <v>8</v>
      </c>
      <c r="B18">
        <v>1</v>
      </c>
      <c r="C18">
        <v>15</v>
      </c>
      <c r="D18" t="s">
        <v>84</v>
      </c>
      <c r="E18" t="s">
        <v>26</v>
      </c>
      <c r="K18">
        <v>8</v>
      </c>
      <c r="L18" t="s">
        <v>134</v>
      </c>
      <c r="M18" t="s">
        <v>26</v>
      </c>
    </row>
    <row r="19" spans="1:13">
      <c r="A19" t="s">
        <v>8</v>
      </c>
      <c r="B19">
        <v>2</v>
      </c>
      <c r="C19">
        <v>14</v>
      </c>
      <c r="D19" t="s">
        <v>85</v>
      </c>
      <c r="E19" t="s">
        <v>26</v>
      </c>
      <c r="K19">
        <v>16</v>
      </c>
      <c r="L19" t="s">
        <v>135</v>
      </c>
      <c r="M19" t="s">
        <v>26</v>
      </c>
    </row>
    <row r="20" spans="1:13">
      <c r="A20" t="s">
        <v>8</v>
      </c>
      <c r="B20">
        <v>3</v>
      </c>
      <c r="C20">
        <v>4</v>
      </c>
      <c r="D20" t="s">
        <v>86</v>
      </c>
      <c r="E20" t="s">
        <v>26</v>
      </c>
      <c r="K20">
        <v>13</v>
      </c>
      <c r="L20" t="s">
        <v>136</v>
      </c>
      <c r="M20" t="s">
        <v>26</v>
      </c>
    </row>
    <row r="21" spans="1:13">
      <c r="A21" t="s">
        <v>8</v>
      </c>
      <c r="B21">
        <v>4</v>
      </c>
      <c r="C21">
        <v>3</v>
      </c>
      <c r="D21" t="s">
        <v>87</v>
      </c>
      <c r="E21" t="s">
        <v>26</v>
      </c>
      <c r="K21">
        <v>9</v>
      </c>
      <c r="L21" t="s">
        <v>137</v>
      </c>
      <c r="M21" t="s">
        <v>27</v>
      </c>
    </row>
    <row r="22" spans="1:13">
      <c r="A22" t="s">
        <v>8</v>
      </c>
      <c r="B22">
        <v>5</v>
      </c>
      <c r="C22">
        <v>8</v>
      </c>
      <c r="D22" t="s">
        <v>88</v>
      </c>
      <c r="E22" t="s">
        <v>26</v>
      </c>
      <c r="K22">
        <v>5</v>
      </c>
      <c r="L22" t="s">
        <v>138</v>
      </c>
      <c r="M22" s="2" t="s">
        <v>26</v>
      </c>
    </row>
    <row r="23" spans="1:13">
      <c r="A23" t="s">
        <v>8</v>
      </c>
      <c r="B23">
        <v>6</v>
      </c>
      <c r="C23">
        <v>11</v>
      </c>
      <c r="D23" t="s">
        <v>89</v>
      </c>
      <c r="E23" t="s">
        <v>27</v>
      </c>
      <c r="K23">
        <v>4</v>
      </c>
      <c r="L23" t="s">
        <v>139</v>
      </c>
      <c r="M23" s="2" t="s">
        <v>26</v>
      </c>
    </row>
    <row r="24" spans="1:13">
      <c r="A24" t="s">
        <v>8</v>
      </c>
      <c r="B24">
        <v>7</v>
      </c>
      <c r="C24">
        <v>12</v>
      </c>
      <c r="D24" t="s">
        <v>90</v>
      </c>
      <c r="E24" t="s">
        <v>27</v>
      </c>
      <c r="K24">
        <v>6</v>
      </c>
      <c r="L24" t="s">
        <v>140</v>
      </c>
      <c r="M24" t="s">
        <v>27</v>
      </c>
    </row>
    <row r="25" spans="1:13">
      <c r="A25" t="s">
        <v>8</v>
      </c>
      <c r="B25">
        <v>8</v>
      </c>
      <c r="C25">
        <v>13</v>
      </c>
      <c r="D25" t="s">
        <v>91</v>
      </c>
      <c r="E25" t="s">
        <v>26</v>
      </c>
      <c r="K25">
        <v>12</v>
      </c>
      <c r="L25" t="s">
        <v>141</v>
      </c>
      <c r="M25" s="2" t="s">
        <v>26</v>
      </c>
    </row>
    <row r="26" spans="1:13">
      <c r="A26" t="s">
        <v>8</v>
      </c>
      <c r="B26">
        <v>9</v>
      </c>
      <c r="C26">
        <v>5</v>
      </c>
      <c r="D26" t="s">
        <v>92</v>
      </c>
      <c r="E26" t="s">
        <v>26</v>
      </c>
      <c r="K26">
        <v>7</v>
      </c>
      <c r="L26" t="s">
        <v>142</v>
      </c>
      <c r="M26" s="2" t="s">
        <v>26</v>
      </c>
    </row>
    <row r="27" spans="1:13">
      <c r="A27" t="s">
        <v>8</v>
      </c>
      <c r="B27">
        <v>10</v>
      </c>
      <c r="C27">
        <v>2</v>
      </c>
      <c r="D27" t="s">
        <v>93</v>
      </c>
      <c r="E27" t="s">
        <v>26</v>
      </c>
      <c r="K27">
        <v>2</v>
      </c>
      <c r="L27" t="s">
        <v>143</v>
      </c>
      <c r="M27" s="2" t="s">
        <v>26</v>
      </c>
    </row>
    <row r="28" spans="1:13">
      <c r="A28" t="s">
        <v>8</v>
      </c>
      <c r="B28">
        <v>11</v>
      </c>
      <c r="C28">
        <v>7</v>
      </c>
      <c r="D28" t="s">
        <v>94</v>
      </c>
      <c r="E28" t="s">
        <v>26</v>
      </c>
      <c r="K28">
        <v>1</v>
      </c>
      <c r="L28" t="s">
        <v>144</v>
      </c>
      <c r="M28" s="2" t="s">
        <v>27</v>
      </c>
    </row>
    <row r="29" spans="1:13">
      <c r="A29" t="s">
        <v>8</v>
      </c>
      <c r="B29">
        <v>12</v>
      </c>
      <c r="C29">
        <v>13</v>
      </c>
      <c r="D29" t="s">
        <v>95</v>
      </c>
      <c r="E29" t="s">
        <v>26</v>
      </c>
      <c r="K29">
        <v>10</v>
      </c>
      <c r="L29" t="s">
        <v>145</v>
      </c>
      <c r="M29" s="2" t="s">
        <v>26</v>
      </c>
    </row>
    <row r="30" spans="1:13">
      <c r="A30" t="s">
        <v>8</v>
      </c>
      <c r="B30">
        <v>13</v>
      </c>
      <c r="C30">
        <v>1</v>
      </c>
      <c r="D30" t="s">
        <v>96</v>
      </c>
      <c r="E30" t="s">
        <v>26</v>
      </c>
      <c r="K30">
        <v>15</v>
      </c>
      <c r="L30" t="s">
        <v>146</v>
      </c>
      <c r="M30" s="2" t="s">
        <v>26</v>
      </c>
    </row>
    <row r="31" spans="1:13">
      <c r="A31" t="s">
        <v>8</v>
      </c>
      <c r="B31">
        <v>14</v>
      </c>
      <c r="C31">
        <v>17</v>
      </c>
      <c r="D31" t="s">
        <v>97</v>
      </c>
      <c r="E31" t="s">
        <v>26</v>
      </c>
      <c r="K31">
        <v>3</v>
      </c>
      <c r="L31" t="s">
        <v>147</v>
      </c>
      <c r="M31" s="2" t="s">
        <v>27</v>
      </c>
    </row>
    <row r="32" spans="1:13">
      <c r="A32" t="s">
        <v>8</v>
      </c>
      <c r="B32">
        <v>15</v>
      </c>
      <c r="C32">
        <v>6</v>
      </c>
      <c r="D32" t="s">
        <v>98</v>
      </c>
      <c r="E32" t="s">
        <v>26</v>
      </c>
    </row>
    <row r="33" spans="1:15">
      <c r="A33" t="s">
        <v>8</v>
      </c>
      <c r="B33">
        <v>16</v>
      </c>
      <c r="C33">
        <v>9</v>
      </c>
      <c r="D33" t="s">
        <v>99</v>
      </c>
      <c r="E33" t="s">
        <v>26</v>
      </c>
      <c r="J33" t="s">
        <v>6</v>
      </c>
      <c r="K33" t="s">
        <v>8</v>
      </c>
      <c r="L33" t="s">
        <v>9</v>
      </c>
      <c r="M33" t="s">
        <v>10</v>
      </c>
      <c r="N33" t="s">
        <v>11</v>
      </c>
      <c r="O33" t="s">
        <v>51</v>
      </c>
    </row>
    <row r="34" spans="1:15">
      <c r="A34" t="s">
        <v>9</v>
      </c>
      <c r="B34">
        <v>1</v>
      </c>
      <c r="C34">
        <v>16</v>
      </c>
      <c r="D34" t="s">
        <v>100</v>
      </c>
      <c r="E34" t="s">
        <v>26</v>
      </c>
      <c r="I34">
        <v>1</v>
      </c>
      <c r="J34" t="s">
        <v>27</v>
      </c>
      <c r="L34" t="s">
        <v>27</v>
      </c>
    </row>
    <row r="35" spans="1:15">
      <c r="A35" t="s">
        <v>9</v>
      </c>
      <c r="B35">
        <v>2</v>
      </c>
      <c r="C35">
        <v>6</v>
      </c>
      <c r="D35" t="s">
        <v>101</v>
      </c>
      <c r="E35" t="s">
        <v>26</v>
      </c>
      <c r="I35">
        <v>2</v>
      </c>
      <c r="L35" t="s">
        <v>27</v>
      </c>
      <c r="M35" t="s">
        <v>27</v>
      </c>
    </row>
    <row r="36" spans="1:15">
      <c r="A36" t="s">
        <v>9</v>
      </c>
      <c r="B36">
        <v>3</v>
      </c>
      <c r="C36">
        <v>5</v>
      </c>
      <c r="D36" t="s">
        <v>102</v>
      </c>
      <c r="E36" t="s">
        <v>26</v>
      </c>
      <c r="I36">
        <v>3</v>
      </c>
      <c r="J36" t="s">
        <v>27</v>
      </c>
    </row>
    <row r="37" spans="1:15">
      <c r="A37" t="s">
        <v>9</v>
      </c>
      <c r="B37">
        <v>4</v>
      </c>
      <c r="C37">
        <v>11</v>
      </c>
      <c r="D37" t="s">
        <v>103</v>
      </c>
      <c r="E37" t="s">
        <v>27</v>
      </c>
      <c r="I37">
        <v>4</v>
      </c>
      <c r="N37" t="s">
        <v>27</v>
      </c>
    </row>
    <row r="38" spans="1:15">
      <c r="A38" t="s">
        <v>9</v>
      </c>
      <c r="B38">
        <v>5</v>
      </c>
      <c r="C38">
        <v>7</v>
      </c>
      <c r="D38" t="s">
        <v>104</v>
      </c>
      <c r="E38" t="s">
        <v>26</v>
      </c>
      <c r="I38" s="16">
        <v>5</v>
      </c>
      <c r="K38" t="s">
        <v>27</v>
      </c>
    </row>
    <row r="39" spans="1:15">
      <c r="A39" t="s">
        <v>9</v>
      </c>
      <c r="B39">
        <v>6</v>
      </c>
      <c r="C39">
        <v>15</v>
      </c>
      <c r="D39" t="s">
        <v>105</v>
      </c>
      <c r="E39" t="s">
        <v>26</v>
      </c>
      <c r="I39">
        <v>6</v>
      </c>
      <c r="J39" t="s">
        <v>27</v>
      </c>
    </row>
    <row r="40" spans="1:15">
      <c r="A40" t="s">
        <v>9</v>
      </c>
      <c r="B40">
        <v>7</v>
      </c>
      <c r="C40">
        <v>1</v>
      </c>
      <c r="D40" t="s">
        <v>106</v>
      </c>
      <c r="E40" t="s">
        <v>27</v>
      </c>
      <c r="I40" s="16">
        <v>7</v>
      </c>
      <c r="M40" t="s">
        <v>27</v>
      </c>
    </row>
    <row r="41" spans="1:15">
      <c r="A41" t="s">
        <v>9</v>
      </c>
      <c r="B41">
        <v>8</v>
      </c>
      <c r="C41">
        <v>9</v>
      </c>
      <c r="D41" t="s">
        <v>107</v>
      </c>
      <c r="E41" t="s">
        <v>26</v>
      </c>
      <c r="I41">
        <v>8</v>
      </c>
      <c r="L41" t="s">
        <v>27</v>
      </c>
      <c r="M41" t="s">
        <v>27</v>
      </c>
    </row>
    <row r="42" spans="1:15">
      <c r="A42" t="s">
        <v>9</v>
      </c>
      <c r="B42">
        <v>9</v>
      </c>
      <c r="C42">
        <v>10</v>
      </c>
      <c r="D42" t="s">
        <v>108</v>
      </c>
      <c r="E42" t="s">
        <v>26</v>
      </c>
      <c r="I42">
        <v>9</v>
      </c>
      <c r="J42" t="s">
        <v>27</v>
      </c>
      <c r="N42" t="s">
        <v>27</v>
      </c>
    </row>
    <row r="43" spans="1:15">
      <c r="A43" t="s">
        <v>9</v>
      </c>
      <c r="B43">
        <v>10</v>
      </c>
      <c r="C43">
        <v>8</v>
      </c>
      <c r="D43" t="s">
        <v>109</v>
      </c>
      <c r="E43" t="s">
        <v>28</v>
      </c>
      <c r="I43" s="16">
        <v>10</v>
      </c>
      <c r="M43" t="s">
        <v>27</v>
      </c>
    </row>
    <row r="44" spans="1:15">
      <c r="A44" t="s">
        <v>9</v>
      </c>
      <c r="B44">
        <v>11</v>
      </c>
      <c r="C44">
        <v>13</v>
      </c>
      <c r="D44" t="s">
        <v>111</v>
      </c>
      <c r="E44" t="s">
        <v>26</v>
      </c>
      <c r="I44">
        <v>11</v>
      </c>
      <c r="L44" t="s">
        <v>27</v>
      </c>
    </row>
    <row r="45" spans="1:15">
      <c r="A45" t="s">
        <v>9</v>
      </c>
      <c r="B45">
        <v>12</v>
      </c>
      <c r="C45">
        <v>14</v>
      </c>
      <c r="D45" t="s">
        <v>112</v>
      </c>
      <c r="E45" t="s">
        <v>26</v>
      </c>
      <c r="I45">
        <v>12</v>
      </c>
      <c r="K45" t="s">
        <v>27</v>
      </c>
    </row>
    <row r="46" spans="1:15">
      <c r="A46" t="s">
        <v>9</v>
      </c>
      <c r="B46">
        <v>13</v>
      </c>
      <c r="C46">
        <v>12</v>
      </c>
      <c r="D46" t="s">
        <v>128</v>
      </c>
      <c r="E46" t="s">
        <v>26</v>
      </c>
      <c r="I46" s="16">
        <v>13</v>
      </c>
      <c r="O46" t="s">
        <v>27</v>
      </c>
    </row>
    <row r="47" spans="1:15">
      <c r="A47" t="s">
        <v>9</v>
      </c>
      <c r="B47">
        <v>14</v>
      </c>
      <c r="C47">
        <v>4</v>
      </c>
      <c r="D47" t="s">
        <v>110</v>
      </c>
      <c r="E47" t="s">
        <v>26</v>
      </c>
      <c r="I47">
        <v>14</v>
      </c>
      <c r="M47" t="s">
        <v>27</v>
      </c>
    </row>
    <row r="48" spans="1:15">
      <c r="A48" t="s">
        <v>9</v>
      </c>
      <c r="B48">
        <v>15</v>
      </c>
      <c r="C48">
        <v>2</v>
      </c>
      <c r="D48" t="s">
        <v>130</v>
      </c>
      <c r="E48" t="s">
        <v>28</v>
      </c>
      <c r="I48">
        <v>15</v>
      </c>
      <c r="N48" t="s">
        <v>27</v>
      </c>
    </row>
    <row r="49" spans="1:15">
      <c r="A49" t="s">
        <v>9</v>
      </c>
      <c r="B49">
        <v>16</v>
      </c>
      <c r="C49">
        <v>3</v>
      </c>
      <c r="D49" t="s">
        <v>131</v>
      </c>
      <c r="I49" s="16">
        <v>16</v>
      </c>
      <c r="O49" t="s">
        <v>27</v>
      </c>
    </row>
    <row r="50" spans="1:15">
      <c r="A50" t="s">
        <v>10</v>
      </c>
      <c r="B50">
        <v>1</v>
      </c>
      <c r="C50">
        <v>3</v>
      </c>
      <c r="D50" t="s">
        <v>113</v>
      </c>
      <c r="E50" t="s">
        <v>26</v>
      </c>
      <c r="J50" s="17"/>
      <c r="K50" s="17"/>
      <c r="L50" s="17"/>
      <c r="M50" s="17"/>
    </row>
    <row r="51" spans="1:15">
      <c r="A51" t="s">
        <v>10</v>
      </c>
      <c r="B51">
        <v>2</v>
      </c>
      <c r="C51">
        <v>1</v>
      </c>
      <c r="D51" t="s">
        <v>114</v>
      </c>
      <c r="E51" t="s">
        <v>26</v>
      </c>
    </row>
    <row r="52" spans="1:15">
      <c r="A52" t="s">
        <v>10</v>
      </c>
      <c r="B52">
        <v>3</v>
      </c>
      <c r="C52">
        <v>13</v>
      </c>
      <c r="D52" t="s">
        <v>115</v>
      </c>
      <c r="E52" t="s">
        <v>26</v>
      </c>
    </row>
    <row r="53" spans="1:15">
      <c r="A53" t="s">
        <v>10</v>
      </c>
      <c r="B53">
        <v>4</v>
      </c>
      <c r="C53">
        <v>7</v>
      </c>
      <c r="D53" t="s">
        <v>116</v>
      </c>
      <c r="E53" t="s">
        <v>26</v>
      </c>
    </row>
    <row r="54" spans="1:15">
      <c r="A54" t="s">
        <v>10</v>
      </c>
      <c r="B54">
        <v>5</v>
      </c>
      <c r="C54">
        <v>4</v>
      </c>
      <c r="D54" t="s">
        <v>117</v>
      </c>
      <c r="E54" t="s">
        <v>26</v>
      </c>
    </row>
    <row r="55" spans="1:15">
      <c r="A55" t="s">
        <v>10</v>
      </c>
      <c r="B55">
        <v>6</v>
      </c>
      <c r="C55">
        <v>6</v>
      </c>
      <c r="D55" t="s">
        <v>118</v>
      </c>
      <c r="E55" t="s">
        <v>26</v>
      </c>
    </row>
    <row r="56" spans="1:15">
      <c r="A56" t="s">
        <v>10</v>
      </c>
      <c r="B56">
        <v>7</v>
      </c>
      <c r="C56">
        <v>11</v>
      </c>
      <c r="D56" t="s">
        <v>119</v>
      </c>
      <c r="E56" t="s">
        <v>27</v>
      </c>
    </row>
    <row r="57" spans="1:15">
      <c r="A57" t="s">
        <v>10</v>
      </c>
      <c r="B57">
        <v>8</v>
      </c>
      <c r="C57">
        <v>9</v>
      </c>
      <c r="D57" t="s">
        <v>120</v>
      </c>
      <c r="E57" t="s">
        <v>26</v>
      </c>
      <c r="K57" t="s">
        <v>10</v>
      </c>
      <c r="L57">
        <v>1</v>
      </c>
      <c r="M57">
        <v>16</v>
      </c>
      <c r="N57" t="s">
        <v>52</v>
      </c>
      <c r="O57" t="s">
        <v>26</v>
      </c>
    </row>
    <row r="58" spans="1:15">
      <c r="A58" t="s">
        <v>10</v>
      </c>
      <c r="B58">
        <v>9</v>
      </c>
      <c r="C58">
        <v>12</v>
      </c>
      <c r="D58" t="s">
        <v>121</v>
      </c>
      <c r="E58" t="s">
        <v>27</v>
      </c>
      <c r="K58" t="s">
        <v>10</v>
      </c>
      <c r="L58">
        <v>2</v>
      </c>
      <c r="M58">
        <v>4</v>
      </c>
      <c r="N58" t="s">
        <v>53</v>
      </c>
      <c r="O58" t="s">
        <v>27</v>
      </c>
    </row>
    <row r="59" spans="1:15">
      <c r="A59" t="s">
        <v>10</v>
      </c>
      <c r="B59">
        <v>10</v>
      </c>
      <c r="C59">
        <v>2</v>
      </c>
      <c r="D59" t="s">
        <v>122</v>
      </c>
      <c r="E59" t="s">
        <v>27</v>
      </c>
      <c r="K59" t="s">
        <v>10</v>
      </c>
      <c r="L59">
        <v>3</v>
      </c>
      <c r="M59">
        <v>14</v>
      </c>
      <c r="N59" t="s">
        <v>54</v>
      </c>
      <c r="O59" t="s">
        <v>26</v>
      </c>
    </row>
    <row r="60" spans="1:15">
      <c r="A60" t="s">
        <v>10</v>
      </c>
      <c r="B60">
        <v>11</v>
      </c>
      <c r="C60">
        <v>8</v>
      </c>
      <c r="D60" t="s">
        <v>123</v>
      </c>
      <c r="E60" t="s">
        <v>27</v>
      </c>
      <c r="K60" t="s">
        <v>10</v>
      </c>
      <c r="L60">
        <v>4</v>
      </c>
      <c r="M60">
        <v>13</v>
      </c>
      <c r="N60" t="s">
        <v>55</v>
      </c>
      <c r="O60" t="s">
        <v>26</v>
      </c>
    </row>
    <row r="61" spans="1:15">
      <c r="A61" t="s">
        <v>10</v>
      </c>
      <c r="B61">
        <v>12</v>
      </c>
      <c r="C61">
        <v>14</v>
      </c>
      <c r="D61" t="s">
        <v>124</v>
      </c>
      <c r="E61" t="s">
        <v>27</v>
      </c>
      <c r="K61" t="s">
        <v>10</v>
      </c>
      <c r="L61">
        <v>5</v>
      </c>
      <c r="M61">
        <v>1</v>
      </c>
      <c r="N61" t="s">
        <v>56</v>
      </c>
      <c r="O61" t="s">
        <v>26</v>
      </c>
    </row>
    <row r="62" spans="1:15">
      <c r="A62" t="s">
        <v>10</v>
      </c>
      <c r="B62">
        <v>13</v>
      </c>
      <c r="C62">
        <v>5</v>
      </c>
      <c r="D62" t="s">
        <v>125</v>
      </c>
      <c r="E62" t="s">
        <v>26</v>
      </c>
      <c r="K62" t="s">
        <v>10</v>
      </c>
      <c r="L62">
        <v>6</v>
      </c>
      <c r="M62">
        <v>11</v>
      </c>
      <c r="N62" t="s">
        <v>57</v>
      </c>
      <c r="O62" t="s">
        <v>26</v>
      </c>
    </row>
    <row r="63" spans="1:15">
      <c r="A63" t="s">
        <v>10</v>
      </c>
      <c r="B63">
        <v>14</v>
      </c>
      <c r="C63">
        <v>15</v>
      </c>
      <c r="D63" t="s">
        <v>126</v>
      </c>
      <c r="E63" t="s">
        <v>27</v>
      </c>
      <c r="K63" t="s">
        <v>10</v>
      </c>
      <c r="L63">
        <v>7</v>
      </c>
      <c r="M63">
        <v>10</v>
      </c>
      <c r="N63" t="s">
        <v>58</v>
      </c>
      <c r="O63" t="s">
        <v>26</v>
      </c>
    </row>
    <row r="64" spans="1:15">
      <c r="A64" t="s">
        <v>10</v>
      </c>
      <c r="B64">
        <v>15</v>
      </c>
      <c r="C64">
        <v>16</v>
      </c>
      <c r="D64" t="s">
        <v>127</v>
      </c>
      <c r="E64" t="s">
        <v>26</v>
      </c>
      <c r="H64" s="9">
        <v>7</v>
      </c>
      <c r="K64" t="s">
        <v>10</v>
      </c>
      <c r="L64">
        <v>8</v>
      </c>
      <c r="M64">
        <v>8</v>
      </c>
      <c r="N64" t="s">
        <v>59</v>
      </c>
      <c r="O64" t="s">
        <v>26</v>
      </c>
    </row>
    <row r="65" spans="1:15">
      <c r="A65" t="s">
        <v>10</v>
      </c>
      <c r="B65">
        <v>16</v>
      </c>
      <c r="C65">
        <v>10</v>
      </c>
      <c r="D65" t="s">
        <v>129</v>
      </c>
      <c r="E65" t="s">
        <v>26</v>
      </c>
      <c r="H65" s="9">
        <v>1</v>
      </c>
      <c r="K65" t="s">
        <v>10</v>
      </c>
      <c r="L65">
        <v>9</v>
      </c>
      <c r="M65">
        <v>5</v>
      </c>
      <c r="N65" t="s">
        <v>60</v>
      </c>
      <c r="O65" s="7" t="s">
        <v>26</v>
      </c>
    </row>
    <row r="66" spans="1:15">
      <c r="A66" t="s">
        <v>11</v>
      </c>
      <c r="B66">
        <v>1</v>
      </c>
      <c r="C66">
        <v>16</v>
      </c>
      <c r="D66" t="s">
        <v>52</v>
      </c>
      <c r="E66" t="s">
        <v>26</v>
      </c>
      <c r="H66" s="9">
        <v>2</v>
      </c>
      <c r="K66" t="s">
        <v>10</v>
      </c>
      <c r="L66">
        <v>10</v>
      </c>
      <c r="M66">
        <v>3</v>
      </c>
      <c r="N66" t="s">
        <v>61</v>
      </c>
      <c r="O66" t="s">
        <v>26</v>
      </c>
    </row>
    <row r="67" spans="1:15">
      <c r="A67" t="s">
        <v>11</v>
      </c>
      <c r="B67">
        <v>2</v>
      </c>
      <c r="C67">
        <v>4</v>
      </c>
      <c r="D67" t="s">
        <v>53</v>
      </c>
      <c r="E67" t="s">
        <v>27</v>
      </c>
      <c r="H67" s="9">
        <v>18</v>
      </c>
      <c r="K67" t="s">
        <v>10</v>
      </c>
      <c r="L67">
        <v>11</v>
      </c>
      <c r="M67">
        <v>9</v>
      </c>
      <c r="N67" t="s">
        <v>62</v>
      </c>
      <c r="O67" t="s">
        <v>28</v>
      </c>
    </row>
    <row r="68" spans="1:15">
      <c r="A68" t="s">
        <v>11</v>
      </c>
      <c r="B68">
        <v>3</v>
      </c>
      <c r="C68">
        <v>14</v>
      </c>
      <c r="D68" t="s">
        <v>54</v>
      </c>
      <c r="E68" t="s">
        <v>26</v>
      </c>
      <c r="H68" s="9">
        <v>5</v>
      </c>
      <c r="K68" t="s">
        <v>10</v>
      </c>
      <c r="L68">
        <v>12</v>
      </c>
      <c r="M68">
        <v>7</v>
      </c>
      <c r="N68" t="s">
        <v>63</v>
      </c>
      <c r="O68" t="s">
        <v>26</v>
      </c>
    </row>
    <row r="69" spans="1:15">
      <c r="A69" t="s">
        <v>11</v>
      </c>
      <c r="B69">
        <v>4</v>
      </c>
      <c r="C69">
        <v>13</v>
      </c>
      <c r="D69" t="s">
        <v>55</v>
      </c>
      <c r="E69" t="s">
        <v>26</v>
      </c>
      <c r="H69" s="9">
        <v>4</v>
      </c>
      <c r="K69" t="s">
        <v>10</v>
      </c>
      <c r="L69">
        <v>13</v>
      </c>
      <c r="M69">
        <v>2</v>
      </c>
      <c r="N69" t="s">
        <v>64</v>
      </c>
      <c r="O69" t="s">
        <v>26</v>
      </c>
    </row>
    <row r="70" spans="1:15">
      <c r="A70" t="s">
        <v>11</v>
      </c>
      <c r="B70">
        <v>5</v>
      </c>
      <c r="C70">
        <v>1</v>
      </c>
      <c r="D70" t="s">
        <v>56</v>
      </c>
      <c r="E70" t="s">
        <v>26</v>
      </c>
      <c r="H70" s="9">
        <v>9</v>
      </c>
      <c r="K70" t="s">
        <v>10</v>
      </c>
      <c r="L70">
        <v>14</v>
      </c>
      <c r="M70">
        <v>6</v>
      </c>
      <c r="N70" t="s">
        <v>65</v>
      </c>
      <c r="O70" t="s">
        <v>26</v>
      </c>
    </row>
    <row r="71" spans="1:15">
      <c r="A71" t="s">
        <v>11</v>
      </c>
      <c r="B71">
        <v>6</v>
      </c>
      <c r="C71">
        <v>11</v>
      </c>
      <c r="D71" t="s">
        <v>57</v>
      </c>
      <c r="E71" t="s">
        <v>26</v>
      </c>
      <c r="H71" s="9">
        <v>20</v>
      </c>
      <c r="K71" t="s">
        <v>10</v>
      </c>
      <c r="L71">
        <v>15</v>
      </c>
      <c r="M71">
        <v>12</v>
      </c>
      <c r="N71" t="s">
        <v>66</v>
      </c>
      <c r="O71" t="s">
        <v>26</v>
      </c>
    </row>
    <row r="72" spans="1:15">
      <c r="A72" t="s">
        <v>11</v>
      </c>
      <c r="B72">
        <v>7</v>
      </c>
      <c r="C72">
        <v>10</v>
      </c>
      <c r="D72" t="s">
        <v>58</v>
      </c>
      <c r="E72" t="s">
        <v>26</v>
      </c>
      <c r="H72" s="9">
        <v>17</v>
      </c>
      <c r="K72" t="s">
        <v>10</v>
      </c>
      <c r="L72">
        <v>16</v>
      </c>
      <c r="M72">
        <v>15</v>
      </c>
      <c r="N72" t="s">
        <v>67</v>
      </c>
      <c r="O72" t="s">
        <v>27</v>
      </c>
    </row>
    <row r="73" spans="1:15">
      <c r="A73" t="s">
        <v>11</v>
      </c>
      <c r="B73">
        <v>8</v>
      </c>
      <c r="C73">
        <v>8</v>
      </c>
      <c r="D73" t="s">
        <v>59</v>
      </c>
      <c r="E73" t="s">
        <v>26</v>
      </c>
      <c r="H73" s="9">
        <v>11</v>
      </c>
    </row>
    <row r="74" spans="1:15">
      <c r="A74" t="s">
        <v>11</v>
      </c>
      <c r="B74">
        <v>9</v>
      </c>
      <c r="C74">
        <v>5</v>
      </c>
      <c r="D74" t="s">
        <v>60</v>
      </c>
      <c r="E74" s="7" t="s">
        <v>26</v>
      </c>
      <c r="H74" s="9">
        <v>3</v>
      </c>
    </row>
    <row r="75" spans="1:15">
      <c r="A75" t="s">
        <v>11</v>
      </c>
      <c r="B75">
        <v>10</v>
      </c>
      <c r="C75">
        <v>3</v>
      </c>
      <c r="D75" t="s">
        <v>61</v>
      </c>
      <c r="E75" t="s">
        <v>26</v>
      </c>
      <c r="H75" s="9">
        <v>10</v>
      </c>
    </row>
    <row r="76" spans="1:15">
      <c r="A76" t="s">
        <v>11</v>
      </c>
      <c r="B76">
        <v>11</v>
      </c>
      <c r="C76">
        <v>9</v>
      </c>
      <c r="D76" t="s">
        <v>62</v>
      </c>
      <c r="E76" t="s">
        <v>28</v>
      </c>
      <c r="H76" s="9">
        <v>14</v>
      </c>
    </row>
    <row r="77" spans="1:15">
      <c r="A77" t="s">
        <v>11</v>
      </c>
      <c r="B77">
        <v>12</v>
      </c>
      <c r="C77">
        <v>7</v>
      </c>
      <c r="D77" t="s">
        <v>63</v>
      </c>
      <c r="E77" t="s">
        <v>26</v>
      </c>
      <c r="H77" s="9">
        <v>6</v>
      </c>
    </row>
    <row r="78" spans="1:15">
      <c r="A78" t="s">
        <v>11</v>
      </c>
      <c r="B78">
        <v>13</v>
      </c>
      <c r="C78">
        <v>2</v>
      </c>
      <c r="D78" t="s">
        <v>64</v>
      </c>
      <c r="E78" t="s">
        <v>26</v>
      </c>
      <c r="H78" s="9">
        <v>12</v>
      </c>
    </row>
    <row r="79" spans="1:15">
      <c r="A79" t="s">
        <v>11</v>
      </c>
      <c r="B79">
        <v>14</v>
      </c>
      <c r="C79">
        <v>6</v>
      </c>
      <c r="D79" t="s">
        <v>65</v>
      </c>
      <c r="E79" t="s">
        <v>26</v>
      </c>
      <c r="H79" s="9">
        <v>16</v>
      </c>
    </row>
    <row r="80" spans="1:15">
      <c r="A80" t="s">
        <v>11</v>
      </c>
      <c r="B80">
        <v>15</v>
      </c>
      <c r="C80">
        <v>12</v>
      </c>
      <c r="D80" t="s">
        <v>66</v>
      </c>
      <c r="E80" t="s">
        <v>26</v>
      </c>
      <c r="H80" s="9">
        <v>13</v>
      </c>
    </row>
    <row r="81" spans="1:8">
      <c r="A81" t="s">
        <v>11</v>
      </c>
      <c r="B81">
        <v>16</v>
      </c>
      <c r="C81">
        <v>15</v>
      </c>
      <c r="D81" t="s">
        <v>67</v>
      </c>
      <c r="E81" t="s">
        <v>27</v>
      </c>
      <c r="H81" s="9">
        <v>19</v>
      </c>
    </row>
    <row r="82" spans="1:8">
      <c r="A82" t="s">
        <v>51</v>
      </c>
      <c r="B82">
        <v>1</v>
      </c>
      <c r="C82">
        <v>9</v>
      </c>
      <c r="D82" t="s">
        <v>68</v>
      </c>
      <c r="E82" t="s">
        <v>26</v>
      </c>
      <c r="H82" s="9">
        <v>8</v>
      </c>
    </row>
    <row r="83" spans="1:8">
      <c r="A83" t="s">
        <v>51</v>
      </c>
      <c r="B83">
        <v>2</v>
      </c>
      <c r="C83">
        <v>15</v>
      </c>
      <c r="D83" t="s">
        <v>69</v>
      </c>
      <c r="E83" t="s">
        <v>27</v>
      </c>
      <c r="H83" s="9">
        <v>15</v>
      </c>
    </row>
    <row r="84" spans="1:8">
      <c r="A84" t="s">
        <v>51</v>
      </c>
      <c r="B84">
        <v>3</v>
      </c>
      <c r="C84">
        <v>1</v>
      </c>
      <c r="D84" t="s">
        <v>70</v>
      </c>
      <c r="E84" t="s">
        <v>26</v>
      </c>
    </row>
    <row r="85" spans="1:8">
      <c r="A85" t="s">
        <v>51</v>
      </c>
      <c r="B85">
        <v>4</v>
      </c>
      <c r="C85">
        <v>7</v>
      </c>
      <c r="D85" t="s">
        <v>71</v>
      </c>
      <c r="E85" t="s">
        <v>26</v>
      </c>
    </row>
    <row r="86" spans="1:8">
      <c r="A86" t="s">
        <v>51</v>
      </c>
      <c r="B86">
        <v>5</v>
      </c>
      <c r="C86">
        <v>10</v>
      </c>
      <c r="D86" t="s">
        <v>72</v>
      </c>
      <c r="E86" t="s">
        <v>26</v>
      </c>
    </row>
    <row r="87" spans="1:8">
      <c r="A87" t="s">
        <v>51</v>
      </c>
      <c r="B87">
        <v>6</v>
      </c>
      <c r="C87">
        <v>11</v>
      </c>
      <c r="D87" t="s">
        <v>73</v>
      </c>
      <c r="E87" t="s">
        <v>26</v>
      </c>
    </row>
    <row r="88" spans="1:8">
      <c r="A88" t="s">
        <v>51</v>
      </c>
      <c r="B88">
        <v>7</v>
      </c>
      <c r="C88">
        <v>4</v>
      </c>
      <c r="D88" t="s">
        <v>74</v>
      </c>
      <c r="E88" t="s">
        <v>26</v>
      </c>
    </row>
    <row r="89" spans="1:8">
      <c r="A89" t="s">
        <v>51</v>
      </c>
      <c r="B89">
        <v>8</v>
      </c>
      <c r="C89">
        <v>14</v>
      </c>
      <c r="D89" t="s">
        <v>75</v>
      </c>
      <c r="E89" t="s">
        <v>26</v>
      </c>
    </row>
    <row r="90" spans="1:8">
      <c r="A90" t="s">
        <v>51</v>
      </c>
      <c r="B90">
        <v>9</v>
      </c>
      <c r="C90">
        <v>2</v>
      </c>
      <c r="D90" t="s">
        <v>76</v>
      </c>
      <c r="E90" t="s">
        <v>26</v>
      </c>
    </row>
    <row r="91" spans="1:8">
      <c r="A91" t="s">
        <v>51</v>
      </c>
      <c r="B91">
        <v>10</v>
      </c>
      <c r="C91">
        <v>13</v>
      </c>
      <c r="D91" t="s">
        <v>77</v>
      </c>
      <c r="E91" t="s">
        <v>26</v>
      </c>
    </row>
    <row r="92" spans="1:8">
      <c r="A92" t="s">
        <v>51</v>
      </c>
      <c r="B92">
        <v>11</v>
      </c>
      <c r="C92">
        <v>3</v>
      </c>
      <c r="D92" t="s">
        <v>78</v>
      </c>
      <c r="E92" t="s">
        <v>26</v>
      </c>
    </row>
    <row r="93" spans="1:8">
      <c r="A93" t="s">
        <v>51</v>
      </c>
      <c r="B93">
        <v>12</v>
      </c>
      <c r="C93">
        <v>8</v>
      </c>
      <c r="D93" t="s">
        <v>79</v>
      </c>
      <c r="E93" t="s">
        <v>26</v>
      </c>
    </row>
    <row r="94" spans="1:8">
      <c r="A94" t="s">
        <v>51</v>
      </c>
      <c r="B94">
        <v>13</v>
      </c>
      <c r="C94">
        <v>12</v>
      </c>
      <c r="D94" t="s">
        <v>80</v>
      </c>
      <c r="E94" t="s">
        <v>26</v>
      </c>
    </row>
    <row r="95" spans="1:8">
      <c r="A95" t="s">
        <v>51</v>
      </c>
      <c r="B95">
        <v>14</v>
      </c>
      <c r="C95">
        <v>5</v>
      </c>
      <c r="D95" t="s">
        <v>81</v>
      </c>
      <c r="E95" t="s">
        <v>26</v>
      </c>
    </row>
    <row r="96" spans="1:8">
      <c r="A96" t="s">
        <v>51</v>
      </c>
      <c r="B96">
        <v>15</v>
      </c>
      <c r="C96">
        <v>6</v>
      </c>
      <c r="D96" t="s">
        <v>82</v>
      </c>
      <c r="E96" t="s">
        <v>26</v>
      </c>
    </row>
    <row r="97" spans="1:7">
      <c r="A97" t="s">
        <v>51</v>
      </c>
      <c r="B97">
        <v>16</v>
      </c>
      <c r="C97">
        <v>16</v>
      </c>
      <c r="D97" t="s">
        <v>83</v>
      </c>
      <c r="E97" t="s">
        <v>26</v>
      </c>
    </row>
    <row r="100" spans="1:7">
      <c r="G100" s="9"/>
    </row>
    <row r="101" spans="1:7">
      <c r="G101" s="9"/>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species_surveys</vt:lpstr>
      <vt:lpstr>site_characterization</vt:lpstr>
      <vt:lpstr>block_design</vt:lpstr>
      <vt:lpstr>notes</vt:lpstr>
      <vt:lpstr>Sheet1</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Amelia</dc:creator>
  <cp:lastModifiedBy>Amelia</cp:lastModifiedBy>
  <dcterms:created xsi:type="dcterms:W3CDTF">2019-05-10T02:36:55Z</dcterms:created>
  <dcterms:modified xsi:type="dcterms:W3CDTF">2019-06-09T22:01:50Z</dcterms:modified>
</cp:coreProperties>
</file>