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6" i="1"/>
  <c r="I25"/>
  <c r="I24"/>
  <c r="I22"/>
  <c r="C24" s="1"/>
  <c r="F25"/>
  <c r="F23"/>
  <c r="F12"/>
  <c r="F13" s="1"/>
  <c r="F26" s="1"/>
  <c r="D18"/>
  <c r="F21" s="1"/>
  <c r="C13"/>
  <c r="E13" s="1"/>
  <c r="C14"/>
  <c r="E14" s="1"/>
  <c r="C15"/>
  <c r="E15" s="1"/>
  <c r="H15" s="1"/>
  <c r="J15" s="1"/>
  <c r="C16"/>
  <c r="E16" s="1"/>
  <c r="I16" s="1"/>
  <c r="C17"/>
  <c r="E17" s="1"/>
  <c r="C12"/>
  <c r="E12" s="1"/>
  <c r="F24" l="1"/>
  <c r="C23"/>
  <c r="F14"/>
  <c r="F15" s="1"/>
  <c r="H12"/>
  <c r="J12" s="1"/>
  <c r="I12"/>
  <c r="G12"/>
  <c r="K12" s="1"/>
  <c r="I17"/>
  <c r="G17"/>
  <c r="K17" s="1"/>
  <c r="H17"/>
  <c r="J17" s="1"/>
  <c r="I13"/>
  <c r="G13"/>
  <c r="K13" s="1"/>
  <c r="H13"/>
  <c r="J13" s="1"/>
  <c r="H14"/>
  <c r="J14" s="1"/>
  <c r="I14"/>
  <c r="G14"/>
  <c r="H16"/>
  <c r="J16" s="1"/>
  <c r="G15"/>
  <c r="K15" s="1"/>
  <c r="I15"/>
  <c r="G16"/>
  <c r="K16" s="1"/>
  <c r="K14" l="1"/>
  <c r="F16"/>
  <c r="F17" s="1"/>
  <c r="I18"/>
  <c r="C20" s="1"/>
  <c r="J18"/>
  <c r="C21" s="1"/>
  <c r="K18"/>
  <c r="C22" s="1"/>
</calcChain>
</file>

<file path=xl/sharedStrings.xml><?xml version="1.0" encoding="utf-8"?>
<sst xmlns="http://schemas.openxmlformats.org/spreadsheetml/2006/main" count="39" uniqueCount="34">
  <si>
    <t>Class Interval</t>
  </si>
  <si>
    <t>f</t>
  </si>
  <si>
    <t>x</t>
  </si>
  <si>
    <t>1/x</t>
  </si>
  <si>
    <t>log(x)</t>
  </si>
  <si>
    <t>f*x</t>
  </si>
  <si>
    <t>f*log(x)</t>
  </si>
  <si>
    <t>f/x</t>
  </si>
  <si>
    <t>Total : -</t>
  </si>
  <si>
    <t xml:space="preserve">A.M. </t>
  </si>
  <si>
    <t>G.M.</t>
  </si>
  <si>
    <t>H.M.</t>
  </si>
  <si>
    <t>Name  :-  Avinash Gautam</t>
  </si>
  <si>
    <t>Course  :-  B.Sc (Hons.) Computer Science</t>
  </si>
  <si>
    <t>Subject :- Statiscal Method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</si>
  <si>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</si>
  <si>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Roll No. :-  20201407</t>
  </si>
  <si>
    <t xml:space="preserve">Date of Submission :- </t>
  </si>
  <si>
    <t>Date of Creation :-  27 - 01 - 2021</t>
  </si>
  <si>
    <t>Experiment - 6</t>
  </si>
  <si>
    <t>cf</t>
  </si>
  <si>
    <t>For Median</t>
  </si>
  <si>
    <t>N/2</t>
  </si>
  <si>
    <t>l</t>
  </si>
  <si>
    <t>h</t>
  </si>
  <si>
    <t>33-35</t>
  </si>
  <si>
    <t>f1</t>
  </si>
  <si>
    <t>f0</t>
  </si>
  <si>
    <t>f2</t>
  </si>
  <si>
    <t>Mode</t>
  </si>
  <si>
    <t>For Mode</t>
  </si>
  <si>
    <t>Modal Class</t>
  </si>
  <si>
    <t>Md Class</t>
  </si>
  <si>
    <t>Median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</si>
</sst>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3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/>
    <xf numFmtId="0" fontId="2" fillId="0" borderId="12" xfId="0" applyFont="1" applyBorder="1" applyAlignment="1"/>
    <xf numFmtId="0" fontId="2" fillId="0" borderId="4" xfId="0" applyFont="1" applyBorder="1" applyAlignment="1"/>
    <xf numFmtId="0" fontId="2" fillId="0" borderId="1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zoomScale="115" zoomScaleNormal="115" workbookViewId="0">
      <selection activeCell="G24" sqref="G24"/>
    </sheetView>
  </sheetViews>
  <sheetFormatPr defaultRowHeight="15"/>
  <cols>
    <col min="4" max="4" width="8.7109375" customWidth="1"/>
    <col min="5" max="5" width="10.42578125" customWidth="1"/>
    <col min="7" max="7" width="9.5703125" customWidth="1"/>
    <col min="8" max="8" width="11.28515625" customWidth="1"/>
    <col min="9" max="9" width="10.7109375" customWidth="1"/>
  </cols>
  <sheetData>
    <row r="1" spans="1:11">
      <c r="A1" s="9"/>
      <c r="G1" s="9"/>
      <c r="H1" s="9"/>
    </row>
    <row r="2" spans="1:11">
      <c r="A2" s="9"/>
      <c r="B2" s="14" t="s">
        <v>12</v>
      </c>
      <c r="C2" s="15"/>
      <c r="D2" s="15"/>
      <c r="E2" s="16"/>
      <c r="F2" s="27"/>
      <c r="G2" s="9"/>
      <c r="H2" s="9"/>
    </row>
    <row r="3" spans="1:11">
      <c r="A3" s="9"/>
      <c r="B3" s="25" t="s">
        <v>16</v>
      </c>
      <c r="C3" s="23"/>
      <c r="D3" s="23"/>
      <c r="E3" s="24"/>
      <c r="F3" s="28"/>
      <c r="G3" s="9"/>
      <c r="H3" s="37" t="s">
        <v>18</v>
      </c>
      <c r="I3" s="38"/>
      <c r="J3" s="38"/>
      <c r="K3" s="34"/>
    </row>
    <row r="4" spans="1:11">
      <c r="B4" s="20" t="s">
        <v>13</v>
      </c>
      <c r="C4" s="21"/>
      <c r="D4" s="21"/>
      <c r="E4" s="22"/>
      <c r="F4" s="27"/>
      <c r="G4" s="10"/>
      <c r="H4" s="41" t="s">
        <v>17</v>
      </c>
      <c r="I4" s="42"/>
      <c r="J4" s="42"/>
      <c r="K4" s="43"/>
    </row>
    <row r="5" spans="1:11">
      <c r="A5" s="9"/>
      <c r="B5" s="17" t="s">
        <v>14</v>
      </c>
      <c r="C5" s="18"/>
      <c r="D5" s="18"/>
      <c r="E5" s="19"/>
      <c r="F5" s="28"/>
      <c r="G5" s="9"/>
      <c r="H5" s="9"/>
    </row>
    <row r="6" spans="1:11">
      <c r="A6" s="9"/>
    </row>
    <row r="7" spans="1:11" ht="17.25">
      <c r="A7" s="9"/>
      <c r="B7" s="40" t="s">
        <v>19</v>
      </c>
      <c r="C7" s="40"/>
      <c r="D7" s="40"/>
      <c r="E7" s="40"/>
      <c r="F7" s="40"/>
      <c r="G7" s="40"/>
      <c r="H7" s="40"/>
      <c r="I7" s="40"/>
      <c r="J7" s="40"/>
      <c r="K7" s="40"/>
    </row>
    <row r="8" spans="1:11">
      <c r="C8" s="9"/>
      <c r="D8" s="9"/>
      <c r="E8" s="9"/>
      <c r="F8" s="9"/>
      <c r="G8" s="9"/>
      <c r="H8" s="9"/>
    </row>
    <row r="9" spans="1:11">
      <c r="B9" s="39" t="s">
        <v>15</v>
      </c>
      <c r="C9" s="39"/>
    </row>
    <row r="11" spans="1:11">
      <c r="B11" s="37" t="s">
        <v>0</v>
      </c>
      <c r="C11" s="34"/>
      <c r="D11" s="5" t="s">
        <v>1</v>
      </c>
      <c r="E11" s="5" t="s">
        <v>2</v>
      </c>
      <c r="F11" s="13" t="s">
        <v>20</v>
      </c>
      <c r="G11" s="5" t="s">
        <v>3</v>
      </c>
      <c r="H11" s="5" t="s">
        <v>4</v>
      </c>
      <c r="I11" s="5" t="s">
        <v>5</v>
      </c>
      <c r="J11" s="5" t="s">
        <v>6</v>
      </c>
      <c r="K11" s="5" t="s">
        <v>7</v>
      </c>
    </row>
    <row r="12" spans="1:11">
      <c r="B12" s="2">
        <v>29</v>
      </c>
      <c r="C12" s="3">
        <f>B12+2</f>
        <v>31</v>
      </c>
      <c r="D12" s="3">
        <v>14</v>
      </c>
      <c r="E12" s="3">
        <f>(B12+C12)/2</f>
        <v>30</v>
      </c>
      <c r="F12" s="3">
        <f>D12</f>
        <v>14</v>
      </c>
      <c r="G12" s="3">
        <f>1/E12</f>
        <v>3.3333333333333333E-2</v>
      </c>
      <c r="H12" s="3">
        <f>LOG(E12)</f>
        <v>1.4771212547196624</v>
      </c>
      <c r="I12" s="3">
        <f t="shared" ref="I12:I17" si="0">E12*D12</f>
        <v>420</v>
      </c>
      <c r="J12" s="3">
        <f t="shared" ref="J12:J17" si="1">D12*H12</f>
        <v>20.679697566075273</v>
      </c>
      <c r="K12" s="3">
        <f t="shared" ref="K12:K17" si="2">D12*G12</f>
        <v>0.46666666666666667</v>
      </c>
    </row>
    <row r="13" spans="1:11">
      <c r="B13" s="2">
        <v>31</v>
      </c>
      <c r="C13" s="3">
        <f t="shared" ref="C13:C17" si="3">B13+2</f>
        <v>33</v>
      </c>
      <c r="D13" s="3">
        <v>7</v>
      </c>
      <c r="E13" s="3">
        <f t="shared" ref="E13:E17" si="4">(B13+C13)/2</f>
        <v>32</v>
      </c>
      <c r="F13" s="3">
        <f>F12+D13</f>
        <v>21</v>
      </c>
      <c r="G13" s="3">
        <f t="shared" ref="G13:G17" si="5">1/E13</f>
        <v>3.125E-2</v>
      </c>
      <c r="H13" s="3">
        <f t="shared" ref="H13:H17" si="6">LOG(E13)</f>
        <v>1.505149978319906</v>
      </c>
      <c r="I13" s="3">
        <f t="shared" si="0"/>
        <v>224</v>
      </c>
      <c r="J13" s="3">
        <f t="shared" si="1"/>
        <v>10.536049848239342</v>
      </c>
      <c r="K13" s="3">
        <f t="shared" si="2"/>
        <v>0.21875</v>
      </c>
    </row>
    <row r="14" spans="1:11">
      <c r="B14" s="31">
        <v>33</v>
      </c>
      <c r="C14" s="32">
        <f t="shared" si="3"/>
        <v>35</v>
      </c>
      <c r="D14" s="32">
        <v>19</v>
      </c>
      <c r="E14" s="32">
        <f t="shared" si="4"/>
        <v>34</v>
      </c>
      <c r="F14" s="32">
        <f t="shared" ref="F14:F17" si="7">F13+D14</f>
        <v>40</v>
      </c>
      <c r="G14" s="3">
        <f t="shared" si="5"/>
        <v>2.9411764705882353E-2</v>
      </c>
      <c r="H14" s="3">
        <f t="shared" si="6"/>
        <v>1.5314789170422551</v>
      </c>
      <c r="I14" s="3">
        <f t="shared" si="0"/>
        <v>646</v>
      </c>
      <c r="J14" s="3">
        <f t="shared" si="1"/>
        <v>29.098099423802847</v>
      </c>
      <c r="K14" s="3">
        <f t="shared" si="2"/>
        <v>0.55882352941176472</v>
      </c>
    </row>
    <row r="15" spans="1:11">
      <c r="B15" s="2">
        <v>35</v>
      </c>
      <c r="C15" s="3">
        <f t="shared" si="3"/>
        <v>37</v>
      </c>
      <c r="D15" s="3">
        <v>11</v>
      </c>
      <c r="E15" s="3">
        <f t="shared" si="4"/>
        <v>36</v>
      </c>
      <c r="F15" s="3">
        <f t="shared" si="7"/>
        <v>51</v>
      </c>
      <c r="G15" s="3">
        <f t="shared" si="5"/>
        <v>2.7777777777777776E-2</v>
      </c>
      <c r="H15" s="3">
        <f t="shared" si="6"/>
        <v>1.5563025007672873</v>
      </c>
      <c r="I15" s="3">
        <f t="shared" si="0"/>
        <v>396</v>
      </c>
      <c r="J15" s="3">
        <f t="shared" si="1"/>
        <v>17.119327508440161</v>
      </c>
      <c r="K15" s="3">
        <f t="shared" si="2"/>
        <v>0.30555555555555552</v>
      </c>
    </row>
    <row r="16" spans="1:11">
      <c r="B16" s="2">
        <v>37</v>
      </c>
      <c r="C16" s="3">
        <f t="shared" si="3"/>
        <v>39</v>
      </c>
      <c r="D16" s="3">
        <v>13</v>
      </c>
      <c r="E16" s="3">
        <f t="shared" si="4"/>
        <v>38</v>
      </c>
      <c r="F16" s="3">
        <f t="shared" si="7"/>
        <v>64</v>
      </c>
      <c r="G16" s="3">
        <f t="shared" si="5"/>
        <v>2.6315789473684209E-2</v>
      </c>
      <c r="H16" s="3">
        <f t="shared" si="6"/>
        <v>1.5797835966168101</v>
      </c>
      <c r="I16" s="3">
        <f t="shared" si="0"/>
        <v>494</v>
      </c>
      <c r="J16" s="3">
        <f t="shared" si="1"/>
        <v>20.537186756018531</v>
      </c>
      <c r="K16" s="3">
        <f t="shared" si="2"/>
        <v>0.34210526315789469</v>
      </c>
    </row>
    <row r="17" spans="2:11">
      <c r="B17" s="6">
        <v>39</v>
      </c>
      <c r="C17" s="4">
        <f t="shared" si="3"/>
        <v>41</v>
      </c>
      <c r="D17" s="4">
        <v>6</v>
      </c>
      <c r="E17" s="4">
        <f t="shared" si="4"/>
        <v>40</v>
      </c>
      <c r="F17" s="29">
        <f t="shared" si="7"/>
        <v>70</v>
      </c>
      <c r="G17" s="4">
        <f t="shared" si="5"/>
        <v>2.5000000000000001E-2</v>
      </c>
      <c r="H17" s="4">
        <f t="shared" si="6"/>
        <v>1.6020599913279623</v>
      </c>
      <c r="I17" s="4">
        <f t="shared" si="0"/>
        <v>240</v>
      </c>
      <c r="J17" s="4">
        <f t="shared" si="1"/>
        <v>9.6123599479677733</v>
      </c>
      <c r="K17" s="4">
        <f t="shared" si="2"/>
        <v>0.15000000000000002</v>
      </c>
    </row>
    <row r="18" spans="2:11">
      <c r="B18" s="35" t="s">
        <v>8</v>
      </c>
      <c r="C18" s="36"/>
      <c r="D18" s="7">
        <f>SUM(D12:D17)</f>
        <v>70</v>
      </c>
      <c r="E18" s="4"/>
      <c r="F18" s="26"/>
      <c r="G18" s="4"/>
      <c r="H18" s="4"/>
      <c r="I18" s="7">
        <f t="shared" ref="I18:K18" si="8">SUM(I12:I17)</f>
        <v>2420</v>
      </c>
      <c r="J18" s="7">
        <f t="shared" si="8"/>
        <v>107.58272105054392</v>
      </c>
      <c r="K18" s="7">
        <f t="shared" si="8"/>
        <v>2.0419010147918817</v>
      </c>
    </row>
    <row r="19" spans="2:11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>
      <c r="B20" s="12" t="s">
        <v>9</v>
      </c>
      <c r="C20" s="8">
        <f>I18/D18</f>
        <v>34.571428571428569</v>
      </c>
      <c r="D20" s="1"/>
      <c r="E20" s="33" t="s">
        <v>21</v>
      </c>
      <c r="F20" s="34"/>
      <c r="G20" s="1"/>
      <c r="H20" s="33" t="s">
        <v>30</v>
      </c>
      <c r="I20" s="34"/>
      <c r="J20" s="1"/>
      <c r="K20" s="1"/>
    </row>
    <row r="21" spans="2:11">
      <c r="B21" s="11" t="s">
        <v>10</v>
      </c>
      <c r="C21" s="7">
        <f>10^(J18/D18)</f>
        <v>34.426749145091378</v>
      </c>
      <c r="D21" s="1"/>
      <c r="E21" s="30" t="s">
        <v>22</v>
      </c>
      <c r="F21" s="3">
        <f>D18/2</f>
        <v>35</v>
      </c>
      <c r="G21" s="1"/>
      <c r="H21" s="30" t="s">
        <v>31</v>
      </c>
      <c r="I21" s="3" t="s">
        <v>25</v>
      </c>
      <c r="J21" s="1"/>
      <c r="K21" s="1"/>
    </row>
    <row r="22" spans="2:11">
      <c r="B22" s="11" t="s">
        <v>11</v>
      </c>
      <c r="C22" s="7">
        <f>D18/K18</f>
        <v>34.281779328629533</v>
      </c>
      <c r="D22" s="1"/>
      <c r="E22" s="30" t="s">
        <v>32</v>
      </c>
      <c r="F22" s="3" t="s">
        <v>25</v>
      </c>
      <c r="G22" s="1"/>
      <c r="H22" s="30" t="s">
        <v>23</v>
      </c>
      <c r="I22" s="3">
        <f>B14</f>
        <v>33</v>
      </c>
      <c r="J22" s="1"/>
      <c r="K22" s="1"/>
    </row>
    <row r="23" spans="2:11">
      <c r="B23" s="11" t="s">
        <v>33</v>
      </c>
      <c r="C23" s="7">
        <f xml:space="preserve"> F23+((F21-F26)*F24/F25)</f>
        <v>34.473684210526315</v>
      </c>
      <c r="E23" s="30" t="s">
        <v>23</v>
      </c>
      <c r="F23" s="3">
        <f>B14</f>
        <v>33</v>
      </c>
      <c r="G23" s="1"/>
      <c r="H23" s="30" t="s">
        <v>24</v>
      </c>
      <c r="I23" s="3">
        <v>2</v>
      </c>
    </row>
    <row r="24" spans="2:11">
      <c r="B24" s="11" t="s">
        <v>29</v>
      </c>
      <c r="C24" s="7">
        <f>I22+((I24-I25)*I23 / (2*I24-I25-I26))</f>
        <v>34.200000000000003</v>
      </c>
      <c r="E24" s="30" t="s">
        <v>24</v>
      </c>
      <c r="F24" s="3">
        <f>C15-B15</f>
        <v>2</v>
      </c>
      <c r="G24" s="1"/>
      <c r="H24" s="30" t="s">
        <v>26</v>
      </c>
      <c r="I24" s="3">
        <f>D14</f>
        <v>19</v>
      </c>
    </row>
    <row r="25" spans="2:11">
      <c r="E25" s="30" t="s">
        <v>1</v>
      </c>
      <c r="F25" s="3">
        <f>D14</f>
        <v>19</v>
      </c>
      <c r="G25" s="1"/>
      <c r="H25" s="30" t="s">
        <v>27</v>
      </c>
      <c r="I25" s="3">
        <f>D13</f>
        <v>7</v>
      </c>
    </row>
    <row r="26" spans="2:11">
      <c r="E26" s="29" t="s">
        <v>20</v>
      </c>
      <c r="F26" s="26">
        <f>F13</f>
        <v>21</v>
      </c>
      <c r="G26" s="1"/>
      <c r="H26" s="29" t="s">
        <v>28</v>
      </c>
      <c r="I26" s="26">
        <f>D15</f>
        <v>11</v>
      </c>
    </row>
  </sheetData>
  <mergeCells count="8">
    <mergeCell ref="E20:F20"/>
    <mergeCell ref="H20:I20"/>
    <mergeCell ref="B18:C18"/>
    <mergeCell ref="H3:K3"/>
    <mergeCell ref="B11:C11"/>
    <mergeCell ref="B9:C9"/>
    <mergeCell ref="B7:K7"/>
    <mergeCell ref="H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2021-02-02T11:30:05Z</dcterms:created>
  <dcterms:modified xsi:type="dcterms:W3CDTF">2021-02-26T12:20:14Z</dcterms:modified>
</cp:coreProperties>
</file>