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<sst xmlns="http://schemas.openxmlformats.org/spreadsheetml/2006/main" count="68" uniqueCount="25">
  <si>
    <t>v_power</t>
  </si>
  <si>
    <t>vin</t>
  </si>
  <si>
    <t>iin</t>
  </si>
  <si>
    <t>pin</t>
  </si>
  <si>
    <t>v_a</t>
  </si>
  <si>
    <t>i_a</t>
  </si>
  <si>
    <t>r_a</t>
  </si>
  <si>
    <t>v_h</t>
  </si>
  <si>
    <t>i_h</t>
  </si>
  <si>
    <t>r_h</t>
  </si>
  <si>
    <t>v_b</t>
  </si>
  <si>
    <t>i_b</t>
  </si>
  <si>
    <t>r_b</t>
  </si>
  <si>
    <t>v_gate</t>
  </si>
  <si>
    <t>v_drain</t>
  </si>
  <si>
    <t>v_charger</t>
  </si>
  <si>
    <t>v_decoy_mode</t>
  </si>
  <si>
    <t>v_load</t>
  </si>
  <si>
    <t>r_load</t>
  </si>
  <si>
    <t>p_load</t>
  </si>
  <si>
    <t>efficiency</t>
  </si>
  <si>
    <t>33.4 to 34</t>
  </si>
  <si>
    <t>summerized table</t>
  </si>
  <si>
    <t>space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</si>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</sst>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12.0</v>
      </c>
      <c r="B2" s="1">
        <v>11.98</v>
      </c>
      <c r="C2" s="1">
        <v>0.99</v>
      </c>
      <c r="D2" s="2">
        <f t="shared" ref="D2:D10" si="1">B2*C2</f>
        <v>11.8602</v>
      </c>
      <c r="E2" s="1">
        <v>11.39</v>
      </c>
      <c r="F2" s="2">
        <f t="shared" ref="F2:F10" si="2">(B2-E2)/G2</f>
        <v>0.000118</v>
      </c>
      <c r="G2" s="1">
        <v>5000.0</v>
      </c>
      <c r="H2" s="1">
        <v>10.35</v>
      </c>
      <c r="I2" s="2">
        <f t="shared" ref="I2:I10" si="3">(B2-H2)/J2</f>
        <v>0.0006037037037</v>
      </c>
      <c r="J2" s="1">
        <v>2700.0</v>
      </c>
      <c r="K2" s="1">
        <v>4.5</v>
      </c>
      <c r="L2" s="2">
        <f t="shared" ref="L2:L10" si="4">B2/M2</f>
        <v>0.0002444897959</v>
      </c>
      <c r="M2" s="1">
        <v>49000.0</v>
      </c>
      <c r="N2" s="1">
        <v>10.31</v>
      </c>
      <c r="O2" s="1">
        <v>0.03</v>
      </c>
      <c r="P2" s="2">
        <f t="shared" ref="P2:P7" si="5">B2-O2</f>
        <v>11.95</v>
      </c>
      <c r="Q2" s="1">
        <v>9.0</v>
      </c>
      <c r="R2" s="1">
        <v>8.96</v>
      </c>
      <c r="S2" s="1">
        <v>6.8</v>
      </c>
      <c r="T2" s="2">
        <f t="shared" ref="T2:T10" si="6">R2*R2/S2</f>
        <v>11.80611765</v>
      </c>
      <c r="U2" s="2">
        <f t="shared" ref="U2:U10" si="7">(T2/D2)*100</f>
        <v>99.54400134</v>
      </c>
    </row>
    <row r="3">
      <c r="A3" s="1">
        <v>16.0</v>
      </c>
      <c r="B3" s="1">
        <v>15.98</v>
      </c>
      <c r="C3" s="1">
        <v>0.77</v>
      </c>
      <c r="D3" s="2">
        <f t="shared" si="1"/>
        <v>12.3046</v>
      </c>
      <c r="E3" s="1">
        <v>11.4</v>
      </c>
      <c r="F3" s="2">
        <f t="shared" si="2"/>
        <v>0.000916</v>
      </c>
      <c r="G3" s="1">
        <v>5000.0</v>
      </c>
      <c r="H3" s="1">
        <v>14.32</v>
      </c>
      <c r="I3" s="2">
        <f t="shared" si="3"/>
        <v>0.0006148148148</v>
      </c>
      <c r="J3" s="1">
        <v>2700.0</v>
      </c>
      <c r="K3" s="1">
        <v>6.0</v>
      </c>
      <c r="L3" s="2">
        <f t="shared" si="4"/>
        <v>0.000326122449</v>
      </c>
      <c r="M3" s="1">
        <v>49000.0</v>
      </c>
      <c r="N3" s="1">
        <v>14.28</v>
      </c>
      <c r="O3" s="1">
        <v>0.024</v>
      </c>
      <c r="P3" s="2">
        <f t="shared" si="5"/>
        <v>15.956</v>
      </c>
      <c r="Q3" s="1">
        <v>9.0</v>
      </c>
      <c r="R3" s="1">
        <v>8.96</v>
      </c>
      <c r="S3" s="1">
        <v>6.8</v>
      </c>
      <c r="T3" s="2">
        <f t="shared" si="6"/>
        <v>11.80611765</v>
      </c>
      <c r="U3" s="2">
        <f t="shared" si="7"/>
        <v>95.94881302</v>
      </c>
    </row>
    <row r="4">
      <c r="A4" s="1">
        <v>20.0</v>
      </c>
      <c r="B4" s="1">
        <v>19.99</v>
      </c>
      <c r="C4" s="1">
        <v>0.63</v>
      </c>
      <c r="D4" s="2">
        <f t="shared" si="1"/>
        <v>12.5937</v>
      </c>
      <c r="E4" s="1">
        <v>11.41</v>
      </c>
      <c r="F4" s="2">
        <f t="shared" si="2"/>
        <v>0.001716</v>
      </c>
      <c r="G4" s="1">
        <v>5000.0</v>
      </c>
      <c r="H4" s="1">
        <v>16.02</v>
      </c>
      <c r="I4" s="2">
        <f t="shared" si="3"/>
        <v>0.00147037037</v>
      </c>
      <c r="J4" s="1">
        <v>2700.0</v>
      </c>
      <c r="K4" s="1">
        <v>7.5</v>
      </c>
      <c r="L4" s="2">
        <f t="shared" si="4"/>
        <v>0.0004079591837</v>
      </c>
      <c r="M4" s="1">
        <v>49000.0</v>
      </c>
      <c r="N4" s="1">
        <v>15.97</v>
      </c>
      <c r="O4" s="1">
        <v>0.019</v>
      </c>
      <c r="P4" s="2">
        <f t="shared" si="5"/>
        <v>19.971</v>
      </c>
      <c r="Q4" s="1">
        <v>9.0</v>
      </c>
      <c r="R4" s="1">
        <v>8.97</v>
      </c>
      <c r="S4" s="1">
        <v>6.8</v>
      </c>
      <c r="T4" s="2">
        <f t="shared" si="6"/>
        <v>11.83248529</v>
      </c>
      <c r="U4" s="2">
        <f t="shared" si="7"/>
        <v>93.95559124</v>
      </c>
    </row>
    <row r="5">
      <c r="A5" s="1">
        <v>24.0</v>
      </c>
      <c r="B5" s="1">
        <v>24.0</v>
      </c>
      <c r="C5" s="1">
        <v>0.54</v>
      </c>
      <c r="D5" s="2">
        <f t="shared" si="1"/>
        <v>12.96</v>
      </c>
      <c r="E5" s="1">
        <v>14.43</v>
      </c>
      <c r="F5" s="2">
        <f t="shared" si="2"/>
        <v>0.001914</v>
      </c>
      <c r="G5" s="1">
        <v>5000.0</v>
      </c>
      <c r="H5" s="1">
        <v>16.05</v>
      </c>
      <c r="I5" s="2">
        <f t="shared" si="3"/>
        <v>0.002944444444</v>
      </c>
      <c r="J5" s="1">
        <v>2700.0</v>
      </c>
      <c r="K5" s="1">
        <v>9.01</v>
      </c>
      <c r="L5" s="2">
        <f t="shared" si="4"/>
        <v>0.0004897959184</v>
      </c>
      <c r="M5" s="1">
        <v>49000.0</v>
      </c>
      <c r="N5" s="1">
        <v>16.0</v>
      </c>
      <c r="O5" s="1">
        <v>0.016</v>
      </c>
      <c r="P5" s="2">
        <f t="shared" si="5"/>
        <v>23.984</v>
      </c>
      <c r="Q5" s="1">
        <v>9.0</v>
      </c>
      <c r="R5" s="1">
        <v>8.97</v>
      </c>
      <c r="S5" s="1">
        <v>6.8</v>
      </c>
      <c r="T5" s="2">
        <f t="shared" si="6"/>
        <v>11.83248529</v>
      </c>
      <c r="U5" s="2">
        <f t="shared" si="7"/>
        <v>91.30004085</v>
      </c>
    </row>
    <row r="6">
      <c r="A6" s="1">
        <v>24.0</v>
      </c>
      <c r="B6" s="1">
        <v>24.0</v>
      </c>
      <c r="C6" s="1">
        <v>0.2</v>
      </c>
      <c r="D6" s="2">
        <f t="shared" si="1"/>
        <v>4.8</v>
      </c>
      <c r="E6" s="1">
        <v>11.38</v>
      </c>
      <c r="F6" s="2">
        <f t="shared" si="2"/>
        <v>0.002524</v>
      </c>
      <c r="G6" s="1">
        <v>5000.0</v>
      </c>
      <c r="H6" s="1">
        <v>15.9</v>
      </c>
      <c r="I6" s="2">
        <f t="shared" si="3"/>
        <v>0.003</v>
      </c>
      <c r="J6" s="1">
        <v>2700.0</v>
      </c>
      <c r="K6" s="1">
        <v>9.05</v>
      </c>
      <c r="L6" s="2">
        <f t="shared" si="4"/>
        <v>0.0004897959184</v>
      </c>
      <c r="M6" s="1">
        <v>49000.0</v>
      </c>
      <c r="N6" s="1">
        <v>15.9</v>
      </c>
      <c r="O6" s="1">
        <v>0.005</v>
      </c>
      <c r="P6" s="2">
        <f t="shared" si="5"/>
        <v>23.995</v>
      </c>
      <c r="Q6" s="1">
        <v>5.0</v>
      </c>
      <c r="R6" s="1">
        <v>4.5</v>
      </c>
      <c r="S6" s="1">
        <v>6.8</v>
      </c>
      <c r="T6" s="2">
        <f t="shared" si="6"/>
        <v>2.977941176</v>
      </c>
      <c r="U6" s="2">
        <f t="shared" si="7"/>
        <v>62.04044118</v>
      </c>
    </row>
    <row r="7">
      <c r="A7" s="1">
        <v>24.0</v>
      </c>
      <c r="B7" s="1">
        <v>23.93</v>
      </c>
      <c r="C7" s="1">
        <v>2.42</v>
      </c>
      <c r="D7" s="2">
        <f t="shared" si="1"/>
        <v>57.9106</v>
      </c>
      <c r="E7" s="1">
        <v>11.37</v>
      </c>
      <c r="F7" s="2">
        <f t="shared" si="2"/>
        <v>0.002512</v>
      </c>
      <c r="G7" s="1">
        <v>5000.0</v>
      </c>
      <c r="H7" s="1">
        <v>15.9</v>
      </c>
      <c r="I7" s="2">
        <f t="shared" si="3"/>
        <v>0.002974074074</v>
      </c>
      <c r="J7" s="1">
        <v>2700.0</v>
      </c>
      <c r="K7" s="1">
        <v>9.02</v>
      </c>
      <c r="L7" s="2">
        <f t="shared" si="4"/>
        <v>0.0004883673469</v>
      </c>
      <c r="M7" s="1">
        <v>49000.0</v>
      </c>
      <c r="N7" s="1">
        <v>15.9</v>
      </c>
      <c r="O7" s="1">
        <v>0.08</v>
      </c>
      <c r="P7" s="2">
        <f t="shared" si="5"/>
        <v>23.85</v>
      </c>
      <c r="Q7" s="1">
        <v>20.0</v>
      </c>
      <c r="R7" s="1">
        <v>19.69</v>
      </c>
      <c r="S7" s="1">
        <v>6.8</v>
      </c>
      <c r="T7" s="2">
        <f t="shared" si="6"/>
        <v>57.01413235</v>
      </c>
      <c r="U7" s="2">
        <f t="shared" si="7"/>
        <v>98.45198004</v>
      </c>
    </row>
    <row r="8">
      <c r="A8" s="1">
        <v>28.0</v>
      </c>
      <c r="B8" s="1">
        <v>27.98</v>
      </c>
      <c r="C8" s="1">
        <v>0.79</v>
      </c>
      <c r="D8" s="2">
        <f t="shared" si="1"/>
        <v>22.1042</v>
      </c>
      <c r="E8" s="1">
        <v>11.39</v>
      </c>
      <c r="F8" s="2">
        <f t="shared" si="2"/>
        <v>0.003318</v>
      </c>
      <c r="G8" s="1">
        <v>5000.0</v>
      </c>
      <c r="H8" s="1">
        <v>15.95</v>
      </c>
      <c r="I8" s="2">
        <f t="shared" si="3"/>
        <v>0.004455555556</v>
      </c>
      <c r="J8" s="1">
        <v>2700.0</v>
      </c>
      <c r="K8" s="1">
        <v>10.55</v>
      </c>
      <c r="L8" s="2">
        <f t="shared" si="4"/>
        <v>0.0005710204082</v>
      </c>
      <c r="M8" s="1">
        <v>49000.0</v>
      </c>
      <c r="N8" s="1">
        <v>15.95</v>
      </c>
      <c r="O8" s="1">
        <v>24.0</v>
      </c>
      <c r="P8" s="2">
        <f t="shared" ref="P8:P10" si="8">B8-O8*10^(-3)</f>
        <v>27.956</v>
      </c>
      <c r="Q8" s="1">
        <v>12.0</v>
      </c>
      <c r="R8" s="1">
        <v>11.85</v>
      </c>
      <c r="S8" s="1">
        <v>6.8</v>
      </c>
      <c r="T8" s="2">
        <f t="shared" si="6"/>
        <v>20.65036765</v>
      </c>
      <c r="U8" s="2">
        <f t="shared" si="7"/>
        <v>93.42282302</v>
      </c>
    </row>
    <row r="9">
      <c r="A9" s="1">
        <v>30.0</v>
      </c>
      <c r="B9" s="1">
        <v>29.99</v>
      </c>
      <c r="C9" s="1">
        <v>0.75</v>
      </c>
      <c r="D9" s="2">
        <f t="shared" si="1"/>
        <v>22.4925</v>
      </c>
      <c r="E9" s="1">
        <v>11.39</v>
      </c>
      <c r="F9" s="2">
        <f t="shared" si="2"/>
        <v>0.00372</v>
      </c>
      <c r="G9" s="1">
        <v>5000.0</v>
      </c>
      <c r="H9" s="1">
        <v>15.97</v>
      </c>
      <c r="I9" s="2">
        <f t="shared" si="3"/>
        <v>0.005192592593</v>
      </c>
      <c r="J9" s="1">
        <v>2700.0</v>
      </c>
      <c r="K9" s="1">
        <v>11.31</v>
      </c>
      <c r="L9" s="2">
        <f t="shared" si="4"/>
        <v>0.0006120408163</v>
      </c>
      <c r="M9" s="1">
        <v>49000.0</v>
      </c>
      <c r="N9" s="1">
        <v>15.97</v>
      </c>
      <c r="O9" s="1">
        <v>23.0</v>
      </c>
      <c r="P9" s="2">
        <f t="shared" si="8"/>
        <v>29.967</v>
      </c>
      <c r="Q9" s="1">
        <v>12.0</v>
      </c>
      <c r="R9" s="1">
        <v>11.85</v>
      </c>
      <c r="S9" s="1">
        <v>6.8</v>
      </c>
      <c r="T9" s="2">
        <f t="shared" si="6"/>
        <v>20.65036765</v>
      </c>
      <c r="U9" s="2">
        <f t="shared" si="7"/>
        <v>91.8100151</v>
      </c>
    </row>
    <row r="10">
      <c r="A10" s="1">
        <v>35.0</v>
      </c>
      <c r="B10" s="1">
        <v>35.01</v>
      </c>
      <c r="C10" s="1">
        <v>0.03</v>
      </c>
      <c r="D10" s="2">
        <f t="shared" si="1"/>
        <v>1.0503</v>
      </c>
      <c r="E10" s="1">
        <v>11.42</v>
      </c>
      <c r="F10" s="2">
        <f t="shared" si="2"/>
        <v>0.004718</v>
      </c>
      <c r="G10" s="1">
        <v>5000.0</v>
      </c>
      <c r="H10" s="1">
        <v>15.89</v>
      </c>
      <c r="I10" s="2">
        <f t="shared" si="3"/>
        <v>0.007081481481</v>
      </c>
      <c r="J10" s="1">
        <v>2700.0</v>
      </c>
      <c r="K10" s="1">
        <v>13.21</v>
      </c>
      <c r="L10" s="2">
        <f t="shared" si="4"/>
        <v>0.0007144897959</v>
      </c>
      <c r="M10" s="1">
        <v>49000.0</v>
      </c>
      <c r="N10" s="1">
        <v>0.225</v>
      </c>
      <c r="O10" s="1" t="s">
        <v>21</v>
      </c>
      <c r="P10" s="2" t="str">
        <f t="shared" si="8"/>
        <v>#VALUE!</v>
      </c>
      <c r="Q10" s="1">
        <v>12.0</v>
      </c>
      <c r="R10" s="1">
        <v>0.0</v>
      </c>
      <c r="S10" s="1">
        <v>6.8</v>
      </c>
      <c r="T10" s="2">
        <f t="shared" si="6"/>
        <v>0</v>
      </c>
      <c r="U10" s="2">
        <f t="shared" si="7"/>
        <v>0</v>
      </c>
    </row>
    <row r="14">
      <c r="G14" s="2">
        <f>20*20/6.8</f>
        <v>58.82352941</v>
      </c>
      <c r="I14" s="2">
        <f>80*80*10^(-3)/41</f>
        <v>0.156097561</v>
      </c>
    </row>
    <row r="15">
      <c r="A15" s="1" t="s">
        <v>22</v>
      </c>
    </row>
    <row r="16">
      <c r="A16" s="1" t="s">
        <v>1</v>
      </c>
      <c r="B16" s="1" t="s">
        <v>2</v>
      </c>
      <c r="C16" s="1" t="s">
        <v>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</row>
    <row r="17">
      <c r="A17" s="1">
        <v>11.98</v>
      </c>
      <c r="B17" s="1">
        <v>0.99</v>
      </c>
      <c r="C17" s="2">
        <v>11.8602</v>
      </c>
      <c r="D17" s="1">
        <v>0.03</v>
      </c>
      <c r="E17" s="2">
        <v>11.950000000000001</v>
      </c>
      <c r="F17" s="1">
        <v>9.0</v>
      </c>
      <c r="G17" s="1">
        <v>8.96</v>
      </c>
      <c r="H17" s="1">
        <v>6.8</v>
      </c>
      <c r="I17" s="2">
        <v>11.806117647058825</v>
      </c>
      <c r="J17" s="2">
        <v>99.54400134111418</v>
      </c>
    </row>
    <row r="18">
      <c r="A18" s="1">
        <v>15.98</v>
      </c>
      <c r="B18" s="1">
        <v>0.77</v>
      </c>
      <c r="C18" s="2">
        <v>12.3046</v>
      </c>
      <c r="D18" s="1">
        <v>0.024</v>
      </c>
      <c r="E18" s="2">
        <v>15.956000000000001</v>
      </c>
      <c r="F18" s="1">
        <v>9.0</v>
      </c>
      <c r="G18" s="1">
        <v>8.96</v>
      </c>
      <c r="H18" s="1">
        <v>6.8</v>
      </c>
      <c r="I18" s="2">
        <v>11.806117647058825</v>
      </c>
      <c r="J18" s="2">
        <v>95.94881302162463</v>
      </c>
    </row>
    <row r="19">
      <c r="A19" s="1">
        <v>19.99</v>
      </c>
      <c r="B19" s="1">
        <v>0.63</v>
      </c>
      <c r="C19" s="2">
        <v>12.593699999999998</v>
      </c>
      <c r="D19" s="1">
        <v>0.019</v>
      </c>
      <c r="E19" s="2">
        <v>19.971</v>
      </c>
      <c r="F19" s="1">
        <v>9.0</v>
      </c>
      <c r="G19" s="1">
        <v>8.97</v>
      </c>
      <c r="H19" s="1">
        <v>6.8</v>
      </c>
      <c r="I19" s="2">
        <v>11.83248529411765</v>
      </c>
      <c r="J19" s="2">
        <v>93.95559124099869</v>
      </c>
    </row>
    <row r="20">
      <c r="A20" s="1">
        <v>24.0</v>
      </c>
      <c r="B20" s="1">
        <v>0.54</v>
      </c>
      <c r="C20" s="2">
        <v>12.96</v>
      </c>
      <c r="D20" s="1">
        <v>0.016</v>
      </c>
      <c r="E20" s="2">
        <v>23.984</v>
      </c>
      <c r="F20" s="1">
        <v>9.0</v>
      </c>
      <c r="G20" s="1">
        <v>8.97</v>
      </c>
      <c r="H20" s="1">
        <v>6.8</v>
      </c>
      <c r="I20" s="2">
        <v>11.83248529411765</v>
      </c>
      <c r="J20" s="2">
        <v>91.30004084967321</v>
      </c>
    </row>
    <row r="21">
      <c r="A21" s="1">
        <v>24.0</v>
      </c>
      <c r="B21" s="1">
        <v>0.2</v>
      </c>
      <c r="C21" s="2">
        <v>4.800000000000001</v>
      </c>
      <c r="D21" s="1">
        <v>0.005</v>
      </c>
      <c r="E21" s="2">
        <v>23.995</v>
      </c>
      <c r="F21" s="1">
        <v>5.0</v>
      </c>
      <c r="G21" s="1">
        <v>4.5</v>
      </c>
      <c r="H21" s="1">
        <v>6.8</v>
      </c>
      <c r="I21" s="2">
        <v>2.9779411764705883</v>
      </c>
      <c r="J21" s="2">
        <v>62.04044117647059</v>
      </c>
    </row>
    <row r="22">
      <c r="A22" s="1">
        <v>23.93</v>
      </c>
      <c r="B22" s="1">
        <v>2.42</v>
      </c>
      <c r="C22" s="2">
        <v>57.910599999999995</v>
      </c>
      <c r="D22" s="1">
        <v>0.08</v>
      </c>
      <c r="E22" s="2">
        <v>23.85</v>
      </c>
      <c r="F22" s="1">
        <v>20.0</v>
      </c>
      <c r="G22" s="1">
        <v>19.69</v>
      </c>
      <c r="H22" s="1">
        <v>6.8</v>
      </c>
      <c r="I22" s="2">
        <v>57.01413235294119</v>
      </c>
      <c r="J22" s="2">
        <v>98.45198003982206</v>
      </c>
    </row>
    <row r="23">
      <c r="A23" s="1">
        <v>27.98</v>
      </c>
      <c r="B23" s="1">
        <v>0.79</v>
      </c>
      <c r="C23" s="2">
        <v>22.104200000000002</v>
      </c>
      <c r="D23" s="1">
        <v>24.0</v>
      </c>
      <c r="E23" s="2">
        <v>27.956</v>
      </c>
      <c r="F23" s="1">
        <v>12.0</v>
      </c>
      <c r="G23" s="1">
        <v>11.85</v>
      </c>
      <c r="H23" s="1">
        <v>6.8</v>
      </c>
      <c r="I23" s="2">
        <v>20.65036764705882</v>
      </c>
      <c r="J23" s="2">
        <v>93.42282302484966</v>
      </c>
    </row>
    <row r="24">
      <c r="A24" s="1">
        <v>29.99</v>
      </c>
      <c r="B24" s="1">
        <v>0.75</v>
      </c>
      <c r="C24" s="2">
        <v>22.4925</v>
      </c>
      <c r="D24" s="1">
        <v>23.0</v>
      </c>
      <c r="E24" s="2">
        <v>29.967</v>
      </c>
      <c r="F24" s="1">
        <v>12.0</v>
      </c>
      <c r="G24" s="1">
        <v>11.85</v>
      </c>
      <c r="H24" s="1">
        <v>6.8</v>
      </c>
      <c r="I24" s="2">
        <v>20.65036764705882</v>
      </c>
      <c r="J24" s="2">
        <v>91.81001510307357</v>
      </c>
    </row>
    <row r="25">
      <c r="A25" s="1">
        <v>35.01</v>
      </c>
      <c r="B25" s="1">
        <v>0.03</v>
      </c>
      <c r="C25" s="2">
        <v>1.0503</v>
      </c>
      <c r="D25" s="1">
        <v>33.7</v>
      </c>
      <c r="E25" s="2">
        <v>34.976299999999995</v>
      </c>
      <c r="F25" s="1">
        <v>12.0</v>
      </c>
      <c r="G25" s="1">
        <v>0.0</v>
      </c>
      <c r="H25" s="1">
        <v>6.8</v>
      </c>
      <c r="I25" s="2">
        <v>0.0</v>
      </c>
      <c r="J25" s="2">
        <v>0.0</v>
      </c>
    </row>
    <row r="29">
      <c r="A29" s="1" t="s">
        <v>16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17</v>
      </c>
      <c r="S29" s="1" t="s">
        <v>18</v>
      </c>
      <c r="T29" s="1" t="s">
        <v>19</v>
      </c>
      <c r="U29" s="1" t="s">
        <v>20</v>
      </c>
    </row>
    <row r="30">
      <c r="A30" s="1">
        <v>5.0</v>
      </c>
      <c r="B30" s="1">
        <v>12.0</v>
      </c>
      <c r="C30" s="1">
        <v>11.99</v>
      </c>
      <c r="D30" s="1">
        <v>0.29</v>
      </c>
      <c r="E30" s="2">
        <f t="shared" ref="E30:E48" si="9">C30*D30</f>
        <v>3.4771</v>
      </c>
      <c r="F30" s="1">
        <v>11.42</v>
      </c>
      <c r="G30" s="2">
        <f t="shared" ref="G30:G51" si="10">(C30-F30)/H30</f>
        <v>0.000114</v>
      </c>
      <c r="H30" s="1">
        <v>5000.0</v>
      </c>
      <c r="I30" s="1">
        <v>10.42</v>
      </c>
      <c r="J30" s="2">
        <f t="shared" ref="J30:J51" si="11">(C30-I30)/K30</f>
        <v>0.0005814814815</v>
      </c>
      <c r="K30" s="1">
        <v>2700.0</v>
      </c>
      <c r="L30" s="1">
        <v>4.53</v>
      </c>
      <c r="M30" s="2">
        <f t="shared" ref="M30:M51" si="12">C30/N30</f>
        <v>0.0002446938776</v>
      </c>
      <c r="N30" s="1">
        <v>49000.0</v>
      </c>
      <c r="O30" s="1">
        <v>10.42</v>
      </c>
      <c r="P30" s="1">
        <v>0.01</v>
      </c>
      <c r="Q30" s="2">
        <f t="shared" ref="Q30:Q51" si="13">C30-P30</f>
        <v>11.98</v>
      </c>
      <c r="R30" s="1">
        <v>4.94</v>
      </c>
      <c r="S30" s="1">
        <v>6.97</v>
      </c>
      <c r="T30" s="2">
        <f t="shared" ref="T30:T48" si="14">R30*R30/S30</f>
        <v>3.501233859</v>
      </c>
      <c r="U30" s="2">
        <f t="shared" ref="U30:U48" si="15">(T30/E30)*100</f>
        <v>100.6940801</v>
      </c>
    </row>
    <row r="31">
      <c r="A31" s="1">
        <v>5.0</v>
      </c>
      <c r="B31" s="1">
        <v>16.0</v>
      </c>
      <c r="C31" s="1">
        <v>16.0</v>
      </c>
      <c r="D31" s="1">
        <v>0.22</v>
      </c>
      <c r="E31" s="2">
        <f t="shared" si="9"/>
        <v>3.52</v>
      </c>
      <c r="F31" s="1">
        <v>11.44</v>
      </c>
      <c r="G31" s="2">
        <f t="shared" si="10"/>
        <v>0.000912</v>
      </c>
      <c r="H31" s="1">
        <v>5000.0</v>
      </c>
      <c r="I31" s="1">
        <v>14.39</v>
      </c>
      <c r="J31" s="2">
        <f t="shared" si="11"/>
        <v>0.0005962962963</v>
      </c>
      <c r="K31" s="1">
        <v>2700.0</v>
      </c>
      <c r="L31" s="1">
        <v>6.05</v>
      </c>
      <c r="M31" s="2">
        <f t="shared" si="12"/>
        <v>0.0003265306122</v>
      </c>
      <c r="N31" s="1">
        <v>49000.0</v>
      </c>
      <c r="O31" s="1">
        <v>14.39</v>
      </c>
      <c r="P31" s="1">
        <v>0.007</v>
      </c>
      <c r="Q31" s="2">
        <f t="shared" si="13"/>
        <v>15.993</v>
      </c>
      <c r="R31" s="1">
        <v>4.94</v>
      </c>
      <c r="S31" s="1">
        <v>6.97</v>
      </c>
      <c r="T31" s="2">
        <f t="shared" si="14"/>
        <v>3.501233859</v>
      </c>
      <c r="U31" s="2">
        <f t="shared" si="15"/>
        <v>99.46687101</v>
      </c>
    </row>
    <row r="32">
      <c r="A32" s="1">
        <v>5.0</v>
      </c>
      <c r="B32" s="1">
        <v>20.0</v>
      </c>
      <c r="C32" s="1">
        <v>20.0</v>
      </c>
      <c r="D32" s="1">
        <v>0.18</v>
      </c>
      <c r="E32" s="2">
        <f t="shared" si="9"/>
        <v>3.6</v>
      </c>
      <c r="F32" s="1">
        <v>11.46</v>
      </c>
      <c r="G32" s="2">
        <f t="shared" si="10"/>
        <v>0.001708</v>
      </c>
      <c r="H32" s="1">
        <v>5000.0</v>
      </c>
      <c r="I32" s="1">
        <v>16.03</v>
      </c>
      <c r="J32" s="2">
        <f t="shared" si="11"/>
        <v>0.00147037037</v>
      </c>
      <c r="K32" s="1">
        <v>2700.0</v>
      </c>
      <c r="L32" s="1">
        <v>7.56</v>
      </c>
      <c r="M32" s="2">
        <f t="shared" si="12"/>
        <v>0.0004081632653</v>
      </c>
      <c r="N32" s="1">
        <v>49000.0</v>
      </c>
      <c r="O32" s="1">
        <v>16.02</v>
      </c>
      <c r="P32" s="1">
        <v>0.006</v>
      </c>
      <c r="Q32" s="2">
        <f t="shared" si="13"/>
        <v>19.994</v>
      </c>
      <c r="R32" s="1">
        <v>4.95</v>
      </c>
      <c r="S32" s="1">
        <v>6.97</v>
      </c>
      <c r="T32" s="2">
        <f t="shared" si="14"/>
        <v>3.515423242</v>
      </c>
      <c r="U32" s="2">
        <f t="shared" si="15"/>
        <v>97.65064562</v>
      </c>
    </row>
    <row r="33">
      <c r="A33" s="1">
        <v>5.0</v>
      </c>
      <c r="B33" s="1">
        <v>24.0</v>
      </c>
      <c r="C33" s="1">
        <v>24.0</v>
      </c>
      <c r="D33" s="1">
        <v>0.16</v>
      </c>
      <c r="E33" s="2">
        <f t="shared" si="9"/>
        <v>3.84</v>
      </c>
      <c r="F33" s="1">
        <v>11.48</v>
      </c>
      <c r="G33" s="2">
        <f t="shared" si="10"/>
        <v>0.002504</v>
      </c>
      <c r="H33" s="1">
        <v>5000.0</v>
      </c>
      <c r="I33" s="1">
        <v>16.09</v>
      </c>
      <c r="J33" s="2">
        <f t="shared" si="11"/>
        <v>0.00292962963</v>
      </c>
      <c r="K33" s="1">
        <v>2700.0</v>
      </c>
      <c r="L33" s="1">
        <v>9.08</v>
      </c>
      <c r="M33" s="2">
        <f t="shared" si="12"/>
        <v>0.0004897959184</v>
      </c>
      <c r="N33" s="1">
        <v>49000.0</v>
      </c>
      <c r="O33" s="1">
        <v>13.09</v>
      </c>
      <c r="P33" s="1">
        <v>0.005</v>
      </c>
      <c r="Q33" s="2">
        <f t="shared" si="13"/>
        <v>23.995</v>
      </c>
      <c r="R33" s="1">
        <v>4.95</v>
      </c>
      <c r="S33" s="1">
        <v>6.97</v>
      </c>
      <c r="T33" s="2">
        <f t="shared" si="14"/>
        <v>3.515423242</v>
      </c>
      <c r="U33" s="2">
        <f t="shared" si="15"/>
        <v>91.54748027</v>
      </c>
    </row>
    <row r="34">
      <c r="A34" s="1">
        <v>5.0</v>
      </c>
      <c r="B34" s="1">
        <v>28.0</v>
      </c>
      <c r="C34" s="1">
        <v>28.0</v>
      </c>
      <c r="D34" s="1">
        <v>0.14</v>
      </c>
      <c r="E34" s="2">
        <f t="shared" si="9"/>
        <v>3.92</v>
      </c>
      <c r="F34" s="1">
        <v>11.5</v>
      </c>
      <c r="G34" s="2">
        <f t="shared" si="10"/>
        <v>0.0033</v>
      </c>
      <c r="H34" s="1">
        <v>5000.0</v>
      </c>
      <c r="I34" s="1">
        <v>16.15</v>
      </c>
      <c r="J34" s="2">
        <f t="shared" si="11"/>
        <v>0.004388888889</v>
      </c>
      <c r="K34" s="1">
        <v>2700.0</v>
      </c>
      <c r="L34" s="1">
        <v>10.59</v>
      </c>
      <c r="M34" s="2">
        <f t="shared" si="12"/>
        <v>0.0005714285714</v>
      </c>
      <c r="N34" s="1">
        <v>49000.0</v>
      </c>
      <c r="O34" s="1">
        <v>16.14</v>
      </c>
      <c r="P34" s="1">
        <v>0.004</v>
      </c>
      <c r="Q34" s="2">
        <f t="shared" si="13"/>
        <v>27.996</v>
      </c>
      <c r="R34" s="1">
        <v>4.95</v>
      </c>
      <c r="S34" s="1">
        <v>6.97</v>
      </c>
      <c r="T34" s="2">
        <f t="shared" si="14"/>
        <v>3.515423242</v>
      </c>
      <c r="U34" s="2">
        <f t="shared" si="15"/>
        <v>89.67916435</v>
      </c>
    </row>
    <row r="35">
      <c r="A35" s="1">
        <v>5.0</v>
      </c>
      <c r="B35" s="1">
        <v>30.0</v>
      </c>
      <c r="C35" s="1">
        <v>30.0</v>
      </c>
      <c r="D35" s="1">
        <v>0.14</v>
      </c>
      <c r="E35" s="2">
        <f t="shared" si="9"/>
        <v>4.2</v>
      </c>
      <c r="F35" s="1">
        <v>11.52</v>
      </c>
      <c r="G35" s="2">
        <f t="shared" si="10"/>
        <v>0.003696</v>
      </c>
      <c r="H35" s="1">
        <v>5000.0</v>
      </c>
      <c r="I35" s="1">
        <v>16.18</v>
      </c>
      <c r="J35" s="2">
        <f t="shared" si="11"/>
        <v>0.005118518519</v>
      </c>
      <c r="K35" s="1">
        <v>2700.0</v>
      </c>
      <c r="L35" s="1">
        <v>11.34</v>
      </c>
      <c r="M35" s="2">
        <f t="shared" si="12"/>
        <v>0.000612244898</v>
      </c>
      <c r="N35" s="1">
        <v>49000.0</v>
      </c>
      <c r="O35" s="1">
        <v>16.18</v>
      </c>
      <c r="P35" s="1">
        <v>0.004</v>
      </c>
      <c r="Q35" s="2">
        <f t="shared" si="13"/>
        <v>29.996</v>
      </c>
      <c r="R35" s="1">
        <v>4.95</v>
      </c>
      <c r="S35" s="1">
        <v>6.97</v>
      </c>
      <c r="T35" s="2">
        <f t="shared" si="14"/>
        <v>3.515423242</v>
      </c>
      <c r="U35" s="2">
        <f t="shared" si="15"/>
        <v>83.70055339</v>
      </c>
    </row>
    <row r="36">
      <c r="A36" s="1">
        <v>15.0</v>
      </c>
      <c r="B36" s="1">
        <v>20.0</v>
      </c>
      <c r="C36" s="1">
        <v>19.96</v>
      </c>
      <c r="D36" s="1">
        <v>1.62</v>
      </c>
      <c r="E36" s="2">
        <f t="shared" si="9"/>
        <v>32.3352</v>
      </c>
      <c r="F36" s="1">
        <v>11.47</v>
      </c>
      <c r="G36" s="2">
        <f t="shared" si="10"/>
        <v>0.001698</v>
      </c>
      <c r="H36" s="1">
        <v>5000.0</v>
      </c>
      <c r="I36" s="1">
        <v>16.03</v>
      </c>
      <c r="J36" s="2">
        <f t="shared" si="11"/>
        <v>0.001455555556</v>
      </c>
      <c r="K36" s="1">
        <v>2700.0</v>
      </c>
      <c r="L36" s="1">
        <v>7.55</v>
      </c>
      <c r="M36" s="2">
        <f t="shared" si="12"/>
        <v>0.0004073469388</v>
      </c>
      <c r="N36" s="1">
        <v>49000.0</v>
      </c>
      <c r="O36" s="1">
        <v>16.03</v>
      </c>
      <c r="P36" s="1">
        <v>0.056</v>
      </c>
      <c r="Q36" s="2">
        <f t="shared" si="13"/>
        <v>19.904</v>
      </c>
      <c r="R36" s="1">
        <v>14.67</v>
      </c>
      <c r="S36" s="1">
        <v>6.97</v>
      </c>
      <c r="T36" s="2">
        <f t="shared" si="14"/>
        <v>30.87645624</v>
      </c>
      <c r="U36" s="2">
        <f t="shared" si="15"/>
        <v>95.48868181</v>
      </c>
    </row>
    <row r="37">
      <c r="A37" s="1">
        <v>15.0</v>
      </c>
      <c r="B37" s="1">
        <v>24.0</v>
      </c>
      <c r="C37" s="1">
        <v>23.98</v>
      </c>
      <c r="D37" s="1">
        <v>1.38</v>
      </c>
      <c r="E37" s="2">
        <f t="shared" si="9"/>
        <v>33.0924</v>
      </c>
      <c r="F37" s="1">
        <v>11.48</v>
      </c>
      <c r="G37" s="2">
        <f t="shared" si="10"/>
        <v>0.0025</v>
      </c>
      <c r="H37" s="1">
        <v>5000.0</v>
      </c>
      <c r="I37" s="1">
        <v>16.09</v>
      </c>
      <c r="J37" s="2">
        <f t="shared" si="11"/>
        <v>0.002922222222</v>
      </c>
      <c r="K37" s="1">
        <v>2700.0</v>
      </c>
      <c r="L37" s="1">
        <v>9.06</v>
      </c>
      <c r="M37" s="2">
        <f t="shared" si="12"/>
        <v>0.0004893877551</v>
      </c>
      <c r="N37" s="1">
        <v>49000.0</v>
      </c>
      <c r="O37" s="1">
        <v>16.08</v>
      </c>
      <c r="P37" s="1">
        <v>0.047</v>
      </c>
      <c r="Q37" s="2">
        <f t="shared" si="13"/>
        <v>23.933</v>
      </c>
      <c r="R37" s="1">
        <v>14.68</v>
      </c>
      <c r="S37" s="1">
        <v>6.97</v>
      </c>
      <c r="T37" s="2">
        <f t="shared" si="14"/>
        <v>30.91856528</v>
      </c>
      <c r="U37" s="2">
        <f t="shared" si="15"/>
        <v>93.43101522</v>
      </c>
    </row>
    <row r="38">
      <c r="A38" s="1">
        <v>15.0</v>
      </c>
      <c r="B38" s="1">
        <v>28.0</v>
      </c>
      <c r="C38" s="1">
        <v>27.98</v>
      </c>
      <c r="D38" s="1">
        <v>1.19</v>
      </c>
      <c r="E38" s="2">
        <f t="shared" si="9"/>
        <v>33.2962</v>
      </c>
      <c r="F38" s="1">
        <v>11.5</v>
      </c>
      <c r="G38" s="2">
        <f t="shared" si="10"/>
        <v>0.003296</v>
      </c>
      <c r="H38" s="1">
        <v>5000.0</v>
      </c>
      <c r="I38" s="1">
        <v>16.15</v>
      </c>
      <c r="J38" s="2">
        <f t="shared" si="11"/>
        <v>0.004381481481</v>
      </c>
      <c r="K38" s="1">
        <v>2700.0</v>
      </c>
      <c r="L38" s="1">
        <v>10.58</v>
      </c>
      <c r="M38" s="2">
        <f t="shared" si="12"/>
        <v>0.0005710204082</v>
      </c>
      <c r="N38" s="1">
        <v>49000.0</v>
      </c>
      <c r="O38" s="1">
        <v>16.15</v>
      </c>
      <c r="P38" s="1">
        <v>0.041</v>
      </c>
      <c r="Q38" s="2">
        <f t="shared" si="13"/>
        <v>27.939</v>
      </c>
      <c r="R38" s="1">
        <v>14.68</v>
      </c>
      <c r="S38" s="1">
        <v>6.97</v>
      </c>
      <c r="T38" s="2">
        <f t="shared" si="14"/>
        <v>30.91856528</v>
      </c>
      <c r="U38" s="2">
        <f t="shared" si="15"/>
        <v>92.85914092</v>
      </c>
    </row>
    <row r="39">
      <c r="A39" s="1">
        <v>15.0</v>
      </c>
      <c r="B39" s="1">
        <v>30.0</v>
      </c>
      <c r="C39" s="1">
        <v>30.0</v>
      </c>
      <c r="D39" s="1">
        <v>1.12</v>
      </c>
      <c r="E39" s="2">
        <f t="shared" si="9"/>
        <v>33.6</v>
      </c>
      <c r="F39" s="1">
        <v>11.52</v>
      </c>
      <c r="G39" s="2">
        <f t="shared" si="10"/>
        <v>0.003696</v>
      </c>
      <c r="H39" s="1">
        <v>5000.0</v>
      </c>
      <c r="I39" s="1">
        <v>16.58</v>
      </c>
      <c r="J39" s="2">
        <f t="shared" si="11"/>
        <v>0.00497037037</v>
      </c>
      <c r="K39" s="1">
        <v>2700.0</v>
      </c>
      <c r="L39" s="1">
        <v>11.34</v>
      </c>
      <c r="M39" s="2">
        <f t="shared" si="12"/>
        <v>0.000612244898</v>
      </c>
      <c r="N39" s="1">
        <v>49000.0</v>
      </c>
      <c r="O39" s="1">
        <v>16.18</v>
      </c>
      <c r="P39" s="1">
        <v>0.038</v>
      </c>
      <c r="Q39" s="2">
        <f t="shared" si="13"/>
        <v>29.962</v>
      </c>
      <c r="R39" s="1">
        <v>14.69</v>
      </c>
      <c r="S39" s="1">
        <v>6.97</v>
      </c>
      <c r="T39" s="2">
        <f t="shared" si="14"/>
        <v>30.96070301</v>
      </c>
      <c r="U39" s="2">
        <f t="shared" si="15"/>
        <v>92.14494944</v>
      </c>
    </row>
    <row r="40">
      <c r="A40" s="1">
        <v>20.0</v>
      </c>
      <c r="B40" s="1">
        <v>20.0</v>
      </c>
      <c r="C40" s="1">
        <v>19.94</v>
      </c>
      <c r="D40" s="1">
        <v>2.5</v>
      </c>
      <c r="E40" s="2">
        <f t="shared" si="9"/>
        <v>49.85</v>
      </c>
      <c r="F40" s="1">
        <v>11.47</v>
      </c>
      <c r="G40" s="2">
        <f t="shared" si="10"/>
        <v>0.001694</v>
      </c>
      <c r="H40" s="1">
        <v>5000.0</v>
      </c>
      <c r="I40" s="1">
        <v>16.05</v>
      </c>
      <c r="J40" s="2">
        <f t="shared" si="11"/>
        <v>0.001440740741</v>
      </c>
      <c r="K40" s="1">
        <v>2700.0</v>
      </c>
      <c r="L40" s="1">
        <v>7.54</v>
      </c>
      <c r="M40" s="2">
        <f t="shared" si="12"/>
        <v>0.0004069387755</v>
      </c>
      <c r="N40" s="1">
        <v>49000.0</v>
      </c>
      <c r="O40" s="1">
        <v>16.04</v>
      </c>
      <c r="P40" s="1">
        <v>0.09</v>
      </c>
      <c r="Q40" s="2">
        <f t="shared" si="13"/>
        <v>19.85</v>
      </c>
      <c r="R40" s="1">
        <v>18.28</v>
      </c>
      <c r="S40" s="1">
        <v>6.97</v>
      </c>
      <c r="T40" s="2">
        <f t="shared" si="14"/>
        <v>47.94238164</v>
      </c>
      <c r="U40" s="2">
        <f t="shared" si="15"/>
        <v>96.17328312</v>
      </c>
    </row>
    <row r="41">
      <c r="A41" s="1">
        <v>9.0</v>
      </c>
      <c r="B41" s="1">
        <v>20.0</v>
      </c>
      <c r="C41" s="1">
        <v>20.0</v>
      </c>
      <c r="D41" s="1">
        <v>0.61</v>
      </c>
      <c r="E41" s="2">
        <f t="shared" si="9"/>
        <v>12.2</v>
      </c>
      <c r="F41" s="1">
        <v>11.47</v>
      </c>
      <c r="G41" s="2">
        <f t="shared" si="10"/>
        <v>0.001706</v>
      </c>
      <c r="H41" s="1">
        <v>5000.0</v>
      </c>
      <c r="I41" s="1">
        <v>16.04</v>
      </c>
      <c r="J41" s="2">
        <f t="shared" si="11"/>
        <v>0.001466666667</v>
      </c>
      <c r="K41" s="1">
        <v>2700.0</v>
      </c>
      <c r="L41" s="1">
        <v>7.55</v>
      </c>
      <c r="M41" s="2">
        <f t="shared" si="12"/>
        <v>0.0004081632653</v>
      </c>
      <c r="N41" s="1">
        <v>49000.0</v>
      </c>
      <c r="O41" s="1">
        <v>16.04</v>
      </c>
      <c r="P41" s="1">
        <v>0.021</v>
      </c>
      <c r="Q41" s="2">
        <f t="shared" si="13"/>
        <v>19.979</v>
      </c>
      <c r="R41" s="1">
        <v>8.84</v>
      </c>
      <c r="S41" s="1">
        <v>6.97</v>
      </c>
      <c r="T41" s="2">
        <f t="shared" si="14"/>
        <v>11.21170732</v>
      </c>
      <c r="U41" s="2">
        <f t="shared" si="15"/>
        <v>91.8992403</v>
      </c>
    </row>
    <row r="42">
      <c r="A42" s="1">
        <v>9.0</v>
      </c>
      <c r="B42" s="1">
        <v>24.0</v>
      </c>
      <c r="C42" s="1">
        <v>24.0</v>
      </c>
      <c r="D42" s="1">
        <v>0.52</v>
      </c>
      <c r="E42" s="2">
        <f t="shared" si="9"/>
        <v>12.48</v>
      </c>
      <c r="F42" s="1">
        <v>11.49</v>
      </c>
      <c r="G42" s="2">
        <f t="shared" si="10"/>
        <v>0.002502</v>
      </c>
      <c r="H42" s="1">
        <v>5000.0</v>
      </c>
      <c r="I42" s="1">
        <v>16.1</v>
      </c>
      <c r="J42" s="2">
        <f t="shared" si="11"/>
        <v>0.002925925926</v>
      </c>
      <c r="K42" s="1">
        <v>2700.0</v>
      </c>
      <c r="L42" s="1">
        <v>9.07</v>
      </c>
      <c r="M42" s="2">
        <f t="shared" si="12"/>
        <v>0.0004897959184</v>
      </c>
      <c r="N42" s="1">
        <v>49000.0</v>
      </c>
      <c r="O42" s="1">
        <v>16.09</v>
      </c>
      <c r="P42" s="1">
        <v>0.017</v>
      </c>
      <c r="Q42" s="2">
        <f t="shared" si="13"/>
        <v>23.983</v>
      </c>
      <c r="R42" s="1">
        <v>8.84</v>
      </c>
      <c r="S42" s="1">
        <v>6.97</v>
      </c>
      <c r="T42" s="2">
        <f t="shared" si="14"/>
        <v>11.21170732</v>
      </c>
      <c r="U42" s="2">
        <f t="shared" si="15"/>
        <v>89.83739837</v>
      </c>
    </row>
    <row r="43">
      <c r="A43" s="1">
        <v>9.0</v>
      </c>
      <c r="B43" s="1">
        <v>28.0</v>
      </c>
      <c r="C43" s="1">
        <v>28.0</v>
      </c>
      <c r="D43" s="1">
        <v>0.45</v>
      </c>
      <c r="E43" s="2">
        <f t="shared" si="9"/>
        <v>12.6</v>
      </c>
      <c r="F43" s="1">
        <v>11.51</v>
      </c>
      <c r="G43" s="2">
        <f t="shared" si="10"/>
        <v>0.003298</v>
      </c>
      <c r="H43" s="1">
        <v>5000.0</v>
      </c>
      <c r="I43" s="1">
        <v>16.15</v>
      </c>
      <c r="J43" s="2">
        <f t="shared" si="11"/>
        <v>0.004388888889</v>
      </c>
      <c r="K43" s="1">
        <v>2700.0</v>
      </c>
      <c r="L43" s="1">
        <v>10.58</v>
      </c>
      <c r="M43" s="2">
        <f t="shared" si="12"/>
        <v>0.0005714285714</v>
      </c>
      <c r="N43" s="1">
        <v>49000.0</v>
      </c>
      <c r="O43" s="1">
        <v>16.15</v>
      </c>
      <c r="P43" s="1">
        <v>0.016</v>
      </c>
      <c r="Q43" s="2">
        <f t="shared" si="13"/>
        <v>27.984</v>
      </c>
      <c r="R43" s="1">
        <v>8.85</v>
      </c>
      <c r="S43" s="1">
        <v>6.97</v>
      </c>
      <c r="T43" s="2">
        <f t="shared" si="14"/>
        <v>11.23708752</v>
      </c>
      <c r="U43" s="2">
        <f t="shared" si="15"/>
        <v>89.18323427</v>
      </c>
    </row>
    <row r="44">
      <c r="A44" s="1">
        <v>9.0</v>
      </c>
      <c r="B44" s="1">
        <v>30.0</v>
      </c>
      <c r="C44" s="1">
        <v>30.0</v>
      </c>
      <c r="D44" s="1">
        <v>0.43</v>
      </c>
      <c r="E44" s="2">
        <f t="shared" si="9"/>
        <v>12.9</v>
      </c>
      <c r="F44" s="1">
        <v>11.52</v>
      </c>
      <c r="G44" s="2">
        <f t="shared" si="10"/>
        <v>0.003696</v>
      </c>
      <c r="H44" s="1">
        <v>5000.0</v>
      </c>
      <c r="I44" s="1">
        <v>16.2</v>
      </c>
      <c r="J44" s="2">
        <f t="shared" si="11"/>
        <v>0.005111111111</v>
      </c>
      <c r="K44" s="1">
        <v>2700.0</v>
      </c>
      <c r="L44" s="1">
        <v>11.34</v>
      </c>
      <c r="M44" s="2">
        <f t="shared" si="12"/>
        <v>0.000612244898</v>
      </c>
      <c r="N44" s="1">
        <v>49000.0</v>
      </c>
      <c r="O44" s="1">
        <v>16.18</v>
      </c>
      <c r="P44" s="1">
        <v>0.014</v>
      </c>
      <c r="Q44" s="2">
        <f t="shared" si="13"/>
        <v>29.986</v>
      </c>
      <c r="R44" s="1">
        <v>8.85</v>
      </c>
      <c r="S44" s="1">
        <v>6.97</v>
      </c>
      <c r="T44" s="2">
        <f t="shared" si="14"/>
        <v>11.23708752</v>
      </c>
      <c r="U44" s="2">
        <f t="shared" si="15"/>
        <v>87.10920557</v>
      </c>
    </row>
    <row r="45">
      <c r="A45" s="1">
        <v>12.0</v>
      </c>
      <c r="B45" s="1">
        <v>20.0</v>
      </c>
      <c r="C45" s="1">
        <v>19.98</v>
      </c>
      <c r="D45" s="1">
        <v>1.05</v>
      </c>
      <c r="E45" s="2">
        <f t="shared" si="9"/>
        <v>20.979</v>
      </c>
      <c r="F45" s="1">
        <v>11.48</v>
      </c>
      <c r="G45" s="2">
        <f t="shared" si="10"/>
        <v>0.0017</v>
      </c>
      <c r="H45" s="1">
        <v>5000.0</v>
      </c>
      <c r="I45" s="1">
        <v>16.06</v>
      </c>
      <c r="J45" s="2">
        <f t="shared" si="11"/>
        <v>0.001451851852</v>
      </c>
      <c r="K45" s="1">
        <v>2700.0</v>
      </c>
      <c r="L45" s="1">
        <v>7.55</v>
      </c>
      <c r="M45" s="2">
        <f t="shared" si="12"/>
        <v>0.000407755102</v>
      </c>
      <c r="N45" s="1">
        <v>49000.0</v>
      </c>
      <c r="O45" s="1">
        <v>16.05</v>
      </c>
      <c r="P45" s="1">
        <v>0.036</v>
      </c>
      <c r="Q45" s="2">
        <f t="shared" si="13"/>
        <v>19.944</v>
      </c>
      <c r="R45" s="1">
        <v>11.78</v>
      </c>
      <c r="S45" s="1">
        <v>6.97</v>
      </c>
      <c r="T45" s="2">
        <f t="shared" si="14"/>
        <v>19.90938307</v>
      </c>
      <c r="U45" s="2">
        <f t="shared" si="15"/>
        <v>94.90148754</v>
      </c>
    </row>
    <row r="46">
      <c r="A46" s="1">
        <v>12.0</v>
      </c>
      <c r="B46" s="1">
        <v>24.0</v>
      </c>
      <c r="C46" s="1">
        <v>24.0</v>
      </c>
      <c r="D46" s="1">
        <v>0.89</v>
      </c>
      <c r="E46" s="2">
        <f t="shared" si="9"/>
        <v>21.36</v>
      </c>
      <c r="F46" s="1">
        <v>11.48</v>
      </c>
      <c r="G46" s="2">
        <f t="shared" si="10"/>
        <v>0.002504</v>
      </c>
      <c r="H46" s="1">
        <v>5000.0</v>
      </c>
      <c r="I46" s="1">
        <v>16.1</v>
      </c>
      <c r="J46" s="2">
        <f t="shared" si="11"/>
        <v>0.002925925926</v>
      </c>
      <c r="K46" s="1">
        <v>2700.0</v>
      </c>
      <c r="L46" s="1">
        <v>9.07</v>
      </c>
      <c r="M46" s="2">
        <f t="shared" si="12"/>
        <v>0.0004897959184</v>
      </c>
      <c r="N46" s="1">
        <v>49000.0</v>
      </c>
      <c r="O46" s="1">
        <v>16.1</v>
      </c>
      <c r="P46" s="1">
        <v>0.016</v>
      </c>
      <c r="Q46" s="2">
        <f t="shared" si="13"/>
        <v>23.984</v>
      </c>
      <c r="R46" s="1">
        <v>11.77</v>
      </c>
      <c r="S46" s="1">
        <v>6.97</v>
      </c>
      <c r="T46" s="2">
        <f t="shared" si="14"/>
        <v>19.87559541</v>
      </c>
      <c r="U46" s="2">
        <f t="shared" si="15"/>
        <v>93.0505403</v>
      </c>
    </row>
    <row r="47">
      <c r="A47" s="1">
        <v>12.0</v>
      </c>
      <c r="B47" s="1">
        <v>28.0</v>
      </c>
      <c r="C47" s="1">
        <v>28.0</v>
      </c>
      <c r="D47" s="1">
        <v>0.77</v>
      </c>
      <c r="E47" s="2">
        <f t="shared" si="9"/>
        <v>21.56</v>
      </c>
      <c r="F47" s="1">
        <v>11.5</v>
      </c>
      <c r="G47" s="2">
        <f t="shared" si="10"/>
        <v>0.0033</v>
      </c>
      <c r="H47" s="1">
        <v>5000.0</v>
      </c>
      <c r="I47" s="1">
        <v>16.13</v>
      </c>
      <c r="J47" s="2">
        <f t="shared" si="11"/>
        <v>0.004396296296</v>
      </c>
      <c r="K47" s="1">
        <v>2700.0</v>
      </c>
      <c r="L47" s="1">
        <v>10.58</v>
      </c>
      <c r="M47" s="2">
        <f t="shared" si="12"/>
        <v>0.0005714285714</v>
      </c>
      <c r="N47" s="1">
        <v>49000.0</v>
      </c>
      <c r="O47" s="1">
        <v>16.17</v>
      </c>
      <c r="P47" s="1">
        <v>0.017</v>
      </c>
      <c r="Q47" s="2">
        <f t="shared" si="13"/>
        <v>27.983</v>
      </c>
      <c r="R47" s="1">
        <v>11.77</v>
      </c>
      <c r="S47" s="1">
        <v>6.97</v>
      </c>
      <c r="T47" s="2">
        <f t="shared" si="14"/>
        <v>19.87559541</v>
      </c>
      <c r="U47" s="2">
        <f t="shared" si="15"/>
        <v>92.18736275</v>
      </c>
    </row>
    <row r="48">
      <c r="A48" s="1">
        <v>12.0</v>
      </c>
      <c r="B48" s="1">
        <v>30.0</v>
      </c>
      <c r="C48" s="1">
        <v>30.0</v>
      </c>
      <c r="D48" s="1">
        <v>0.73</v>
      </c>
      <c r="E48" s="2">
        <f t="shared" si="9"/>
        <v>21.9</v>
      </c>
      <c r="F48" s="1">
        <v>11.52</v>
      </c>
      <c r="G48" s="2">
        <f t="shared" si="10"/>
        <v>0.003696</v>
      </c>
      <c r="H48" s="1">
        <v>5000.0</v>
      </c>
      <c r="I48" s="1">
        <v>16.21</v>
      </c>
      <c r="J48" s="2">
        <f t="shared" si="11"/>
        <v>0.005107407407</v>
      </c>
      <c r="K48" s="1">
        <v>2700.0</v>
      </c>
      <c r="L48" s="1">
        <v>11.34</v>
      </c>
      <c r="M48" s="2">
        <f t="shared" si="12"/>
        <v>0.000612244898</v>
      </c>
      <c r="N48" s="1">
        <v>49000.0</v>
      </c>
      <c r="O48" s="1">
        <v>16.19</v>
      </c>
      <c r="P48" s="1">
        <v>0.013</v>
      </c>
      <c r="Q48" s="2">
        <f t="shared" si="13"/>
        <v>29.987</v>
      </c>
      <c r="R48" s="1">
        <v>11.77</v>
      </c>
      <c r="S48" s="1">
        <v>6.97</v>
      </c>
      <c r="T48" s="2">
        <f t="shared" si="14"/>
        <v>19.87559541</v>
      </c>
      <c r="U48" s="2">
        <f t="shared" si="15"/>
        <v>90.75614342</v>
      </c>
    </row>
    <row r="49">
      <c r="B49" s="1" t="s">
        <v>23</v>
      </c>
      <c r="G49" s="2">
        <f t="shared" si="10"/>
        <v>0</v>
      </c>
      <c r="H49" s="1">
        <v>5000.0</v>
      </c>
      <c r="J49" s="2">
        <f t="shared" si="11"/>
        <v>0</v>
      </c>
      <c r="K49" s="1">
        <v>2700.0</v>
      </c>
      <c r="M49" s="2">
        <f t="shared" si="12"/>
        <v>0</v>
      </c>
      <c r="N49" s="1">
        <v>49000.0</v>
      </c>
      <c r="Q49" s="2">
        <f t="shared" si="13"/>
        <v>0</v>
      </c>
    </row>
    <row r="50">
      <c r="A50" s="1">
        <v>5.0</v>
      </c>
      <c r="B50" s="1" t="s">
        <v>24</v>
      </c>
      <c r="C50" s="1">
        <v>24.0</v>
      </c>
      <c r="D50" s="1">
        <v>0.57</v>
      </c>
      <c r="E50" s="2">
        <f t="shared" ref="E50:E51" si="16">C50*D50</f>
        <v>13.68</v>
      </c>
      <c r="F50" s="1">
        <v>11.49</v>
      </c>
      <c r="G50" s="2">
        <f t="shared" si="10"/>
        <v>0.002502</v>
      </c>
      <c r="H50" s="1">
        <v>5000.0</v>
      </c>
      <c r="I50" s="1">
        <v>16.09</v>
      </c>
      <c r="J50" s="2">
        <f t="shared" si="11"/>
        <v>0.00292962963</v>
      </c>
      <c r="K50" s="1">
        <v>2700.0</v>
      </c>
      <c r="L50" s="1">
        <v>9.07</v>
      </c>
      <c r="M50" s="2">
        <f t="shared" si="12"/>
        <v>0.0004897959184</v>
      </c>
      <c r="N50" s="1">
        <v>49000.0</v>
      </c>
      <c r="O50" s="1">
        <v>16.09</v>
      </c>
      <c r="P50" s="1">
        <v>0.017</v>
      </c>
      <c r="Q50" s="2">
        <f t="shared" si="13"/>
        <v>23.983</v>
      </c>
      <c r="R50" s="1">
        <v>4.295</v>
      </c>
      <c r="S50" s="1">
        <v>6.97</v>
      </c>
      <c r="U50" s="2">
        <f t="shared" ref="U50:U51" si="17">(T50/E50)*100</f>
        <v>0</v>
      </c>
    </row>
    <row r="51">
      <c r="B51" s="1" t="s">
        <v>24</v>
      </c>
      <c r="C51" s="1">
        <v>24.0</v>
      </c>
      <c r="D51" s="1">
        <v>0.35</v>
      </c>
      <c r="E51" s="2">
        <f t="shared" si="16"/>
        <v>8.4</v>
      </c>
      <c r="G51" s="2">
        <f t="shared" si="10"/>
        <v>0.0048</v>
      </c>
      <c r="H51" s="1">
        <v>5000.0</v>
      </c>
      <c r="J51" s="2">
        <f t="shared" si="11"/>
        <v>0.008888888889</v>
      </c>
      <c r="K51" s="1">
        <v>2700.0</v>
      </c>
      <c r="M51" s="2">
        <f t="shared" si="12"/>
        <v>0.0004897959184</v>
      </c>
      <c r="N51" s="1">
        <v>49000.0</v>
      </c>
      <c r="Q51" s="2">
        <f t="shared" si="13"/>
        <v>24</v>
      </c>
      <c r="S51" s="1">
        <v>6.97</v>
      </c>
      <c r="T51" s="2">
        <f>R51*R51/S51</f>
        <v>0</v>
      </c>
      <c r="U51" s="2">
        <f t="shared" si="17"/>
        <v>0</v>
      </c>
    </row>
    <row r="62">
      <c r="I62" s="2">
        <f>20*20/6.8</f>
        <v>58.82352941</v>
      </c>
      <c r="K62" s="2">
        <f>80*80*10^(-3)/41</f>
        <v>0.156097561</v>
      </c>
    </row>
    <row r="63">
      <c r="C63" s="1" t="s">
        <v>22</v>
      </c>
    </row>
    <row r="64">
      <c r="C64" s="1" t="s">
        <v>1</v>
      </c>
      <c r="D64" s="1" t="s">
        <v>2</v>
      </c>
      <c r="E64" s="1" t="s">
        <v>3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18</v>
      </c>
      <c r="K64" s="1" t="s">
        <v>19</v>
      </c>
      <c r="L64" s="1" t="s">
        <v>20</v>
      </c>
    </row>
    <row r="65">
      <c r="C65" s="1">
        <v>11.98</v>
      </c>
      <c r="D65" s="1">
        <v>0.99</v>
      </c>
      <c r="E65" s="2">
        <v>11.8602</v>
      </c>
      <c r="F65" s="1">
        <v>0.03</v>
      </c>
      <c r="G65" s="2">
        <v>11.950000000000001</v>
      </c>
      <c r="H65" s="1">
        <v>9.0</v>
      </c>
      <c r="I65" s="1">
        <v>8.96</v>
      </c>
      <c r="J65" s="1">
        <v>6.8</v>
      </c>
      <c r="K65" s="2">
        <v>11.806117647058825</v>
      </c>
      <c r="L65" s="2">
        <v>99.54400134111418</v>
      </c>
    </row>
    <row r="66">
      <c r="C66" s="1">
        <v>15.98</v>
      </c>
      <c r="D66" s="1">
        <v>0.77</v>
      </c>
      <c r="E66" s="2">
        <v>12.3046</v>
      </c>
      <c r="F66" s="1">
        <v>0.024</v>
      </c>
      <c r="G66" s="2">
        <v>15.956000000000001</v>
      </c>
      <c r="H66" s="1">
        <v>9.0</v>
      </c>
      <c r="I66" s="1">
        <v>8.96</v>
      </c>
      <c r="J66" s="1">
        <v>6.8</v>
      </c>
      <c r="K66" s="2">
        <v>11.806117647058825</v>
      </c>
      <c r="L66" s="2">
        <v>95.94881302162463</v>
      </c>
    </row>
    <row r="67">
      <c r="C67" s="1">
        <v>19.99</v>
      </c>
      <c r="D67" s="1">
        <v>0.63</v>
      </c>
      <c r="E67" s="2">
        <v>12.593699999999998</v>
      </c>
      <c r="F67" s="1">
        <v>0.019</v>
      </c>
      <c r="G67" s="2">
        <v>19.971</v>
      </c>
      <c r="H67" s="1">
        <v>9.0</v>
      </c>
      <c r="I67" s="1">
        <v>8.97</v>
      </c>
      <c r="J67" s="1">
        <v>6.8</v>
      </c>
      <c r="K67" s="2">
        <v>11.83248529411765</v>
      </c>
      <c r="L67" s="2">
        <v>93.95559124099869</v>
      </c>
    </row>
    <row r="68">
      <c r="C68" s="1">
        <v>24.0</v>
      </c>
      <c r="D68" s="1">
        <v>0.54</v>
      </c>
      <c r="E68" s="2">
        <v>12.96</v>
      </c>
      <c r="F68" s="1">
        <v>0.016</v>
      </c>
      <c r="G68" s="2">
        <v>23.984</v>
      </c>
      <c r="H68" s="1">
        <v>9.0</v>
      </c>
      <c r="I68" s="1">
        <v>8.97</v>
      </c>
      <c r="J68" s="1">
        <v>6.8</v>
      </c>
      <c r="K68" s="2">
        <v>11.83248529411765</v>
      </c>
      <c r="L68" s="2">
        <v>91.30004084967321</v>
      </c>
    </row>
    <row r="69">
      <c r="C69" s="1">
        <v>24.0</v>
      </c>
      <c r="D69" s="1">
        <v>0.2</v>
      </c>
      <c r="E69" s="2">
        <v>4.800000000000001</v>
      </c>
      <c r="F69" s="1">
        <v>0.005</v>
      </c>
      <c r="G69" s="2">
        <v>23.995</v>
      </c>
      <c r="H69" s="1">
        <v>5.0</v>
      </c>
      <c r="I69" s="1">
        <v>4.5</v>
      </c>
      <c r="J69" s="1">
        <v>6.8</v>
      </c>
      <c r="K69" s="2">
        <v>2.9779411764705883</v>
      </c>
      <c r="L69" s="2">
        <v>62.04044117647059</v>
      </c>
    </row>
    <row r="70">
      <c r="C70" s="1">
        <v>23.93</v>
      </c>
      <c r="D70" s="1">
        <v>2.42</v>
      </c>
      <c r="E70" s="2">
        <v>57.910599999999995</v>
      </c>
      <c r="F70" s="1">
        <v>0.08</v>
      </c>
      <c r="G70" s="2">
        <v>23.85</v>
      </c>
      <c r="H70" s="1">
        <v>20.0</v>
      </c>
      <c r="I70" s="1">
        <v>19.69</v>
      </c>
      <c r="J70" s="1">
        <v>6.8</v>
      </c>
      <c r="K70" s="2">
        <v>57.01413235294119</v>
      </c>
      <c r="L70" s="2">
        <v>98.45198003982206</v>
      </c>
    </row>
    <row r="71">
      <c r="C71" s="1">
        <v>27.98</v>
      </c>
      <c r="D71" s="1">
        <v>0.79</v>
      </c>
      <c r="E71" s="2">
        <v>22.104200000000002</v>
      </c>
      <c r="F71" s="1">
        <v>24.0</v>
      </c>
      <c r="G71" s="2">
        <v>27.956</v>
      </c>
      <c r="H71" s="1">
        <v>12.0</v>
      </c>
      <c r="I71" s="1">
        <v>11.85</v>
      </c>
      <c r="J71" s="1">
        <v>6.8</v>
      </c>
      <c r="K71" s="2">
        <v>20.65036764705882</v>
      </c>
      <c r="L71" s="2">
        <v>93.42282302484966</v>
      </c>
    </row>
    <row r="72">
      <c r="C72" s="1">
        <v>29.99</v>
      </c>
      <c r="D72" s="1">
        <v>0.75</v>
      </c>
      <c r="E72" s="2">
        <v>22.4925</v>
      </c>
      <c r="F72" s="1">
        <v>23.0</v>
      </c>
      <c r="G72" s="2">
        <v>29.967</v>
      </c>
      <c r="H72" s="1">
        <v>12.0</v>
      </c>
      <c r="I72" s="1">
        <v>11.85</v>
      </c>
      <c r="J72" s="1">
        <v>6.8</v>
      </c>
      <c r="K72" s="2">
        <v>20.65036764705882</v>
      </c>
      <c r="L72" s="2">
        <v>91.81001510307357</v>
      </c>
    </row>
    <row r="73">
      <c r="C73" s="1">
        <v>35.01</v>
      </c>
      <c r="D73" s="1">
        <v>0.03</v>
      </c>
      <c r="E73" s="2">
        <v>1.0503</v>
      </c>
      <c r="F73" s="1">
        <v>33.7</v>
      </c>
      <c r="G73" s="2">
        <v>34.976299999999995</v>
      </c>
      <c r="H73" s="1">
        <v>12.0</v>
      </c>
      <c r="I73" s="1">
        <v>0.0</v>
      </c>
      <c r="J73" s="1">
        <v>6.8</v>
      </c>
      <c r="K73" s="2">
        <v>0.0</v>
      </c>
      <c r="L73" s="2">
        <v>0.0</v>
      </c>
    </row>
    <row r="74">
      <c r="C74" s="1">
        <v>11.99</v>
      </c>
      <c r="D74" s="1">
        <v>0.29</v>
      </c>
      <c r="E74" s="2">
        <v>21.8386527777778</v>
      </c>
      <c r="F74" s="1">
        <v>0.01</v>
      </c>
      <c r="G74" s="2">
        <v>11.98</v>
      </c>
      <c r="H74" s="1">
        <v>5.0</v>
      </c>
      <c r="I74" s="1">
        <v>4.94</v>
      </c>
      <c r="J74" s="1">
        <v>6.97</v>
      </c>
      <c r="K74" s="2">
        <v>20.0182536764706</v>
      </c>
      <c r="L74" s="2">
        <v>100.69408010691146</v>
      </c>
    </row>
    <row r="75">
      <c r="C75" s="1">
        <v>16.0</v>
      </c>
      <c r="D75" s="1">
        <v>0.22</v>
      </c>
      <c r="E75" s="2">
        <v>22.6935811111111</v>
      </c>
      <c r="F75" s="1">
        <v>0.007</v>
      </c>
      <c r="G75" s="2">
        <v>15.993</v>
      </c>
      <c r="H75" s="1">
        <v>5.0</v>
      </c>
      <c r="I75" s="1">
        <v>4.94</v>
      </c>
      <c r="J75" s="1">
        <v>6.97</v>
      </c>
      <c r="K75" s="2">
        <v>20.7203485294117</v>
      </c>
      <c r="L75" s="2">
        <v>99.46687100560847</v>
      </c>
    </row>
    <row r="76">
      <c r="C76" s="1">
        <v>20.0</v>
      </c>
      <c r="D76" s="1">
        <v>0.18</v>
      </c>
      <c r="E76" s="2">
        <v>23.5485094444444</v>
      </c>
      <c r="F76" s="1">
        <v>0.006</v>
      </c>
      <c r="G76" s="2">
        <v>19.994</v>
      </c>
      <c r="H76" s="1">
        <v>5.0</v>
      </c>
      <c r="I76" s="1">
        <v>4.95</v>
      </c>
      <c r="J76" s="1">
        <v>6.97</v>
      </c>
      <c r="K76" s="2">
        <v>21.4224433823529</v>
      </c>
      <c r="L76" s="2">
        <v>97.65064562410332</v>
      </c>
    </row>
    <row r="77">
      <c r="C77" s="1">
        <v>24.0</v>
      </c>
      <c r="D77" s="1">
        <v>0.16</v>
      </c>
      <c r="E77" s="2">
        <v>24.4034377777778</v>
      </c>
      <c r="F77" s="1">
        <v>0.005</v>
      </c>
      <c r="G77" s="2">
        <v>23.995</v>
      </c>
      <c r="H77" s="1">
        <v>5.0</v>
      </c>
      <c r="I77" s="1">
        <v>4.95</v>
      </c>
      <c r="J77" s="1">
        <v>6.97</v>
      </c>
      <c r="K77" s="2">
        <v>22.1245382352941</v>
      </c>
      <c r="L77" s="2">
        <v>91.54748027259684</v>
      </c>
    </row>
    <row r="78">
      <c r="C78" s="1">
        <v>28.0</v>
      </c>
      <c r="D78" s="1">
        <v>0.14</v>
      </c>
      <c r="E78" s="2">
        <v>25.2583661111111</v>
      </c>
      <c r="F78" s="1">
        <v>0.004</v>
      </c>
      <c r="G78" s="2">
        <v>27.996</v>
      </c>
      <c r="H78" s="1">
        <v>5.0</v>
      </c>
      <c r="I78" s="1">
        <v>4.95</v>
      </c>
      <c r="J78" s="1">
        <v>6.97</v>
      </c>
      <c r="K78" s="2">
        <v>22.8266330882353</v>
      </c>
      <c r="L78" s="2">
        <v>89.67916434866629</v>
      </c>
    </row>
    <row r="79">
      <c r="C79" s="1">
        <v>30.0</v>
      </c>
      <c r="D79" s="1">
        <v>0.14</v>
      </c>
      <c r="E79" s="2">
        <v>26.1132944444444</v>
      </c>
      <c r="F79" s="1">
        <v>0.004</v>
      </c>
      <c r="G79" s="2">
        <v>29.996</v>
      </c>
      <c r="H79" s="1">
        <v>5.0</v>
      </c>
      <c r="I79" s="1">
        <v>4.95</v>
      </c>
      <c r="J79" s="1">
        <v>6.97</v>
      </c>
      <c r="K79" s="2">
        <v>23.5287279411764</v>
      </c>
      <c r="L79" s="2">
        <v>83.70055339208854</v>
      </c>
    </row>
    <row r="80">
      <c r="C80" s="1">
        <v>19.96</v>
      </c>
      <c r="D80" s="1">
        <v>1.62</v>
      </c>
      <c r="E80" s="2">
        <v>26.9682227777778</v>
      </c>
      <c r="F80" s="1">
        <v>0.056</v>
      </c>
      <c r="G80" s="2">
        <v>19.904</v>
      </c>
      <c r="H80" s="1">
        <v>15.0</v>
      </c>
      <c r="I80" s="1">
        <v>14.67</v>
      </c>
      <c r="J80" s="1">
        <v>6.97</v>
      </c>
      <c r="K80" s="2">
        <v>24.2308227941176</v>
      </c>
      <c r="L80" s="2">
        <v>95.48868181125523</v>
      </c>
    </row>
    <row r="81">
      <c r="C81" s="1">
        <v>23.98</v>
      </c>
      <c r="D81" s="1">
        <v>1.38</v>
      </c>
      <c r="E81" s="2">
        <v>27.8231511111111</v>
      </c>
      <c r="F81" s="1">
        <v>0.047</v>
      </c>
      <c r="G81" s="2">
        <v>23.933</v>
      </c>
      <c r="H81" s="1">
        <v>15.0</v>
      </c>
      <c r="I81" s="1">
        <v>14.68</v>
      </c>
      <c r="J81" s="1">
        <v>6.97</v>
      </c>
      <c r="K81" s="2">
        <v>24.9329176470588</v>
      </c>
      <c r="L81" s="2">
        <v>93.43101521730199</v>
      </c>
    </row>
    <row r="82">
      <c r="C82" s="1">
        <v>27.98</v>
      </c>
      <c r="D82" s="1">
        <v>1.19</v>
      </c>
      <c r="E82" s="2">
        <v>28.6780794444444</v>
      </c>
      <c r="F82" s="1">
        <v>0.041</v>
      </c>
      <c r="G82" s="2">
        <v>27.939</v>
      </c>
      <c r="H82" s="1">
        <v>15.0</v>
      </c>
      <c r="I82" s="1">
        <v>14.68</v>
      </c>
      <c r="J82" s="1">
        <v>6.97</v>
      </c>
      <c r="K82" s="2">
        <v>25.6350125</v>
      </c>
      <c r="L82" s="2">
        <v>92.85914092229878</v>
      </c>
    </row>
    <row r="83">
      <c r="C83" s="1">
        <v>30.0</v>
      </c>
      <c r="D83" s="1">
        <v>1.12</v>
      </c>
      <c r="E83" s="2">
        <v>29.5330077777778</v>
      </c>
      <c r="F83" s="1">
        <v>0.038</v>
      </c>
      <c r="G83" s="2">
        <v>29.962</v>
      </c>
      <c r="H83" s="1">
        <v>15.0</v>
      </c>
      <c r="I83" s="1">
        <v>14.69</v>
      </c>
      <c r="J83" s="1">
        <v>6.97</v>
      </c>
      <c r="K83" s="2">
        <v>26.3371073529411</v>
      </c>
      <c r="L83" s="2">
        <v>92.1449494431919</v>
      </c>
    </row>
    <row r="84">
      <c r="C84" s="1">
        <v>19.94</v>
      </c>
      <c r="D84" s="1">
        <v>2.5</v>
      </c>
      <c r="E84" s="2">
        <v>30.3879361111111</v>
      </c>
      <c r="F84" s="1">
        <v>0.09</v>
      </c>
      <c r="G84" s="2">
        <v>19.85</v>
      </c>
      <c r="H84" s="1">
        <v>20.0</v>
      </c>
      <c r="I84" s="1">
        <v>18.28</v>
      </c>
      <c r="J84" s="1">
        <v>6.97</v>
      </c>
      <c r="K84" s="2">
        <v>27.0392022058823</v>
      </c>
      <c r="L84" s="2">
        <v>96.1732831205237</v>
      </c>
    </row>
    <row r="85">
      <c r="C85" s="1">
        <v>20.0</v>
      </c>
      <c r="D85" s="1">
        <v>0.61</v>
      </c>
      <c r="E85" s="2">
        <v>31.2428644444444</v>
      </c>
      <c r="F85" s="1">
        <v>0.021</v>
      </c>
      <c r="G85" s="2">
        <v>19.979</v>
      </c>
      <c r="H85" s="1">
        <v>9.0</v>
      </c>
      <c r="I85" s="1">
        <v>8.84</v>
      </c>
      <c r="J85" s="1">
        <v>6.97</v>
      </c>
      <c r="K85" s="2">
        <v>27.7412970588235</v>
      </c>
      <c r="L85" s="2">
        <v>91.89924030387846</v>
      </c>
    </row>
    <row r="86">
      <c r="C86" s="1">
        <v>24.0</v>
      </c>
      <c r="D86" s="1">
        <v>0.52</v>
      </c>
      <c r="E86" s="2">
        <v>32.0977927777778</v>
      </c>
      <c r="F86" s="1">
        <v>0.017</v>
      </c>
      <c r="G86" s="2">
        <v>23.983</v>
      </c>
      <c r="H86" s="1">
        <v>9.0</v>
      </c>
      <c r="I86" s="1">
        <v>8.84</v>
      </c>
      <c r="J86" s="1">
        <v>6.97</v>
      </c>
      <c r="K86" s="2">
        <v>28.4433919117647</v>
      </c>
      <c r="L86" s="2">
        <v>89.83739837398375</v>
      </c>
    </row>
    <row r="87">
      <c r="C87" s="1">
        <v>28.0</v>
      </c>
      <c r="D87" s="1">
        <v>0.45</v>
      </c>
      <c r="E87" s="2">
        <v>32.9527211111111</v>
      </c>
      <c r="F87" s="1">
        <v>0.016</v>
      </c>
      <c r="G87" s="2">
        <v>27.984</v>
      </c>
      <c r="H87" s="1">
        <v>9.0</v>
      </c>
      <c r="I87" s="1">
        <v>8.85</v>
      </c>
      <c r="J87" s="1">
        <v>6.97</v>
      </c>
      <c r="K87" s="2">
        <v>29.1454867647058</v>
      </c>
      <c r="L87" s="2">
        <v>89.18323426931748</v>
      </c>
    </row>
    <row r="88">
      <c r="C88" s="1">
        <v>30.0</v>
      </c>
      <c r="D88" s="1">
        <v>0.43</v>
      </c>
      <c r="E88" s="2">
        <v>33.8076494444444</v>
      </c>
      <c r="F88" s="1">
        <v>0.014</v>
      </c>
      <c r="G88" s="2">
        <v>29.986</v>
      </c>
      <c r="H88" s="1">
        <v>9.0</v>
      </c>
      <c r="I88" s="1">
        <v>8.85</v>
      </c>
      <c r="J88" s="1">
        <v>6.97</v>
      </c>
      <c r="K88" s="2">
        <v>29.847581617647</v>
      </c>
      <c r="L88" s="2">
        <v>87.10920556537985</v>
      </c>
    </row>
    <row r="89">
      <c r="C89" s="1">
        <v>19.98</v>
      </c>
      <c r="D89" s="1">
        <v>1.05</v>
      </c>
      <c r="E89" s="2">
        <v>34.6625777777777</v>
      </c>
      <c r="F89" s="1">
        <v>0.036</v>
      </c>
      <c r="G89" s="2">
        <v>19.944</v>
      </c>
      <c r="H89" s="1">
        <v>12.0</v>
      </c>
      <c r="I89" s="1">
        <v>11.78</v>
      </c>
      <c r="J89" s="1">
        <v>6.97</v>
      </c>
      <c r="K89" s="2">
        <v>30.5496764705882</v>
      </c>
      <c r="L89" s="2">
        <v>94.90148753659034</v>
      </c>
    </row>
    <row r="90">
      <c r="C90" s="1">
        <v>24.0</v>
      </c>
      <c r="D90" s="1">
        <v>0.89</v>
      </c>
      <c r="E90" s="2">
        <v>35.5175061111111</v>
      </c>
      <c r="F90" s="1">
        <v>0.016</v>
      </c>
      <c r="G90" s="2">
        <v>23.984</v>
      </c>
      <c r="H90" s="1">
        <v>12.0</v>
      </c>
      <c r="I90" s="1">
        <v>11.77</v>
      </c>
      <c r="J90" s="1">
        <v>6.97</v>
      </c>
      <c r="K90" s="2">
        <v>31.2517713235294</v>
      </c>
      <c r="L90" s="2">
        <v>93.05054030381679</v>
      </c>
    </row>
    <row r="91">
      <c r="C91" s="1">
        <v>28.0</v>
      </c>
      <c r="D91" s="1">
        <v>0.77</v>
      </c>
      <c r="E91" s="2">
        <v>36.3724344444444</v>
      </c>
      <c r="F91" s="1">
        <v>0.017</v>
      </c>
      <c r="G91" s="2">
        <v>27.983</v>
      </c>
      <c r="H91" s="1">
        <v>12.0</v>
      </c>
      <c r="I91" s="1">
        <v>11.77</v>
      </c>
      <c r="J91" s="1">
        <v>6.97</v>
      </c>
      <c r="K91" s="2">
        <v>31.9538661764705</v>
      </c>
      <c r="L91" s="2">
        <v>92.18736274997804</v>
      </c>
    </row>
    <row r="92">
      <c r="C92" s="1">
        <v>30.0</v>
      </c>
      <c r="D92" s="1">
        <v>0.73</v>
      </c>
      <c r="E92" s="2">
        <v>37.2273627777777</v>
      </c>
      <c r="F92" s="1">
        <v>0.013</v>
      </c>
      <c r="G92" s="2">
        <v>29.987</v>
      </c>
      <c r="H92" s="1">
        <v>12.0</v>
      </c>
      <c r="I92" s="1">
        <v>11.77</v>
      </c>
      <c r="J92" s="1">
        <v>6.97</v>
      </c>
      <c r="K92" s="2">
        <v>32.6559610294117</v>
      </c>
      <c r="L92" s="2">
        <v>90.7561434196131</v>
      </c>
    </row>
  </sheetData>
  <drawing r:id="rId1"/>
</worksheet>
</file>