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80" yWindow="20" windowWidth="25580" windowHeight="15520"/>
  </bookViews>
  <sheets>
    <sheet name="Parts-Budget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16" i="1"/>
  <c r="I10" i="1"/>
  <c r="I15" i="1"/>
  <c r="I14" i="1"/>
  <c r="I7" i="1"/>
  <c r="I8" i="1"/>
  <c r="I9" i="1"/>
  <c r="I11" i="1"/>
  <c r="I12" i="1"/>
  <c r="I13" i="1"/>
  <c r="I3" i="1"/>
</calcChain>
</file>

<file path=xl/sharedStrings.xml><?xml version="1.0" encoding="utf-8"?>
<sst xmlns="http://schemas.openxmlformats.org/spreadsheetml/2006/main" count="49" uniqueCount="40">
  <si>
    <t>VALUE</t>
  </si>
  <si>
    <t xml:space="preserve">Digikey </t>
  </si>
  <si>
    <t>Price</t>
  </si>
  <si>
    <t>ITEM</t>
  </si>
  <si>
    <t>R1</t>
  </si>
  <si>
    <t>R10</t>
  </si>
  <si>
    <t>R11</t>
  </si>
  <si>
    <t>10k</t>
  </si>
  <si>
    <t>1M</t>
  </si>
  <si>
    <t>3.3k-10k</t>
  </si>
  <si>
    <t>POTENTIOMETER</t>
  </si>
  <si>
    <t>RESISTOR</t>
  </si>
  <si>
    <t>RNCF1206TKY10K0CT-ND</t>
  </si>
  <si>
    <t>UNITS</t>
  </si>
  <si>
    <t>COST</t>
  </si>
  <si>
    <t>LABEL(S)</t>
  </si>
  <si>
    <t>R9,R12,R14</t>
  </si>
  <si>
    <t>TOTAL</t>
  </si>
  <si>
    <t>RNCF1206BKE1M00CT-ND</t>
  </si>
  <si>
    <t>Schematic</t>
  </si>
  <si>
    <t>CT3059-ND</t>
  </si>
  <si>
    <t>100k</t>
  </si>
  <si>
    <t>CAPACITOR</t>
  </si>
  <si>
    <t>C1</t>
  </si>
  <si>
    <t>3.3uF</t>
  </si>
  <si>
    <t>478-3866-1-ND</t>
  </si>
  <si>
    <t>C2</t>
  </si>
  <si>
    <t>100uF</t>
  </si>
  <si>
    <t>493-3852-1-ND</t>
  </si>
  <si>
    <t>R2,R3,R4,R6</t>
  </si>
  <si>
    <t>R5,R7</t>
  </si>
  <si>
    <t>R8</t>
  </si>
  <si>
    <t>311-3.30KFRCT-ND</t>
  </si>
  <si>
    <t>Positive Adjustable Voltage Regulator</t>
  </si>
  <si>
    <t>LT3080EST#TRPBFCT-ND</t>
  </si>
  <si>
    <t>C3</t>
  </si>
  <si>
    <t>1uF</t>
  </si>
  <si>
    <t>490-7516-1-ND</t>
  </si>
  <si>
    <t>5M</t>
  </si>
  <si>
    <t>SPRU505C-ND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</si>
</sst>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1" applyFont="1"/>
    <xf numFmtId="0" fontId="2" fillId="2" borderId="1" xfId="0" applyFont="1" applyFill="1" applyBorder="1"/>
    <xf numFmtId="164" fontId="2" fillId="2" borderId="1" xfId="1" applyFont="1" applyFill="1" applyBorder="1"/>
    <xf numFmtId="0" fontId="3" fillId="0" borderId="0" xfId="2"/>
    <xf numFmtId="0" fontId="0" fillId="0" borderId="0" xfId="0" applyBorder="1"/>
    <xf numFmtId="11" fontId="0" fillId="0" borderId="0" xfId="0" applyNumberFormat="1" applyBorder="1"/>
    <xf numFmtId="164" fontId="0" fillId="0" borderId="0" xfId="1" applyFont="1" applyBorder="1"/>
  </cellXfs>
  <cellStyles count="3">
    <cellStyle name="Currency" xfId="1" builtinId="4"/>
    <cellStyle name="Hyperlink" xfId="2" builtinId="8"/>
    <cellStyle name="Normal" xfId="0" builtinId="0"/>
  </cellStyles>
  <dxfs count="7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6:I18" totalsRowShown="0">
  <autoFilter ref="B6:I18"/>
  <tableColumns count="8">
    <tableColumn id="1" name="ITEM"/>
    <tableColumn id="8" name="Schematic"/>
    <tableColumn id="2" name="LABEL(S)"/>
    <tableColumn id="3" name="VALUE" dataDxfId="6"/>
    <tableColumn id="4" name="Digikey "/>
    <tableColumn id="6" name="UNITS"/>
    <tableColumn id="5" name="Price" dataCellStyle="Currency"/>
    <tableColumn id="7" name="COST" dataCellStyle="Currency">
      <calculatedColumnFormula>Table1[[#This Row],[Price]]*Table1[[#This Row],[UNITS]]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450T328F104A1C1/CT3059-ND/4733109" TargetMode="External"/><Relationship Id="rId4" Type="http://schemas.openxmlformats.org/officeDocument/2006/relationships/hyperlink" Target="http://www.digikey.com/product-detail/en/TAJA335K010RNJ/478-3866-1-ND/1126912" TargetMode="External"/><Relationship Id="rId5" Type="http://schemas.openxmlformats.org/officeDocument/2006/relationships/hyperlink" Target="http://www.digikey.com/product-detail/en/RPS1C101MCN1GS/493-3852-1-ND/2242522" TargetMode="External"/><Relationship Id="rId6" Type="http://schemas.openxmlformats.org/officeDocument/2006/relationships/hyperlink" Target="http://www.digikey.com/product-detail/en/RC1206FR-073K3L/311-3.30KFRCT-ND/731713" TargetMode="External"/><Relationship Id="rId7" Type="http://schemas.openxmlformats.org/officeDocument/2006/relationships/hyperlink" Target="http://www.digikey.com/product-detail/en/LT3080EST%23TRPBF/LT3080EST%23TRPBFCT-ND/1888449" TargetMode="External"/><Relationship Id="rId8" Type="http://schemas.openxmlformats.org/officeDocument/2006/relationships/hyperlink" Target="http://www.digikey.com/product-detail/en/RCER71H105K2DBH03A/490-7516-1-ND/4277433" TargetMode="External"/><Relationship Id="rId9" Type="http://schemas.openxmlformats.org/officeDocument/2006/relationships/hyperlink" Target="http://www.digikey.com/product-detail/en/SPRU5051S28/SPRU505C-ND/222775" TargetMode="External"/><Relationship Id="rId10" Type="http://schemas.openxmlformats.org/officeDocument/2006/relationships/table" Target="../tables/table1.xml"/><Relationship Id="rId1" Type="http://schemas.openxmlformats.org/officeDocument/2006/relationships/hyperlink" Target="http://www.digikey.com/product-detail/en/RNCF1206TKY10K0/RNCF1206TKY10K0CT-ND/2269713" TargetMode="External"/><Relationship Id="rId2" Type="http://schemas.openxmlformats.org/officeDocument/2006/relationships/hyperlink" Target="http://www.digikey.com/product-search/en?keywords=RNCF1206BKE1M00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zoomScale="130" zoomScaleNormal="130" zoomScalePageLayoutView="130" workbookViewId="0">
      <selection activeCell="F23" sqref="F23"/>
    </sheetView>
  </sheetViews>
  <sheetFormatPr baseColWidth="10" defaultColWidth="8.83203125" defaultRowHeight="14" x14ac:dyDescent="0"/>
  <cols>
    <col min="2" max="2" width="29.1640625" customWidth="1"/>
    <col min="3" max="3" width="17.5" customWidth="1"/>
    <col min="4" max="4" width="15.83203125" customWidth="1"/>
    <col min="6" max="6" width="37.6640625" customWidth="1"/>
    <col min="7" max="7" width="9.5" customWidth="1"/>
  </cols>
  <sheetData>
    <row r="3" spans="2:9">
      <c r="H3" s="3" t="s">
        <v>17</v>
      </c>
      <c r="I3" s="4">
        <f>SUM(Table1[COST])</f>
        <v>25.91</v>
      </c>
    </row>
    <row r="6" spans="2:9">
      <c r="B6" t="s">
        <v>3</v>
      </c>
      <c r="C6" t="s">
        <v>19</v>
      </c>
      <c r="D6" t="s">
        <v>15</v>
      </c>
      <c r="E6" t="s">
        <v>0</v>
      </c>
      <c r="F6" t="s">
        <v>1</v>
      </c>
      <c r="G6" t="s">
        <v>13</v>
      </c>
      <c r="H6" t="s">
        <v>2</v>
      </c>
      <c r="I6" t="s">
        <v>14</v>
      </c>
    </row>
    <row r="7" spans="2:9">
      <c r="B7" t="s">
        <v>10</v>
      </c>
      <c r="D7" t="s">
        <v>4</v>
      </c>
      <c r="E7" s="1" t="s">
        <v>21</v>
      </c>
      <c r="F7" s="5" t="s">
        <v>20</v>
      </c>
      <c r="G7">
        <v>1</v>
      </c>
      <c r="H7" s="2">
        <v>0</v>
      </c>
      <c r="I7" s="2">
        <f>Table1[[#This Row],[Price]]*Table1[[#This Row],[UNITS]]</f>
        <v>0</v>
      </c>
    </row>
    <row r="8" spans="2:9">
      <c r="B8" t="s">
        <v>11</v>
      </c>
      <c r="D8" t="s">
        <v>29</v>
      </c>
      <c r="E8" s="1" t="s">
        <v>7</v>
      </c>
      <c r="F8" s="5" t="s">
        <v>12</v>
      </c>
      <c r="G8">
        <v>3</v>
      </c>
      <c r="H8" s="2">
        <v>2.2200000000000002</v>
      </c>
      <c r="I8" s="2">
        <f>Table1[[#This Row],[Price]]*Table1[[#This Row],[UNITS]]</f>
        <v>6.66</v>
      </c>
    </row>
    <row r="9" spans="2:9">
      <c r="B9" t="s">
        <v>10</v>
      </c>
      <c r="D9" t="s">
        <v>30</v>
      </c>
      <c r="E9" s="1" t="s">
        <v>7</v>
      </c>
      <c r="G9">
        <v>2</v>
      </c>
      <c r="H9" s="2">
        <v>0</v>
      </c>
      <c r="I9" s="2">
        <f>Table1[[#This Row],[Price]]*Table1[[#This Row],[UNITS]]</f>
        <v>0</v>
      </c>
    </row>
    <row r="10" spans="2:9">
      <c r="B10" t="s">
        <v>11</v>
      </c>
      <c r="D10" t="s">
        <v>31</v>
      </c>
      <c r="E10" s="1" t="s">
        <v>9</v>
      </c>
      <c r="F10" s="5" t="s">
        <v>32</v>
      </c>
      <c r="G10">
        <v>2</v>
      </c>
      <c r="H10" s="2">
        <v>0.1</v>
      </c>
      <c r="I10" s="2">
        <f>Table1[[#This Row],[Price]]*Table1[[#This Row],[UNITS]]</f>
        <v>0.2</v>
      </c>
    </row>
    <row r="11" spans="2:9">
      <c r="B11" t="s">
        <v>11</v>
      </c>
      <c r="D11" t="s">
        <v>16</v>
      </c>
      <c r="E11" s="1" t="s">
        <v>8</v>
      </c>
      <c r="F11" s="5" t="s">
        <v>18</v>
      </c>
      <c r="G11">
        <v>3</v>
      </c>
      <c r="H11" s="2">
        <v>0.59</v>
      </c>
      <c r="I11" s="2">
        <f>Table1[[#This Row],[Price]]*Table1[[#This Row],[UNITS]]</f>
        <v>1.77</v>
      </c>
    </row>
    <row r="12" spans="2:9">
      <c r="B12" t="s">
        <v>10</v>
      </c>
      <c r="D12" t="s">
        <v>5</v>
      </c>
      <c r="E12" s="1"/>
      <c r="G12">
        <v>1</v>
      </c>
      <c r="H12" s="2">
        <v>0</v>
      </c>
      <c r="I12" s="2">
        <f>Table1[[#This Row],[Price]]*Table1[[#This Row],[UNITS]]</f>
        <v>0</v>
      </c>
    </row>
    <row r="13" spans="2:9">
      <c r="B13" t="s">
        <v>11</v>
      </c>
      <c r="D13" t="s">
        <v>6</v>
      </c>
      <c r="E13" s="1"/>
      <c r="G13">
        <v>1</v>
      </c>
      <c r="H13" s="2">
        <v>0</v>
      </c>
      <c r="I13" s="2">
        <f>Table1[[#This Row],[Price]]*Table1[[#This Row],[UNITS]]</f>
        <v>0</v>
      </c>
    </row>
    <row r="14" spans="2:9">
      <c r="B14" s="6" t="s">
        <v>22</v>
      </c>
      <c r="C14" s="6"/>
      <c r="D14" s="6" t="s">
        <v>23</v>
      </c>
      <c r="E14" s="7" t="s">
        <v>24</v>
      </c>
      <c r="F14" s="5" t="s">
        <v>25</v>
      </c>
      <c r="G14" s="6">
        <v>1</v>
      </c>
      <c r="H14" s="8">
        <v>0.34</v>
      </c>
      <c r="I14" s="8">
        <f>Table1[[#This Row],[Price]]*Table1[[#This Row],[UNITS]]</f>
        <v>0.34</v>
      </c>
    </row>
    <row r="15" spans="2:9">
      <c r="B15" s="6" t="s">
        <v>22</v>
      </c>
      <c r="C15" s="6"/>
      <c r="D15" s="6" t="s">
        <v>26</v>
      </c>
      <c r="E15" s="7" t="s">
        <v>27</v>
      </c>
      <c r="F15" s="5" t="s">
        <v>28</v>
      </c>
      <c r="G15" s="6">
        <v>1</v>
      </c>
      <c r="H15" s="8">
        <v>1.26</v>
      </c>
      <c r="I15" s="8">
        <f>Table1[[#This Row],[Price]]*Table1[[#This Row],[UNITS]]</f>
        <v>1.26</v>
      </c>
    </row>
    <row r="16" spans="2:9">
      <c r="B16" s="6" t="s">
        <v>33</v>
      </c>
      <c r="C16" s="6"/>
      <c r="D16" s="6"/>
      <c r="E16" s="7"/>
      <c r="F16" s="5" t="s">
        <v>34</v>
      </c>
      <c r="G16" s="6">
        <v>1</v>
      </c>
      <c r="H16" s="8">
        <v>4.22</v>
      </c>
      <c r="I16" s="8">
        <f>Table1[[#This Row],[Price]]*Table1[[#This Row],[UNITS]]</f>
        <v>4.22</v>
      </c>
    </row>
    <row r="17" spans="2:9">
      <c r="B17" s="6" t="s">
        <v>22</v>
      </c>
      <c r="C17" s="6"/>
      <c r="D17" s="6" t="s">
        <v>35</v>
      </c>
      <c r="E17" s="7" t="s">
        <v>36</v>
      </c>
      <c r="F17" s="5" t="s">
        <v>37</v>
      </c>
      <c r="G17" s="6">
        <v>1</v>
      </c>
      <c r="H17" s="8">
        <v>0.82</v>
      </c>
      <c r="I17" s="8">
        <f>Table1[[#This Row],[Price]]*Table1[[#This Row],[UNITS]]</f>
        <v>0.82</v>
      </c>
    </row>
    <row r="18" spans="2:9">
      <c r="B18" s="6" t="s">
        <v>10</v>
      </c>
      <c r="C18" s="6"/>
      <c r="D18" s="6"/>
      <c r="E18" s="7" t="s">
        <v>38</v>
      </c>
      <c r="F18" s="5" t="s">
        <v>39</v>
      </c>
      <c r="G18" s="6">
        <v>1</v>
      </c>
      <c r="H18" s="8">
        <v>10.64</v>
      </c>
      <c r="I18" s="8">
        <f>Table1[[#This Row],[Price]]*Table1[[#This Row],[UNITS]]</f>
        <v>10.64</v>
      </c>
    </row>
  </sheetData>
  <conditionalFormatting sqref="I3">
    <cfRule type="cellIs" dxfId="5" priority="1" operator="greaterThan">
      <formula>100</formula>
    </cfRule>
    <cfRule type="cellIs" dxfId="4" priority="2" operator="lessThan">
      <formula>20</formula>
    </cfRule>
    <cfRule type="cellIs" dxfId="3" priority="3" operator="greaterThan">
      <formula>20</formula>
    </cfRule>
  </conditionalFormatting>
  <hyperlinks>
    <hyperlink ref="F8" r:id="rId1"/>
    <hyperlink ref="F11" r:id="rId2"/>
    <hyperlink ref="F7" r:id="rId3"/>
    <hyperlink ref="F14" r:id="rId4"/>
    <hyperlink ref="F15" r:id="rId5"/>
    <hyperlink ref="F10" r:id="rId6"/>
    <hyperlink ref="F16" r:id="rId7"/>
    <hyperlink ref="F17" r:id="rId8"/>
    <hyperlink ref="F18" r:id="rId9"/>
  </hyperlinks>
  <pageMargins left="0.7" right="0.7" top="0.75" bottom="0.75" header="0.3" footer="0.3"/>
  <tableParts count="1"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Parts-Budget</vt:lpstr>
    </vt:vector>
  </TitlesOfParts>
  <Company>Oregon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Houston</dc:creator>
  <cp:lastModifiedBy>Miles Houston</cp:lastModifiedBy>
  <dcterms:created xsi:type="dcterms:W3CDTF">2016-01-20T04:39:56Z</dcterms:created>
  <dcterms:modified xsi:type="dcterms:W3CDTF">2016-01-22T03:34:22Z</dcterms:modified>
</cp:coreProperties>
</file>