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255" windowWidth="11340" windowHeight="5835" activeTab="1"/>
  </bookViews>
  <sheets>
    <sheet name="Hoja1" sheetId="1" r:id="rId1"/>
    <sheet name="Hoja2" sheetId="2" r:id="rId2"/>
    <sheet name="Hoja3" sheetId="3" r:id="rId3"/>
  </sheets>
  <definedNames>
    <definedName name="_xlnm.Print_Area" localSheetId="0">Hoja1!$A$1:$AA$57</definedName>
    <definedName name="_xlnm.Print_Area" localSheetId="1">Hoja2!$A$1:$AA$54</definedName>
  </definedNames>
  <calcPr calcId="144525"/>
</workbook>
</file>

<file path=xl/calcChain.xml><?xml version="1.0" encoding="utf-8"?>
<calcChain xmlns="http://schemas.openxmlformats.org/spreadsheetml/2006/main">
  <c r="Z26" i="2" l="1"/>
  <c r="Z25" i="2"/>
  <c r="Z24" i="2"/>
  <c r="Z23" i="2"/>
  <c r="Z22" i="2"/>
  <c r="Z21" i="2"/>
  <c r="Z20" i="2"/>
  <c r="Z19" i="2"/>
  <c r="Z15" i="2"/>
  <c r="Z14" i="2"/>
  <c r="Z13" i="2"/>
  <c r="Z12" i="2"/>
  <c r="Z11" i="2"/>
  <c r="Z10" i="2"/>
  <c r="Z10" i="1"/>
  <c r="Z50" i="1"/>
  <c r="Z49" i="1"/>
  <c r="Z48" i="1"/>
  <c r="Z47" i="1"/>
  <c r="Z46" i="1"/>
  <c r="Z45" i="1"/>
  <c r="Z44" i="1"/>
  <c r="Z43" i="1"/>
  <c r="Z42" i="1"/>
  <c r="Z40" i="1"/>
  <c r="Z39" i="1"/>
  <c r="Z38" i="1"/>
  <c r="Z37" i="1"/>
  <c r="Z36" i="1"/>
  <c r="Z35" i="1"/>
  <c r="Z34" i="1"/>
  <c r="Z33" i="2"/>
  <c r="Z18" i="2" l="1"/>
  <c r="Z49" i="2"/>
  <c r="Z48" i="2"/>
  <c r="Z47" i="2"/>
  <c r="Z46" i="2"/>
  <c r="Z45" i="2"/>
  <c r="Z44" i="2"/>
  <c r="Z43" i="2"/>
  <c r="Z42" i="2"/>
  <c r="Z39" i="2"/>
  <c r="Z38" i="2"/>
  <c r="Z37" i="2"/>
  <c r="Z36" i="2"/>
  <c r="Z35" i="2"/>
  <c r="Z34" i="2"/>
  <c r="Z9" i="2" l="1"/>
  <c r="Z29" i="2" s="1"/>
  <c r="Z30" i="1"/>
  <c r="Z53" i="1" s="1"/>
  <c r="Z29" i="1"/>
  <c r="Z52" i="1" s="1"/>
  <c r="Z28" i="2" l="1"/>
  <c r="Y26" i="2"/>
  <c r="Y25" i="2"/>
  <c r="Y24" i="2"/>
  <c r="Y23" i="2"/>
  <c r="Y22" i="2"/>
  <c r="Y21" i="2"/>
  <c r="Y20" i="2"/>
  <c r="Y19" i="2"/>
  <c r="Y15" i="2"/>
  <c r="Y14" i="2"/>
  <c r="Y13" i="2"/>
  <c r="Y12" i="2"/>
  <c r="Y11" i="2"/>
  <c r="Y10" i="2"/>
  <c r="Y50" i="1"/>
  <c r="Y49" i="2" s="1"/>
  <c r="Y49" i="1"/>
  <c r="Y48" i="2" s="1"/>
  <c r="Y48" i="1"/>
  <c r="Y47" i="2" s="1"/>
  <c r="Y47" i="1"/>
  <c r="Y46" i="2" s="1"/>
  <c r="Y46" i="1"/>
  <c r="Y45" i="2" s="1"/>
  <c r="Y45" i="1"/>
  <c r="Y44" i="2" s="1"/>
  <c r="Y44" i="1"/>
  <c r="Y43" i="2" s="1"/>
  <c r="Y43" i="1"/>
  <c r="Y42" i="2" s="1"/>
  <c r="Y40" i="1"/>
  <c r="Y39" i="2" s="1"/>
  <c r="Y39" i="1"/>
  <c r="Y38" i="2" s="1"/>
  <c r="Y38" i="1"/>
  <c r="Y37" i="2" s="1"/>
  <c r="Y37" i="1"/>
  <c r="Y36" i="2" s="1"/>
  <c r="Y36" i="1"/>
  <c r="Y35" i="2" s="1"/>
  <c r="Y35" i="1"/>
  <c r="Y34" i="2" s="1"/>
  <c r="Y19" i="1"/>
  <c r="Y10" i="1"/>
  <c r="Y18" i="2" l="1"/>
  <c r="Y9" i="2"/>
  <c r="Y29" i="2" s="1"/>
  <c r="Z41" i="2"/>
  <c r="Y28" i="2"/>
  <c r="Y30" i="1"/>
  <c r="Y29" i="1"/>
  <c r="Z51" i="2" l="1"/>
  <c r="Z52" i="2"/>
  <c r="X26" i="2"/>
  <c r="X25" i="2"/>
  <c r="X24" i="2"/>
  <c r="X23" i="2"/>
  <c r="X22" i="2"/>
  <c r="X21" i="2"/>
  <c r="X20" i="2"/>
  <c r="X19" i="2"/>
  <c r="X18" i="2"/>
  <c r="X15" i="2"/>
  <c r="X14" i="2"/>
  <c r="X13" i="2"/>
  <c r="X12" i="2"/>
  <c r="X11" i="2"/>
  <c r="X10" i="2"/>
  <c r="X50" i="1"/>
  <c r="X49" i="2" s="1"/>
  <c r="X49" i="1"/>
  <c r="X48" i="2" s="1"/>
  <c r="X48" i="1"/>
  <c r="X47" i="2" s="1"/>
  <c r="X47" i="1"/>
  <c r="X46" i="2" s="1"/>
  <c r="X46" i="1"/>
  <c r="X45" i="2" s="1"/>
  <c r="X45" i="1"/>
  <c r="X44" i="2" s="1"/>
  <c r="X44" i="1"/>
  <c r="X43" i="2" s="1"/>
  <c r="X43" i="1"/>
  <c r="X42" i="2" s="1"/>
  <c r="X40" i="1"/>
  <c r="X39" i="2" s="1"/>
  <c r="X39" i="1"/>
  <c r="X38" i="2" s="1"/>
  <c r="X38" i="1"/>
  <c r="X37" i="2" s="1"/>
  <c r="X37" i="1"/>
  <c r="X36" i="2" s="1"/>
  <c r="X36" i="1"/>
  <c r="X35" i="2" s="1"/>
  <c r="X35" i="1"/>
  <c r="X34" i="2" s="1"/>
  <c r="X19" i="1"/>
  <c r="X10" i="1"/>
  <c r="Y34" i="1" s="1"/>
  <c r="Y33" i="2" s="1"/>
  <c r="Y42" i="1" l="1"/>
  <c r="Y41" i="2" s="1"/>
  <c r="X9" i="2"/>
  <c r="X28" i="2" s="1"/>
  <c r="X30" i="1"/>
  <c r="X29" i="1"/>
  <c r="Y52" i="1" l="1"/>
  <c r="Y51" i="2" s="1"/>
  <c r="X29" i="2"/>
  <c r="Y53" i="1"/>
  <c r="Y52" i="2" s="1"/>
  <c r="W26" i="2"/>
  <c r="W25" i="2"/>
  <c r="W24" i="2"/>
  <c r="W23" i="2"/>
  <c r="W22" i="2"/>
  <c r="W21" i="2"/>
  <c r="W20" i="2"/>
  <c r="W19" i="2"/>
  <c r="W15" i="2"/>
  <c r="W14" i="2"/>
  <c r="W13" i="2"/>
  <c r="W12" i="2"/>
  <c r="W11" i="2"/>
  <c r="W10" i="2"/>
  <c r="W50" i="1"/>
  <c r="W49" i="2" s="1"/>
  <c r="W49" i="1"/>
  <c r="W48" i="2" s="1"/>
  <c r="W48" i="1"/>
  <c r="W47" i="2" s="1"/>
  <c r="W47" i="1"/>
  <c r="W46" i="2" s="1"/>
  <c r="W46" i="1"/>
  <c r="W45" i="2" s="1"/>
  <c r="W45" i="1"/>
  <c r="W44" i="2" s="1"/>
  <c r="W44" i="1"/>
  <c r="W43" i="2" s="1"/>
  <c r="W43" i="1"/>
  <c r="W42" i="2" s="1"/>
  <c r="W40" i="1"/>
  <c r="W39" i="2" s="1"/>
  <c r="W39" i="1"/>
  <c r="W38" i="2" s="1"/>
  <c r="W38" i="1"/>
  <c r="W37" i="2" s="1"/>
  <c r="W37" i="1"/>
  <c r="W36" i="2" s="1"/>
  <c r="W36" i="1"/>
  <c r="W35" i="2" s="1"/>
  <c r="W35" i="1"/>
  <c r="W34" i="2" s="1"/>
  <c r="W19" i="1"/>
  <c r="W10" i="1"/>
  <c r="X34" i="1" s="1"/>
  <c r="X33" i="2" s="1"/>
  <c r="X42" i="1" l="1"/>
  <c r="X41" i="2" s="1"/>
  <c r="W9" i="2"/>
  <c r="W28" i="2" s="1"/>
  <c r="W18" i="2"/>
  <c r="W29" i="2" s="1"/>
  <c r="W30" i="1"/>
  <c r="W29" i="1"/>
  <c r="X52" i="1" l="1"/>
  <c r="X51" i="2" s="1"/>
  <c r="X53" i="1"/>
  <c r="X52" i="2" s="1"/>
  <c r="V26" i="2"/>
  <c r="V25" i="2"/>
  <c r="V24" i="2"/>
  <c r="V23" i="2"/>
  <c r="V22" i="2"/>
  <c r="V21" i="2"/>
  <c r="V20" i="2"/>
  <c r="V19" i="2"/>
  <c r="V18" i="2" s="1"/>
  <c r="V15" i="2"/>
  <c r="V14" i="2"/>
  <c r="V13" i="2"/>
  <c r="V12" i="2"/>
  <c r="V11" i="2"/>
  <c r="V10" i="2"/>
  <c r="V9" i="2" s="1"/>
  <c r="V50" i="1"/>
  <c r="V49" i="2" s="1"/>
  <c r="V49" i="1"/>
  <c r="V48" i="2" s="1"/>
  <c r="V48" i="1"/>
  <c r="V47" i="2" s="1"/>
  <c r="V47" i="1"/>
  <c r="V46" i="2" s="1"/>
  <c r="V46" i="1"/>
  <c r="V45" i="2" s="1"/>
  <c r="V45" i="1"/>
  <c r="V44" i="2" s="1"/>
  <c r="V44" i="1"/>
  <c r="V43" i="2" s="1"/>
  <c r="V43" i="1"/>
  <c r="V42" i="2" s="1"/>
  <c r="V40" i="1"/>
  <c r="V39" i="2" s="1"/>
  <c r="V39" i="1"/>
  <c r="V38" i="2" s="1"/>
  <c r="V38" i="1"/>
  <c r="V37" i="2" s="1"/>
  <c r="V37" i="1"/>
  <c r="V36" i="2" s="1"/>
  <c r="V36" i="1"/>
  <c r="V35" i="2" s="1"/>
  <c r="V35" i="1"/>
  <c r="V34" i="2" s="1"/>
  <c r="V19" i="1"/>
  <c r="V10" i="1"/>
  <c r="W34" i="1" s="1"/>
  <c r="W33" i="2" s="1"/>
  <c r="W42" i="1" l="1"/>
  <c r="W41" i="2" s="1"/>
  <c r="V29" i="2"/>
  <c r="V28" i="2"/>
  <c r="V30" i="1"/>
  <c r="V29" i="1"/>
  <c r="W52" i="1" l="1"/>
  <c r="W51" i="2" s="1"/>
  <c r="W53" i="1"/>
  <c r="W52" i="2" s="1"/>
  <c r="U49" i="2"/>
  <c r="U45" i="2"/>
  <c r="U36" i="2"/>
  <c r="U26" i="2"/>
  <c r="U25" i="2"/>
  <c r="U24" i="2"/>
  <c r="U23" i="2"/>
  <c r="U22" i="2"/>
  <c r="U21" i="2"/>
  <c r="U20" i="2"/>
  <c r="U19" i="2"/>
  <c r="U15" i="2"/>
  <c r="U14" i="2"/>
  <c r="U13" i="2"/>
  <c r="U12" i="2"/>
  <c r="U11" i="2"/>
  <c r="U10" i="2"/>
  <c r="U50" i="1"/>
  <c r="U49" i="1"/>
  <c r="U48" i="2" s="1"/>
  <c r="U48" i="1"/>
  <c r="U47" i="2" s="1"/>
  <c r="U47" i="1"/>
  <c r="U46" i="2" s="1"/>
  <c r="U46" i="1"/>
  <c r="U45" i="1"/>
  <c r="U44" i="2" s="1"/>
  <c r="U44" i="1"/>
  <c r="U43" i="2" s="1"/>
  <c r="U43" i="1"/>
  <c r="U42" i="2" s="1"/>
  <c r="U40" i="1"/>
  <c r="U39" i="2" s="1"/>
  <c r="U39" i="1"/>
  <c r="U38" i="2" s="1"/>
  <c r="U38" i="1"/>
  <c r="U37" i="2" s="1"/>
  <c r="U37" i="1"/>
  <c r="U36" i="1"/>
  <c r="U35" i="2" s="1"/>
  <c r="U35" i="1"/>
  <c r="U34" i="2" s="1"/>
  <c r="U19" i="1"/>
  <c r="U10" i="1"/>
  <c r="V34" i="1" s="1"/>
  <c r="V33" i="2" s="1"/>
  <c r="V42" i="1" l="1"/>
  <c r="V41" i="2" s="1"/>
  <c r="U9" i="2"/>
  <c r="U28" i="2" s="1"/>
  <c r="U18" i="2"/>
  <c r="U30" i="1"/>
  <c r="U29" i="1"/>
  <c r="V52" i="1" l="1"/>
  <c r="V51" i="2" s="1"/>
  <c r="V53" i="1"/>
  <c r="V52" i="2" s="1"/>
  <c r="U29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S18" i="2" s="1"/>
  <c r="T15" i="2"/>
  <c r="S15" i="2"/>
  <c r="T14" i="2"/>
  <c r="S14" i="2"/>
  <c r="T13" i="2"/>
  <c r="S13" i="2"/>
  <c r="T12" i="2"/>
  <c r="S12" i="2"/>
  <c r="T11" i="2"/>
  <c r="S11" i="2"/>
  <c r="T10" i="2"/>
  <c r="T9" i="2" s="1"/>
  <c r="S10" i="2"/>
  <c r="S9" i="2"/>
  <c r="T18" i="2" l="1"/>
  <c r="S29" i="2"/>
  <c r="T29" i="2"/>
  <c r="S28" i="2"/>
  <c r="T28" i="2"/>
  <c r="T50" i="1" l="1"/>
  <c r="T49" i="2" s="1"/>
  <c r="T49" i="1"/>
  <c r="T48" i="2" s="1"/>
  <c r="T48" i="1"/>
  <c r="T47" i="2" s="1"/>
  <c r="T47" i="1"/>
  <c r="T46" i="2" s="1"/>
  <c r="T46" i="1"/>
  <c r="T45" i="2" s="1"/>
  <c r="T45" i="1"/>
  <c r="T44" i="2" s="1"/>
  <c r="T44" i="1"/>
  <c r="T43" i="2" s="1"/>
  <c r="T43" i="1"/>
  <c r="T42" i="2" s="1"/>
  <c r="T40" i="1"/>
  <c r="T39" i="2" s="1"/>
  <c r="T39" i="1"/>
  <c r="T38" i="2" s="1"/>
  <c r="T38" i="1"/>
  <c r="T37" i="2" s="1"/>
  <c r="T37" i="1"/>
  <c r="T36" i="2" s="1"/>
  <c r="T36" i="1"/>
  <c r="T35" i="2" s="1"/>
  <c r="T35" i="1"/>
  <c r="T34" i="2" s="1"/>
  <c r="T19" i="1"/>
  <c r="T10" i="1"/>
  <c r="U34" i="1" s="1"/>
  <c r="U33" i="2" s="1"/>
  <c r="U42" i="1" l="1"/>
  <c r="U41" i="2" s="1"/>
  <c r="T30" i="1"/>
  <c r="T29" i="1"/>
  <c r="S50" i="1"/>
  <c r="S49" i="2" s="1"/>
  <c r="S49" i="1"/>
  <c r="S48" i="2" s="1"/>
  <c r="S48" i="1"/>
  <c r="S47" i="2" s="1"/>
  <c r="S47" i="1"/>
  <c r="S46" i="2" s="1"/>
  <c r="S46" i="1"/>
  <c r="S45" i="2" s="1"/>
  <c r="S45" i="1"/>
  <c r="S44" i="2" s="1"/>
  <c r="S44" i="1"/>
  <c r="S43" i="2" s="1"/>
  <c r="S43" i="1"/>
  <c r="S42" i="2" s="1"/>
  <c r="S40" i="1"/>
  <c r="S39" i="2" s="1"/>
  <c r="S39" i="1"/>
  <c r="S38" i="2" s="1"/>
  <c r="S38" i="1"/>
  <c r="S37" i="2" s="1"/>
  <c r="S37" i="1"/>
  <c r="S36" i="2" s="1"/>
  <c r="S36" i="1"/>
  <c r="S35" i="2" s="1"/>
  <c r="S35" i="1"/>
  <c r="S34" i="2" s="1"/>
  <c r="S19" i="1"/>
  <c r="S10" i="1"/>
  <c r="T34" i="1" s="1"/>
  <c r="T33" i="2" s="1"/>
  <c r="U53" i="1" l="1"/>
  <c r="U52" i="2" s="1"/>
  <c r="U52" i="1"/>
  <c r="U51" i="2" s="1"/>
  <c r="T42" i="1"/>
  <c r="T41" i="2" s="1"/>
  <c r="S30" i="1"/>
  <c r="S29" i="1"/>
  <c r="T52" i="1" s="1"/>
  <c r="T51" i="2" s="1"/>
  <c r="Q10" i="1"/>
  <c r="T53" i="1" l="1"/>
  <c r="T52" i="2" s="1"/>
  <c r="R26" i="2"/>
  <c r="R25" i="2"/>
  <c r="R24" i="2"/>
  <c r="R23" i="2"/>
  <c r="R22" i="2"/>
  <c r="R21" i="2"/>
  <c r="R20" i="2"/>
  <c r="R18" i="2" s="1"/>
  <c r="R19" i="2"/>
  <c r="R15" i="2"/>
  <c r="R14" i="2"/>
  <c r="R13" i="2"/>
  <c r="R12" i="2"/>
  <c r="R11" i="2"/>
  <c r="R10" i="2"/>
  <c r="R9" i="2" l="1"/>
  <c r="R29" i="2" s="1"/>
  <c r="R28" i="2" l="1"/>
  <c r="R50" i="1"/>
  <c r="R49" i="2" s="1"/>
  <c r="R49" i="1"/>
  <c r="R48" i="2" s="1"/>
  <c r="R48" i="1"/>
  <c r="R47" i="2" s="1"/>
  <c r="R47" i="1"/>
  <c r="R46" i="2" s="1"/>
  <c r="R46" i="1"/>
  <c r="R45" i="2" s="1"/>
  <c r="R45" i="1"/>
  <c r="R44" i="2" s="1"/>
  <c r="R44" i="1"/>
  <c r="R43" i="2" s="1"/>
  <c r="R43" i="1"/>
  <c r="R42" i="2" s="1"/>
  <c r="R40" i="1"/>
  <c r="R39" i="2" s="1"/>
  <c r="R39" i="1"/>
  <c r="R38" i="2" s="1"/>
  <c r="R38" i="1"/>
  <c r="R37" i="2" s="1"/>
  <c r="R37" i="1"/>
  <c r="R36" i="2" s="1"/>
  <c r="R36" i="1"/>
  <c r="R35" i="2" s="1"/>
  <c r="R35" i="1"/>
  <c r="R34" i="2" s="1"/>
  <c r="R19" i="1"/>
  <c r="R10" i="1"/>
  <c r="S42" i="1" l="1"/>
  <c r="S41" i="2" s="1"/>
  <c r="R30" i="1"/>
  <c r="S53" i="1" s="1"/>
  <c r="S52" i="2" s="1"/>
  <c r="S34" i="1"/>
  <c r="S33" i="2" s="1"/>
  <c r="R34" i="1"/>
  <c r="R33" i="2" s="1"/>
  <c r="R29" i="1"/>
  <c r="S52" i="1" s="1"/>
  <c r="S51" i="2" s="1"/>
  <c r="Q26" i="2"/>
  <c r="Q25" i="2"/>
  <c r="Q24" i="2"/>
  <c r="Q23" i="2"/>
  <c r="Q22" i="2"/>
  <c r="Q21" i="2"/>
  <c r="Q20" i="2"/>
  <c r="Q19" i="2"/>
  <c r="Q15" i="2"/>
  <c r="Q14" i="2"/>
  <c r="Q13" i="2"/>
  <c r="Q12" i="2"/>
  <c r="Q11" i="2"/>
  <c r="Q10" i="2"/>
  <c r="Q50" i="1"/>
  <c r="Q49" i="2" s="1"/>
  <c r="Q49" i="1"/>
  <c r="Q48" i="2" s="1"/>
  <c r="Q48" i="1"/>
  <c r="Q47" i="2" s="1"/>
  <c r="Q47" i="1"/>
  <c r="Q46" i="2" s="1"/>
  <c r="Q46" i="1"/>
  <c r="Q45" i="2" s="1"/>
  <c r="Q45" i="1"/>
  <c r="Q44" i="2" s="1"/>
  <c r="Q44" i="1"/>
  <c r="Q43" i="2" s="1"/>
  <c r="Q43" i="1"/>
  <c r="Q42" i="2" s="1"/>
  <c r="Q40" i="1"/>
  <c r="Q39" i="2" s="1"/>
  <c r="Q39" i="1"/>
  <c r="Q38" i="2" s="1"/>
  <c r="Q38" i="1"/>
  <c r="Q37" i="2" s="1"/>
  <c r="Q37" i="1"/>
  <c r="Q36" i="2" s="1"/>
  <c r="Q36" i="1"/>
  <c r="Q35" i="2" s="1"/>
  <c r="Q35" i="1"/>
  <c r="Q34" i="2" s="1"/>
  <c r="Q19" i="1"/>
  <c r="R42" i="1" l="1"/>
  <c r="R41" i="2" s="1"/>
  <c r="Q9" i="2"/>
  <c r="Q28" i="2" s="1"/>
  <c r="Q18" i="2"/>
  <c r="Q30" i="1"/>
  <c r="Q29" i="1"/>
  <c r="Q29" i="2" l="1"/>
  <c r="R52" i="1"/>
  <c r="R51" i="2" s="1"/>
  <c r="R53" i="1"/>
  <c r="R52" i="2" s="1"/>
  <c r="P26" i="2"/>
  <c r="P25" i="2"/>
  <c r="P24" i="2"/>
  <c r="P23" i="2"/>
  <c r="P22" i="2"/>
  <c r="P21" i="2"/>
  <c r="P20" i="2"/>
  <c r="P19" i="2"/>
  <c r="P15" i="2"/>
  <c r="P14" i="2"/>
  <c r="P13" i="2"/>
  <c r="P12" i="2"/>
  <c r="P11" i="2"/>
  <c r="P10" i="2"/>
  <c r="P50" i="1"/>
  <c r="P49" i="2" s="1"/>
  <c r="P49" i="1"/>
  <c r="P48" i="2" s="1"/>
  <c r="P48" i="1"/>
  <c r="P47" i="2" s="1"/>
  <c r="P47" i="1"/>
  <c r="P46" i="2" s="1"/>
  <c r="P46" i="1"/>
  <c r="P45" i="2" s="1"/>
  <c r="P45" i="1"/>
  <c r="P44" i="2" s="1"/>
  <c r="P44" i="1"/>
  <c r="P43" i="2" s="1"/>
  <c r="P43" i="1"/>
  <c r="P42" i="2" s="1"/>
  <c r="P40" i="1"/>
  <c r="P39" i="2" s="1"/>
  <c r="P39" i="1"/>
  <c r="P38" i="2" s="1"/>
  <c r="P38" i="1"/>
  <c r="P37" i="2" s="1"/>
  <c r="P37" i="1"/>
  <c r="P36" i="2" s="1"/>
  <c r="P36" i="1"/>
  <c r="P35" i="2" s="1"/>
  <c r="P35" i="1"/>
  <c r="P34" i="2" s="1"/>
  <c r="P19" i="1"/>
  <c r="P10" i="1"/>
  <c r="P30" i="1" l="1"/>
  <c r="Q34" i="1"/>
  <c r="Q33" i="2" s="1"/>
  <c r="Q42" i="1"/>
  <c r="Q41" i="2" s="1"/>
  <c r="P18" i="2"/>
  <c r="P9" i="2"/>
  <c r="P29" i="1"/>
  <c r="O26" i="2"/>
  <c r="O25" i="2"/>
  <c r="O24" i="2"/>
  <c r="O23" i="2"/>
  <c r="O22" i="2"/>
  <c r="O21" i="2"/>
  <c r="O20" i="2"/>
  <c r="O19" i="2"/>
  <c r="O15" i="2"/>
  <c r="O14" i="2"/>
  <c r="O13" i="2"/>
  <c r="O12" i="2"/>
  <c r="O11" i="2"/>
  <c r="O10" i="2"/>
  <c r="O50" i="1"/>
  <c r="O49" i="2" s="1"/>
  <c r="O49" i="1"/>
  <c r="O48" i="2" s="1"/>
  <c r="O48" i="1"/>
  <c r="O47" i="2" s="1"/>
  <c r="O47" i="1"/>
  <c r="O46" i="2" s="1"/>
  <c r="O46" i="1"/>
  <c r="O45" i="2" s="1"/>
  <c r="O45" i="1"/>
  <c r="O44" i="2" s="1"/>
  <c r="O44" i="1"/>
  <c r="O43" i="2" s="1"/>
  <c r="O43" i="1"/>
  <c r="O42" i="2" s="1"/>
  <c r="O40" i="1"/>
  <c r="O39" i="2" s="1"/>
  <c r="O39" i="1"/>
  <c r="O38" i="2" s="1"/>
  <c r="O38" i="1"/>
  <c r="O37" i="2" s="1"/>
  <c r="O37" i="1"/>
  <c r="O36" i="2" s="1"/>
  <c r="O36" i="1"/>
  <c r="O35" i="2" s="1"/>
  <c r="O35" i="1"/>
  <c r="O34" i="2" s="1"/>
  <c r="O19" i="1"/>
  <c r="O10" i="1"/>
  <c r="P34" i="1" s="1"/>
  <c r="P33" i="2" s="1"/>
  <c r="Q52" i="1" l="1"/>
  <c r="Q51" i="2" s="1"/>
  <c r="P42" i="1"/>
  <c r="P41" i="2" s="1"/>
  <c r="Q53" i="1"/>
  <c r="Q52" i="2" s="1"/>
  <c r="O9" i="2"/>
  <c r="P29" i="2"/>
  <c r="O18" i="2"/>
  <c r="P28" i="2"/>
  <c r="O29" i="2"/>
  <c r="O28" i="2"/>
  <c r="O30" i="1"/>
  <c r="O29" i="1"/>
  <c r="P52" i="1" l="1"/>
  <c r="P51" i="2" s="1"/>
  <c r="P53" i="1"/>
  <c r="P52" i="2" s="1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N21" i="2"/>
  <c r="M21" i="2"/>
  <c r="L21" i="2"/>
  <c r="K21" i="2"/>
  <c r="J21" i="2"/>
  <c r="I21" i="2"/>
  <c r="H21" i="2"/>
  <c r="G21" i="2"/>
  <c r="F21" i="2"/>
  <c r="E21" i="2"/>
  <c r="D21" i="2"/>
  <c r="N20" i="2"/>
  <c r="M20" i="2"/>
  <c r="L20" i="2"/>
  <c r="K20" i="2"/>
  <c r="J20" i="2"/>
  <c r="I20" i="2"/>
  <c r="H20" i="2"/>
  <c r="G20" i="2"/>
  <c r="F20" i="2"/>
  <c r="E20" i="2"/>
  <c r="D20" i="2"/>
  <c r="N19" i="2"/>
  <c r="M19" i="2"/>
  <c r="L19" i="2"/>
  <c r="K19" i="2"/>
  <c r="K18" i="2" s="1"/>
  <c r="J19" i="2"/>
  <c r="I19" i="2"/>
  <c r="H19" i="2"/>
  <c r="G19" i="2"/>
  <c r="G18" i="2" s="1"/>
  <c r="F19" i="2"/>
  <c r="E19" i="2"/>
  <c r="D19" i="2"/>
  <c r="M18" i="2"/>
  <c r="I18" i="2"/>
  <c r="E18" i="2"/>
  <c r="N15" i="2"/>
  <c r="M15" i="2"/>
  <c r="L15" i="2"/>
  <c r="K15" i="2"/>
  <c r="J15" i="2"/>
  <c r="I15" i="2"/>
  <c r="H15" i="2"/>
  <c r="G15" i="2"/>
  <c r="F15" i="2"/>
  <c r="E15" i="2"/>
  <c r="D15" i="2"/>
  <c r="N14" i="2"/>
  <c r="M14" i="2"/>
  <c r="L14" i="2"/>
  <c r="K14" i="2"/>
  <c r="J14" i="2"/>
  <c r="I14" i="2"/>
  <c r="H14" i="2"/>
  <c r="G14" i="2"/>
  <c r="F14" i="2"/>
  <c r="E14" i="2"/>
  <c r="D14" i="2"/>
  <c r="N13" i="2"/>
  <c r="M13" i="2"/>
  <c r="L13" i="2"/>
  <c r="K13" i="2"/>
  <c r="J13" i="2"/>
  <c r="I13" i="2"/>
  <c r="H13" i="2"/>
  <c r="G13" i="2"/>
  <c r="F13" i="2"/>
  <c r="E13" i="2"/>
  <c r="D13" i="2"/>
  <c r="N12" i="2"/>
  <c r="M12" i="2"/>
  <c r="L12" i="2"/>
  <c r="K12" i="2"/>
  <c r="J12" i="2"/>
  <c r="I12" i="2"/>
  <c r="H12" i="2"/>
  <c r="G12" i="2"/>
  <c r="F12" i="2"/>
  <c r="E12" i="2"/>
  <c r="D12" i="2"/>
  <c r="N11" i="2"/>
  <c r="M11" i="2"/>
  <c r="L11" i="2"/>
  <c r="K11" i="2"/>
  <c r="J11" i="2"/>
  <c r="I11" i="2"/>
  <c r="H11" i="2"/>
  <c r="G11" i="2"/>
  <c r="F11" i="2"/>
  <c r="E11" i="2"/>
  <c r="D11" i="2"/>
  <c r="N10" i="2"/>
  <c r="N9" i="2" s="1"/>
  <c r="M10" i="2"/>
  <c r="L10" i="2"/>
  <c r="K10" i="2"/>
  <c r="J10" i="2"/>
  <c r="I10" i="2"/>
  <c r="H10" i="2"/>
  <c r="G10" i="2"/>
  <c r="F10" i="2"/>
  <c r="E10" i="2"/>
  <c r="D10" i="2"/>
  <c r="C52" i="2"/>
  <c r="C51" i="2"/>
  <c r="C49" i="2"/>
  <c r="C48" i="2"/>
  <c r="C47" i="2"/>
  <c r="C46" i="2"/>
  <c r="C45" i="2"/>
  <c r="C44" i="2"/>
  <c r="C43" i="2"/>
  <c r="C42" i="2"/>
  <c r="C41" i="2"/>
  <c r="C39" i="2"/>
  <c r="C38" i="2"/>
  <c r="C37" i="2"/>
  <c r="C36" i="2"/>
  <c r="C35" i="2"/>
  <c r="C34" i="2"/>
  <c r="C33" i="2"/>
  <c r="C26" i="2"/>
  <c r="C25" i="2"/>
  <c r="C24" i="2"/>
  <c r="C23" i="2"/>
  <c r="C22" i="2"/>
  <c r="C21" i="2"/>
  <c r="C20" i="2"/>
  <c r="C19" i="2"/>
  <c r="C11" i="2"/>
  <c r="C12" i="2"/>
  <c r="C13" i="2"/>
  <c r="C14" i="2"/>
  <c r="C15" i="2"/>
  <c r="C10" i="2"/>
  <c r="D31" i="2"/>
  <c r="C31" i="2"/>
  <c r="E9" i="2" l="1"/>
  <c r="E28" i="2" s="1"/>
  <c r="G9" i="2"/>
  <c r="G28" i="2" s="1"/>
  <c r="I9" i="2"/>
  <c r="I28" i="2" s="1"/>
  <c r="K9" i="2"/>
  <c r="K28" i="2" s="1"/>
  <c r="M9" i="2"/>
  <c r="M28" i="2" s="1"/>
  <c r="D9" i="2"/>
  <c r="D28" i="2" s="1"/>
  <c r="F9" i="2"/>
  <c r="H9" i="2"/>
  <c r="H28" i="2" s="1"/>
  <c r="L9" i="2"/>
  <c r="L28" i="2" s="1"/>
  <c r="D18" i="2"/>
  <c r="F18" i="2"/>
  <c r="H18" i="2"/>
  <c r="J18" i="2"/>
  <c r="L18" i="2"/>
  <c r="N18" i="2"/>
  <c r="J9" i="2"/>
  <c r="C9" i="2"/>
  <c r="C18" i="2"/>
  <c r="N29" i="2"/>
  <c r="F29" i="2"/>
  <c r="J29" i="2"/>
  <c r="F28" i="2"/>
  <c r="J28" i="2"/>
  <c r="N28" i="2"/>
  <c r="G29" i="2"/>
  <c r="K29" i="2"/>
  <c r="D29" i="2"/>
  <c r="H29" i="2"/>
  <c r="L29" i="2"/>
  <c r="E29" i="2"/>
  <c r="I29" i="2"/>
  <c r="M29" i="2"/>
  <c r="C29" i="2"/>
  <c r="C28" i="2"/>
  <c r="N50" i="1"/>
  <c r="N49" i="2" s="1"/>
  <c r="N49" i="1"/>
  <c r="N48" i="2" s="1"/>
  <c r="N48" i="1"/>
  <c r="N47" i="2" s="1"/>
  <c r="N47" i="1"/>
  <c r="N46" i="2" s="1"/>
  <c r="N46" i="1"/>
  <c r="N45" i="2" s="1"/>
  <c r="N45" i="1"/>
  <c r="N44" i="2" s="1"/>
  <c r="N44" i="1"/>
  <c r="N43" i="2" s="1"/>
  <c r="N43" i="1"/>
  <c r="N42" i="2" s="1"/>
  <c r="N40" i="1"/>
  <c r="N39" i="2" s="1"/>
  <c r="N39" i="1"/>
  <c r="N38" i="2" s="1"/>
  <c r="N38" i="1"/>
  <c r="N37" i="2" s="1"/>
  <c r="N37" i="1"/>
  <c r="N36" i="2" s="1"/>
  <c r="N36" i="1"/>
  <c r="N35" i="2" s="1"/>
  <c r="N35" i="1"/>
  <c r="N34" i="2" s="1"/>
  <c r="N19" i="1"/>
  <c r="O42" i="1" s="1"/>
  <c r="O41" i="2" s="1"/>
  <c r="N10" i="1"/>
  <c r="N29" i="1" l="1"/>
  <c r="O52" i="1" s="1"/>
  <c r="O51" i="2" s="1"/>
  <c r="O34" i="1"/>
  <c r="O33" i="2" s="1"/>
  <c r="N30" i="1"/>
  <c r="O53" i="1" s="1"/>
  <c r="O52" i="2" s="1"/>
  <c r="M50" i="1" l="1"/>
  <c r="M49" i="2" s="1"/>
  <c r="M49" i="1"/>
  <c r="M48" i="2" s="1"/>
  <c r="M48" i="1"/>
  <c r="M47" i="2" s="1"/>
  <c r="M47" i="1"/>
  <c r="M46" i="2" s="1"/>
  <c r="M46" i="1"/>
  <c r="M45" i="2" s="1"/>
  <c r="M45" i="1"/>
  <c r="M44" i="2" s="1"/>
  <c r="M44" i="1"/>
  <c r="M43" i="2" s="1"/>
  <c r="M43" i="1"/>
  <c r="M42" i="2" s="1"/>
  <c r="M40" i="1"/>
  <c r="M39" i="2" s="1"/>
  <c r="M39" i="1"/>
  <c r="M38" i="2" s="1"/>
  <c r="M38" i="1"/>
  <c r="M37" i="2" s="1"/>
  <c r="M37" i="1"/>
  <c r="M36" i="2" s="1"/>
  <c r="M36" i="1"/>
  <c r="M35" i="2" s="1"/>
  <c r="M35" i="1"/>
  <c r="M34" i="2" s="1"/>
  <c r="M19" i="1"/>
  <c r="M10" i="1"/>
  <c r="M30" i="1" l="1"/>
  <c r="N34" i="1"/>
  <c r="N33" i="2" s="1"/>
  <c r="N42" i="1"/>
  <c r="N41" i="2" s="1"/>
  <c r="M29" i="1"/>
  <c r="L50" i="1"/>
  <c r="L49" i="2" s="1"/>
  <c r="K50" i="1"/>
  <c r="K49" i="2" s="1"/>
  <c r="L49" i="1"/>
  <c r="L48" i="2" s="1"/>
  <c r="K49" i="1"/>
  <c r="K48" i="2" s="1"/>
  <c r="L48" i="1"/>
  <c r="L47" i="2" s="1"/>
  <c r="K48" i="1"/>
  <c r="K47" i="2" s="1"/>
  <c r="L47" i="1"/>
  <c r="L46" i="2" s="1"/>
  <c r="K47" i="1"/>
  <c r="K46" i="2" s="1"/>
  <c r="L46" i="1"/>
  <c r="L45" i="2" s="1"/>
  <c r="K46" i="1"/>
  <c r="K45" i="2" s="1"/>
  <c r="L45" i="1"/>
  <c r="L44" i="2" s="1"/>
  <c r="K45" i="1"/>
  <c r="K44" i="2" s="1"/>
  <c r="L44" i="1"/>
  <c r="L43" i="2" s="1"/>
  <c r="K44" i="1"/>
  <c r="K43" i="2" s="1"/>
  <c r="L43" i="1"/>
  <c r="L42" i="2" s="1"/>
  <c r="K43" i="1"/>
  <c r="K42" i="2" s="1"/>
  <c r="L40" i="1"/>
  <c r="L39" i="2" s="1"/>
  <c r="K40" i="1"/>
  <c r="K39" i="2" s="1"/>
  <c r="L39" i="1"/>
  <c r="L38" i="2" s="1"/>
  <c r="K39" i="1"/>
  <c r="K38" i="2" s="1"/>
  <c r="L38" i="1"/>
  <c r="L37" i="2" s="1"/>
  <c r="K38" i="1"/>
  <c r="K37" i="2" s="1"/>
  <c r="L37" i="1"/>
  <c r="L36" i="2" s="1"/>
  <c r="K37" i="1"/>
  <c r="K36" i="2" s="1"/>
  <c r="L36" i="1"/>
  <c r="L35" i="2" s="1"/>
  <c r="K36" i="1"/>
  <c r="K35" i="2" s="1"/>
  <c r="L35" i="1"/>
  <c r="L34" i="2" s="1"/>
  <c r="K35" i="1"/>
  <c r="K34" i="2" s="1"/>
  <c r="L19" i="1"/>
  <c r="M42" i="1" s="1"/>
  <c r="M41" i="2" s="1"/>
  <c r="K19" i="1"/>
  <c r="L10" i="1"/>
  <c r="K10" i="1"/>
  <c r="K30" i="1" s="1"/>
  <c r="L30" i="1" l="1"/>
  <c r="L53" i="1" s="1"/>
  <c r="L52" i="2" s="1"/>
  <c r="N52" i="1"/>
  <c r="N51" i="2" s="1"/>
  <c r="M34" i="1"/>
  <c r="M33" i="2" s="1"/>
  <c r="N53" i="1"/>
  <c r="N52" i="2" s="1"/>
  <c r="L42" i="1"/>
  <c r="L41" i="2" s="1"/>
  <c r="L34" i="1"/>
  <c r="L33" i="2" s="1"/>
  <c r="K29" i="1"/>
  <c r="L29" i="1"/>
  <c r="M52" i="1" s="1"/>
  <c r="M51" i="2" s="1"/>
  <c r="M53" i="1" l="1"/>
  <c r="M52" i="2" s="1"/>
  <c r="L52" i="1"/>
  <c r="L51" i="2" s="1"/>
  <c r="J50" i="1" l="1"/>
  <c r="J49" i="2" s="1"/>
  <c r="J49" i="1"/>
  <c r="J48" i="2" s="1"/>
  <c r="J48" i="1"/>
  <c r="J47" i="2" s="1"/>
  <c r="J47" i="1"/>
  <c r="J46" i="2" s="1"/>
  <c r="J46" i="1"/>
  <c r="J45" i="2" s="1"/>
  <c r="J45" i="1"/>
  <c r="J44" i="2" s="1"/>
  <c r="J44" i="1"/>
  <c r="J43" i="2" s="1"/>
  <c r="J43" i="1"/>
  <c r="J42" i="2" s="1"/>
  <c r="J40" i="1"/>
  <c r="J39" i="2" s="1"/>
  <c r="J39" i="1"/>
  <c r="J38" i="2" s="1"/>
  <c r="J38" i="1"/>
  <c r="J37" i="2" s="1"/>
  <c r="J37" i="1"/>
  <c r="J36" i="2" s="1"/>
  <c r="J36" i="1"/>
  <c r="J35" i="2" s="1"/>
  <c r="J35" i="1"/>
  <c r="J34" i="2" s="1"/>
  <c r="J19" i="1"/>
  <c r="K42" i="1" s="1"/>
  <c r="K41" i="2" s="1"/>
  <c r="J10" i="1"/>
  <c r="K34" i="1" s="1"/>
  <c r="K33" i="2" s="1"/>
  <c r="J30" i="1" l="1"/>
  <c r="K53" i="1" s="1"/>
  <c r="K52" i="2" s="1"/>
  <c r="J29" i="1"/>
  <c r="K52" i="1" s="1"/>
  <c r="K51" i="2" s="1"/>
  <c r="I50" i="1"/>
  <c r="I49" i="2" s="1"/>
  <c r="I49" i="1"/>
  <c r="I48" i="2" s="1"/>
  <c r="I48" i="1"/>
  <c r="I47" i="2" s="1"/>
  <c r="I47" i="1"/>
  <c r="I46" i="2" s="1"/>
  <c r="I46" i="1"/>
  <c r="I45" i="2" s="1"/>
  <c r="I45" i="1"/>
  <c r="I44" i="2" s="1"/>
  <c r="I44" i="1"/>
  <c r="I43" i="2" s="1"/>
  <c r="I43" i="1"/>
  <c r="I42" i="2" s="1"/>
  <c r="I40" i="1"/>
  <c r="I39" i="2" s="1"/>
  <c r="I39" i="1"/>
  <c r="I38" i="2" s="1"/>
  <c r="I38" i="1"/>
  <c r="I37" i="2" s="1"/>
  <c r="I37" i="1"/>
  <c r="I36" i="2" s="1"/>
  <c r="I36" i="1"/>
  <c r="I35" i="2" s="1"/>
  <c r="I35" i="1"/>
  <c r="I34" i="2" s="1"/>
  <c r="I19" i="1"/>
  <c r="J42" i="1" s="1"/>
  <c r="J41" i="2" s="1"/>
  <c r="I10" i="1"/>
  <c r="J34" i="1" s="1"/>
  <c r="J33" i="2" s="1"/>
  <c r="I30" i="1" l="1"/>
  <c r="I29" i="1"/>
  <c r="H50" i="1"/>
  <c r="H49" i="2" s="1"/>
  <c r="H49" i="1"/>
  <c r="H48" i="2" s="1"/>
  <c r="H48" i="1"/>
  <c r="H47" i="2" s="1"/>
  <c r="H47" i="1"/>
  <c r="H46" i="2" s="1"/>
  <c r="H46" i="1"/>
  <c r="H45" i="2" s="1"/>
  <c r="H45" i="1"/>
  <c r="H44" i="2" s="1"/>
  <c r="H44" i="1"/>
  <c r="H43" i="2" s="1"/>
  <c r="H43" i="1"/>
  <c r="H42" i="2" s="1"/>
  <c r="H40" i="1"/>
  <c r="H39" i="2" s="1"/>
  <c r="H39" i="1"/>
  <c r="H38" i="2" s="1"/>
  <c r="H38" i="1"/>
  <c r="H37" i="2" s="1"/>
  <c r="H37" i="1"/>
  <c r="H36" i="2" s="1"/>
  <c r="H36" i="1"/>
  <c r="H35" i="2" s="1"/>
  <c r="H35" i="1"/>
  <c r="H34" i="2" s="1"/>
  <c r="H19" i="1"/>
  <c r="H10" i="1"/>
  <c r="H30" i="1" l="1"/>
  <c r="I53" i="1" s="1"/>
  <c r="I52" i="2" s="1"/>
  <c r="I34" i="1"/>
  <c r="I33" i="2" s="1"/>
  <c r="I42" i="1"/>
  <c r="I41" i="2" s="1"/>
  <c r="J53" i="1"/>
  <c r="J52" i="2" s="1"/>
  <c r="J52" i="1"/>
  <c r="J51" i="2" s="1"/>
  <c r="H29" i="1"/>
  <c r="G50" i="1"/>
  <c r="G49" i="2" s="1"/>
  <c r="G49" i="1"/>
  <c r="G48" i="2" s="1"/>
  <c r="G48" i="1"/>
  <c r="G47" i="2" s="1"/>
  <c r="G47" i="1"/>
  <c r="G46" i="2" s="1"/>
  <c r="G46" i="1"/>
  <c r="G45" i="2" s="1"/>
  <c r="G45" i="1"/>
  <c r="G44" i="2" s="1"/>
  <c r="G44" i="1"/>
  <c r="G43" i="2" s="1"/>
  <c r="G43" i="1"/>
  <c r="G42" i="2" s="1"/>
  <c r="G40" i="1"/>
  <c r="G39" i="2" s="1"/>
  <c r="G39" i="1"/>
  <c r="G38" i="2" s="1"/>
  <c r="G38" i="1"/>
  <c r="G37" i="2" s="1"/>
  <c r="G37" i="1"/>
  <c r="G36" i="2" s="1"/>
  <c r="G36" i="1"/>
  <c r="G35" i="2" s="1"/>
  <c r="G35" i="1"/>
  <c r="G34" i="2" s="1"/>
  <c r="G19" i="1"/>
  <c r="G10" i="1"/>
  <c r="G30" i="1" l="1"/>
  <c r="H34" i="1"/>
  <c r="H33" i="2" s="1"/>
  <c r="I52" i="1"/>
  <c r="I51" i="2" s="1"/>
  <c r="H42" i="1"/>
  <c r="H41" i="2" s="1"/>
  <c r="G29" i="1"/>
  <c r="F50" i="1"/>
  <c r="F49" i="2" s="1"/>
  <c r="F49" i="1"/>
  <c r="F48" i="2" s="1"/>
  <c r="F48" i="1"/>
  <c r="F47" i="2" s="1"/>
  <c r="F47" i="1"/>
  <c r="F46" i="2" s="1"/>
  <c r="F46" i="1"/>
  <c r="F45" i="2" s="1"/>
  <c r="F45" i="1"/>
  <c r="F44" i="2" s="1"/>
  <c r="F44" i="1"/>
  <c r="F43" i="2" s="1"/>
  <c r="F43" i="1"/>
  <c r="F42" i="2" s="1"/>
  <c r="F40" i="1"/>
  <c r="F39" i="2" s="1"/>
  <c r="F39" i="1"/>
  <c r="F38" i="2" s="1"/>
  <c r="F38" i="1"/>
  <c r="F37" i="2" s="1"/>
  <c r="F37" i="1"/>
  <c r="F36" i="2" s="1"/>
  <c r="F36" i="1"/>
  <c r="F35" i="2" s="1"/>
  <c r="F35" i="1"/>
  <c r="F34" i="2" s="1"/>
  <c r="F19" i="1"/>
  <c r="F10" i="1"/>
  <c r="F30" i="1" l="1"/>
  <c r="H52" i="1"/>
  <c r="H51" i="2" s="1"/>
  <c r="G34" i="1"/>
  <c r="G33" i="2" s="1"/>
  <c r="G42" i="1"/>
  <c r="G41" i="2" s="1"/>
  <c r="G53" i="1"/>
  <c r="G52" i="2" s="1"/>
  <c r="H53" i="1"/>
  <c r="H52" i="2" s="1"/>
  <c r="F29" i="1"/>
  <c r="E50" i="1"/>
  <c r="E49" i="2" s="1"/>
  <c r="E49" i="1"/>
  <c r="E48" i="2" s="1"/>
  <c r="E48" i="1"/>
  <c r="E47" i="2" s="1"/>
  <c r="E47" i="1"/>
  <c r="E46" i="2" s="1"/>
  <c r="E46" i="1"/>
  <c r="E45" i="2" s="1"/>
  <c r="E45" i="1"/>
  <c r="E44" i="2" s="1"/>
  <c r="E44" i="1"/>
  <c r="E43" i="2" s="1"/>
  <c r="E43" i="1"/>
  <c r="E42" i="2" s="1"/>
  <c r="E40" i="1"/>
  <c r="E39" i="2" s="1"/>
  <c r="E39" i="1"/>
  <c r="E38" i="2" s="1"/>
  <c r="E38" i="1"/>
  <c r="E37" i="2" s="1"/>
  <c r="E37" i="1"/>
  <c r="E36" i="2" s="1"/>
  <c r="E36" i="1"/>
  <c r="E35" i="2" s="1"/>
  <c r="E35" i="1"/>
  <c r="E34" i="2" s="1"/>
  <c r="E19" i="1"/>
  <c r="E10" i="1"/>
  <c r="F34" i="1" s="1"/>
  <c r="F33" i="2" s="1"/>
  <c r="G52" i="1" l="1"/>
  <c r="G51" i="2" s="1"/>
  <c r="F42" i="1"/>
  <c r="F41" i="2" s="1"/>
  <c r="E30" i="1"/>
  <c r="E29" i="1"/>
  <c r="D50" i="1"/>
  <c r="D49" i="2" s="1"/>
  <c r="D49" i="1"/>
  <c r="D48" i="2" s="1"/>
  <c r="D48" i="1"/>
  <c r="D47" i="2" s="1"/>
  <c r="D47" i="1"/>
  <c r="D46" i="2" s="1"/>
  <c r="D46" i="1"/>
  <c r="D45" i="2" s="1"/>
  <c r="D45" i="1"/>
  <c r="D44" i="2" s="1"/>
  <c r="D44" i="1"/>
  <c r="D43" i="2" s="1"/>
  <c r="D43" i="1"/>
  <c r="D42" i="2" s="1"/>
  <c r="D40" i="1"/>
  <c r="D39" i="2" s="1"/>
  <c r="D39" i="1"/>
  <c r="D38" i="2" s="1"/>
  <c r="D38" i="1"/>
  <c r="D37" i="2" s="1"/>
  <c r="D37" i="1"/>
  <c r="D36" i="2" s="1"/>
  <c r="D36" i="1"/>
  <c r="D35" i="2" s="1"/>
  <c r="D35" i="1"/>
  <c r="D34" i="2" s="1"/>
  <c r="D32" i="1"/>
  <c r="D19" i="1"/>
  <c r="D10" i="1"/>
  <c r="F53" i="1" l="1"/>
  <c r="F52" i="2" s="1"/>
  <c r="E34" i="1"/>
  <c r="E33" i="2" s="1"/>
  <c r="E42" i="1"/>
  <c r="E41" i="2" s="1"/>
  <c r="F52" i="1"/>
  <c r="F51" i="2" s="1"/>
  <c r="D29" i="1"/>
  <c r="D30" i="1"/>
  <c r="C32" i="1"/>
  <c r="C19" i="1"/>
  <c r="C10" i="1"/>
  <c r="E53" i="1" l="1"/>
  <c r="E52" i="2" s="1"/>
  <c r="D42" i="1"/>
  <c r="D41" i="2" s="1"/>
  <c r="E52" i="1"/>
  <c r="E51" i="2" s="1"/>
  <c r="D34" i="1"/>
  <c r="D33" i="2" s="1"/>
  <c r="C29" i="1"/>
  <c r="C30" i="1"/>
  <c r="D52" i="1" l="1"/>
  <c r="D51" i="2" s="1"/>
  <c r="D53" i="1"/>
  <c r="D52" i="2" s="1"/>
</calcChain>
</file>

<file path=xl/sharedStrings.xml><?xml version="1.0" encoding="utf-8"?>
<sst xmlns="http://schemas.openxmlformats.org/spreadsheetml/2006/main" count="183" uniqueCount="46">
  <si>
    <t>ACTIVOS</t>
  </si>
  <si>
    <t>Billetes y Monedas Extranjeras</t>
  </si>
  <si>
    <t>Oficina Matriz y Sucursales</t>
  </si>
  <si>
    <t>Inversiones financieras</t>
  </si>
  <si>
    <t>Participación en entidades externas</t>
  </si>
  <si>
    <t>Fondo RAL</t>
  </si>
  <si>
    <t>PASIVOS</t>
  </si>
  <si>
    <t xml:space="preserve">Bancos y Corresponsales </t>
  </si>
  <si>
    <t>Flujos en millones de dólares</t>
  </si>
  <si>
    <t xml:space="preserve"> Bancos y Corresp. en el Exterior CP</t>
  </si>
  <si>
    <t xml:space="preserve"> Oficina Matriz y suc. Ext. CP</t>
  </si>
  <si>
    <t xml:space="preserve"> Corresp. p/Cartas de Créd. Dif.(CP)</t>
  </si>
  <si>
    <t xml:space="preserve"> Oblig. por Financ. Externo (CP)</t>
  </si>
  <si>
    <t xml:space="preserve"> Oblig. por Financ. Externo (MLP)</t>
  </si>
  <si>
    <t xml:space="preserve"> Oficina Matriz y suc. Ext. (MLP)</t>
  </si>
  <si>
    <t xml:space="preserve"> Corresp. p/Cartas de Créd. Dif.(MLP)</t>
  </si>
  <si>
    <t xml:space="preserve"> Oblg. subordinadas c/ent. fin. del exterior (MLP)</t>
  </si>
  <si>
    <t>ACTIVOS EXTERNOS NETOS DE CP</t>
  </si>
  <si>
    <t>ACTIVOS EXTERNOS NETOS TOTALES</t>
  </si>
  <si>
    <t xml:space="preserve">    del cual RALint. En M/E</t>
  </si>
  <si>
    <t>Dic</t>
  </si>
  <si>
    <t>Mar</t>
  </si>
  <si>
    <t>Jun</t>
  </si>
  <si>
    <t>Sep</t>
  </si>
  <si>
    <t>Ene</t>
  </si>
  <si>
    <t>Feb</t>
  </si>
  <si>
    <t>Abr</t>
  </si>
  <si>
    <t>May</t>
  </si>
  <si>
    <t>Jul</t>
  </si>
  <si>
    <t>Ago</t>
  </si>
  <si>
    <t>FUENTE:</t>
  </si>
  <si>
    <t>ELABORACION:</t>
  </si>
  <si>
    <t>BANCO CENTRAL DE BOLIVIA - ASESORÍA DE POLÍTICA ECONÓMICA - SECTOR MONETARIO Y FISCAL.</t>
  </si>
  <si>
    <t>2013</t>
  </si>
  <si>
    <t>ACTIVOS EXTERNOS NETOS DE OTRAS SOCIEDADES DE DEPÓSITO</t>
  </si>
  <si>
    <t>Oct</t>
  </si>
  <si>
    <t>En milllones de dólares</t>
  </si>
  <si>
    <t>AUTORIDAD DE SUPERVISIÓN DEL SISTEMA FINANCIERO - BANCO CENTRAL DE BOLIVIA - ASESORÍA DE POLÍTICA ECONÓMICA.</t>
  </si>
  <si>
    <t>Nov</t>
  </si>
  <si>
    <t>Flujos en miles de dólares</t>
  </si>
  <si>
    <t>Saldos en miles de dólares</t>
  </si>
  <si>
    <t>FUENTE</t>
  </si>
  <si>
    <t>ELABORACION</t>
  </si>
  <si>
    <t>:Autoridad de Supervisión del Sistema Financiero - Banco Central  Bolivia - Asesoría de Política Económica</t>
  </si>
  <si>
    <t>:Banco Central  Bolivia - Asesoría de Política Económica - Sector Monetario y Fiscal</t>
  </si>
  <si>
    <t>CUADRO Nº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</si>
</sst>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0.0"/>
    <numFmt numFmtId="166" formatCode="0.000"/>
    <numFmt numFmtId="167" formatCode="d\-mmm"/>
    <numFmt numFmtId="168" formatCode="#,##0.000"/>
    <numFmt numFmtId="169" formatCode="0.000000000000"/>
    <numFmt numFmtId="170" formatCode="_(* #,##0_);_(* \(#,##0\);_(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sz val="10"/>
      <name val="Arial Narrow"/>
      <family val="2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4"/>
      <name val="Arial Rounded MT Bold"/>
      <family val="2"/>
    </font>
    <font>
      <sz val="2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11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8" fillId="2" borderId="0" xfId="0" applyFont="1" applyFill="1"/>
    <xf numFmtId="0" fontId="12" fillId="2" borderId="5" xfId="0" applyFont="1" applyFill="1" applyBorder="1"/>
    <xf numFmtId="0" fontId="2" fillId="2" borderId="7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/>
    <xf numFmtId="0" fontId="12" fillId="2" borderId="1" xfId="0" applyFont="1" applyFill="1" applyBorder="1"/>
    <xf numFmtId="167" fontId="14" fillId="2" borderId="0" xfId="0" applyNumberFormat="1" applyFont="1" applyFill="1" applyBorder="1" applyAlignment="1">
      <alignment horizontal="center"/>
    </xf>
    <xf numFmtId="167" fontId="2" fillId="2" borderId="8" xfId="0" applyNumberFormat="1" applyFont="1" applyFill="1" applyBorder="1" applyAlignment="1">
      <alignment horizontal="center"/>
    </xf>
    <xf numFmtId="0" fontId="2" fillId="2" borderId="0" xfId="0" applyFont="1" applyFill="1"/>
    <xf numFmtId="17" fontId="3" fillId="2" borderId="0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17" fontId="3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/>
    <xf numFmtId="0" fontId="13" fillId="2" borderId="1" xfId="0" applyFont="1" applyFill="1" applyBorder="1"/>
    <xf numFmtId="1" fontId="2" fillId="2" borderId="0" xfId="0" applyNumberFormat="1" applyFont="1" applyFill="1" applyBorder="1"/>
    <xf numFmtId="1" fontId="2" fillId="2" borderId="1" xfId="0" applyNumberFormat="1" applyFont="1" applyFill="1" applyBorder="1"/>
    <xf numFmtId="1" fontId="2" fillId="2" borderId="3" xfId="0" applyNumberFormat="1" applyFont="1" applyFill="1" applyBorder="1"/>
    <xf numFmtId="166" fontId="2" fillId="2" borderId="0" xfId="0" applyNumberFormat="1" applyFont="1" applyFill="1"/>
    <xf numFmtId="1" fontId="3" fillId="2" borderId="0" xfId="0" applyNumberFormat="1" applyFont="1" applyFill="1" applyBorder="1"/>
    <xf numFmtId="1" fontId="10" fillId="2" borderId="0" xfId="0" applyNumberFormat="1" applyFont="1" applyFill="1" applyBorder="1"/>
    <xf numFmtId="1" fontId="10" fillId="2" borderId="1" xfId="0" applyNumberFormat="1" applyFont="1" applyFill="1" applyBorder="1"/>
    <xf numFmtId="1" fontId="3" fillId="2" borderId="3" xfId="0" applyNumberFormat="1" applyFont="1" applyFill="1" applyBorder="1"/>
    <xf numFmtId="1" fontId="3" fillId="2" borderId="0" xfId="0" applyNumberFormat="1" applyFont="1" applyFill="1"/>
    <xf numFmtId="165" fontId="10" fillId="2" borderId="0" xfId="0" applyNumberFormat="1" applyFont="1" applyFill="1" applyBorder="1"/>
    <xf numFmtId="165" fontId="10" fillId="2" borderId="1" xfId="0" applyNumberFormat="1" applyFont="1" applyFill="1" applyBorder="1"/>
    <xf numFmtId="169" fontId="3" fillId="2" borderId="0" xfId="0" applyNumberFormat="1" applyFont="1" applyFill="1"/>
    <xf numFmtId="168" fontId="3" fillId="2" borderId="0" xfId="0" applyNumberFormat="1" applyFont="1" applyFill="1"/>
    <xf numFmtId="168" fontId="2" fillId="2" borderId="0" xfId="0" applyNumberFormat="1" applyFont="1" applyFill="1"/>
    <xf numFmtId="3" fontId="2" fillId="2" borderId="0" xfId="0" applyNumberFormat="1" applyFont="1" applyFill="1"/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/>
    <xf numFmtId="1" fontId="4" fillId="2" borderId="3" xfId="0" applyNumberFormat="1" applyFont="1" applyFill="1" applyBorder="1"/>
    <xf numFmtId="1" fontId="3" fillId="2" borderId="1" xfId="0" applyNumberFormat="1" applyFont="1" applyFill="1" applyBorder="1"/>
    <xf numFmtId="1" fontId="5" fillId="2" borderId="3" xfId="0" applyNumberFormat="1" applyFont="1" applyFill="1" applyBorder="1"/>
    <xf numFmtId="0" fontId="13" fillId="2" borderId="9" xfId="0" applyFont="1" applyFill="1" applyBorder="1"/>
    <xf numFmtId="1" fontId="2" fillId="2" borderId="10" xfId="0" applyNumberFormat="1" applyFont="1" applyFill="1" applyBorder="1"/>
    <xf numFmtId="1" fontId="2" fillId="2" borderId="9" xfId="0" applyNumberFormat="1" applyFont="1" applyFill="1" applyBorder="1"/>
    <xf numFmtId="1" fontId="4" fillId="2" borderId="11" xfId="0" applyNumberFormat="1" applyFont="1" applyFill="1" applyBorder="1"/>
    <xf numFmtId="0" fontId="15" fillId="2" borderId="0" xfId="0" applyFont="1" applyFill="1"/>
    <xf numFmtId="170" fontId="15" fillId="2" borderId="0" xfId="1" applyNumberFormat="1" applyFont="1" applyFill="1"/>
    <xf numFmtId="0" fontId="0" fillId="2" borderId="0" xfId="0" applyFill="1"/>
    <xf numFmtId="0" fontId="12" fillId="2" borderId="12" xfId="0" applyFont="1" applyFill="1" applyBorder="1"/>
    <xf numFmtId="17" fontId="2" fillId="2" borderId="8" xfId="0" applyNumberFormat="1" applyFont="1" applyFill="1" applyBorder="1" applyAlignment="1">
      <alignment horizontal="center"/>
    </xf>
    <xf numFmtId="167" fontId="2" fillId="2" borderId="3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2" fillId="2" borderId="13" xfId="0" applyFont="1" applyFill="1" applyBorder="1"/>
    <xf numFmtId="166" fontId="3" fillId="2" borderId="0" xfId="0" applyNumberFormat="1" applyFont="1" applyFill="1" applyBorder="1"/>
    <xf numFmtId="1" fontId="2" fillId="2" borderId="13" xfId="0" applyNumberFormat="1" applyFont="1" applyFill="1" applyBorder="1"/>
    <xf numFmtId="166" fontId="2" fillId="2" borderId="0" xfId="0" applyNumberFormat="1" applyFont="1" applyFill="1" applyBorder="1"/>
    <xf numFmtId="167" fontId="14" fillId="2" borderId="4" xfId="0" applyNumberFormat="1" applyFont="1" applyFill="1" applyBorder="1" applyAlignment="1">
      <alignment horizontal="center"/>
    </xf>
    <xf numFmtId="167" fontId="14" fillId="2" borderId="1" xfId="0" applyNumberFormat="1" applyFont="1" applyFill="1" applyBorder="1" applyAlignment="1">
      <alignment horizontal="center"/>
    </xf>
    <xf numFmtId="167" fontId="14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/>
    <xf numFmtId="1" fontId="2" fillId="2" borderId="4" xfId="0" applyNumberFormat="1" applyFont="1" applyFill="1" applyBorder="1"/>
    <xf numFmtId="1" fontId="13" fillId="2" borderId="6" xfId="0" quotePrefix="1" applyNumberFormat="1" applyFont="1" applyFill="1" applyBorder="1" applyAlignment="1">
      <alignment horizontal="center"/>
    </xf>
    <xf numFmtId="0" fontId="13" fillId="2" borderId="2" xfId="0" quotePrefix="1" applyFont="1" applyFill="1" applyBorder="1" applyAlignment="1"/>
    <xf numFmtId="0" fontId="12" fillId="2" borderId="2" xfId="0" applyFont="1" applyFill="1" applyBorder="1"/>
    <xf numFmtId="0" fontId="12" fillId="2" borderId="0" xfId="0" applyFont="1" applyFill="1" applyBorder="1"/>
    <xf numFmtId="0" fontId="13" fillId="2" borderId="0" xfId="0" applyFont="1" applyFill="1" applyBorder="1"/>
    <xf numFmtId="0" fontId="12" fillId="2" borderId="4" xfId="0" applyFont="1" applyFill="1" applyBorder="1"/>
    <xf numFmtId="0" fontId="13" fillId="2" borderId="10" xfId="0" applyFont="1" applyFill="1" applyBorder="1"/>
    <xf numFmtId="0" fontId="13" fillId="2" borderId="0" xfId="0" applyFont="1" applyFill="1"/>
    <xf numFmtId="3" fontId="2" fillId="2" borderId="0" xfId="0" applyNumberFormat="1" applyFont="1" applyFill="1" applyBorder="1"/>
    <xf numFmtId="3" fontId="10" fillId="2" borderId="0" xfId="0" applyNumberFormat="1" applyFont="1" applyFill="1" applyBorder="1"/>
    <xf numFmtId="3" fontId="3" fillId="2" borderId="0" xfId="0" applyNumberFormat="1" applyFont="1" applyFill="1" applyBorder="1"/>
    <xf numFmtId="3" fontId="2" fillId="2" borderId="10" xfId="0" applyNumberFormat="1" applyFont="1" applyFill="1" applyBorder="1"/>
    <xf numFmtId="3" fontId="2" fillId="2" borderId="1" xfId="0" applyNumberFormat="1" applyFont="1" applyFill="1" applyBorder="1"/>
    <xf numFmtId="3" fontId="10" fillId="2" borderId="1" xfId="0" applyNumberFormat="1" applyFont="1" applyFill="1" applyBorder="1"/>
    <xf numFmtId="3" fontId="2" fillId="2" borderId="12" xfId="0" applyNumberFormat="1" applyFont="1" applyFill="1" applyBorder="1"/>
    <xf numFmtId="3" fontId="2" fillId="2" borderId="4" xfId="0" applyNumberFormat="1" applyFont="1" applyFill="1" applyBorder="1"/>
    <xf numFmtId="3" fontId="3" fillId="2" borderId="1" xfId="0" applyNumberFormat="1" applyFont="1" applyFill="1" applyBorder="1"/>
    <xf numFmtId="3" fontId="2" fillId="2" borderId="9" xfId="0" applyNumberFormat="1" applyFont="1" applyFill="1" applyBorder="1"/>
    <xf numFmtId="167" fontId="14" fillId="2" borderId="14" xfId="0" applyNumberFormat="1" applyFont="1" applyFill="1" applyBorder="1" applyAlignment="1">
      <alignment horizontal="center"/>
    </xf>
    <xf numFmtId="17" fontId="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/>
    <xf numFmtId="1" fontId="10" fillId="2" borderId="14" xfId="0" applyNumberFormat="1" applyFont="1" applyFill="1" applyBorder="1"/>
    <xf numFmtId="165" fontId="10" fillId="2" borderId="14" xfId="0" applyNumberFormat="1" applyFont="1" applyFill="1" applyBorder="1"/>
    <xf numFmtId="1" fontId="2" fillId="2" borderId="15" xfId="0" applyNumberFormat="1" applyFont="1" applyFill="1" applyBorder="1"/>
    <xf numFmtId="167" fontId="14" fillId="2" borderId="15" xfId="0" applyNumberFormat="1" applyFont="1" applyFill="1" applyBorder="1" applyAlignment="1">
      <alignment horizontal="center"/>
    </xf>
    <xf numFmtId="1" fontId="3" fillId="2" borderId="14" xfId="0" applyNumberFormat="1" applyFont="1" applyFill="1" applyBorder="1"/>
    <xf numFmtId="1" fontId="2" fillId="2" borderId="16" xfId="0" applyNumberFormat="1" applyFont="1" applyFill="1" applyBorder="1"/>
    <xf numFmtId="3" fontId="2" fillId="2" borderId="14" xfId="0" applyNumberFormat="1" applyFont="1" applyFill="1" applyBorder="1"/>
    <xf numFmtId="3" fontId="10" fillId="2" borderId="14" xfId="0" applyNumberFormat="1" applyFont="1" applyFill="1" applyBorder="1"/>
    <xf numFmtId="3" fontId="2" fillId="2" borderId="15" xfId="0" applyNumberFormat="1" applyFont="1" applyFill="1" applyBorder="1"/>
    <xf numFmtId="3" fontId="3" fillId="2" borderId="14" xfId="0" applyNumberFormat="1" applyFont="1" applyFill="1" applyBorder="1"/>
    <xf numFmtId="3" fontId="2" fillId="2" borderId="16" xfId="0" applyNumberFormat="1" applyFont="1" applyFill="1" applyBorder="1"/>
    <xf numFmtId="0" fontId="4" fillId="2" borderId="8" xfId="0" applyFont="1" applyFill="1" applyBorder="1" applyAlignment="1">
      <alignment horizontal="center"/>
    </xf>
    <xf numFmtId="1" fontId="2" fillId="2" borderId="0" xfId="0" applyNumberFormat="1" applyFont="1" applyFill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3" fillId="2" borderId="2" xfId="0" quotePrefix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13" fillId="2" borderId="0" xfId="0" quotePrefix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3" fillId="2" borderId="5" xfId="0" quotePrefix="1" applyFont="1" applyFill="1" applyBorder="1" applyAlignment="1">
      <alignment horizontal="center"/>
    </xf>
    <xf numFmtId="0" fontId="13" fillId="2" borderId="2" xfId="0" quotePrefix="1" applyFont="1" applyFill="1" applyBorder="1" applyAlignment="1">
      <alignment horizontal="center"/>
    </xf>
    <xf numFmtId="0" fontId="13" fillId="2" borderId="6" xfId="0" quotePrefix="1" applyFont="1" applyFill="1" applyBorder="1" applyAlignment="1">
      <alignment horizontal="center"/>
    </xf>
    <xf numFmtId="1" fontId="13" fillId="2" borderId="5" xfId="0" quotePrefix="1" applyNumberFormat="1" applyFont="1" applyFill="1" applyBorder="1" applyAlignment="1">
      <alignment horizontal="center"/>
    </xf>
    <xf numFmtId="1" fontId="13" fillId="2" borderId="2" xfId="0" quotePrefix="1" applyNumberFormat="1" applyFont="1" applyFill="1" applyBorder="1" applyAlignment="1">
      <alignment horizontal="center"/>
    </xf>
    <xf numFmtId="1" fontId="13" fillId="2" borderId="6" xfId="0" quotePrefix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3" fillId="2" borderId="17" xfId="0" quotePrefix="1" applyFont="1" applyFill="1" applyBorder="1" applyAlignment="1"/>
    <xf numFmtId="167" fontId="14" fillId="2" borderId="18" xfId="0" applyNumberFormat="1" applyFont="1" applyFill="1" applyBorder="1" applyAlignment="1">
      <alignment horizontal="center"/>
    </xf>
    <xf numFmtId="3" fontId="2" fillId="2" borderId="17" xfId="0" applyNumberFormat="1" applyFont="1" applyFill="1" applyBorder="1"/>
    <xf numFmtId="3" fontId="10" fillId="2" borderId="18" xfId="0" applyNumberFormat="1" applyFont="1" applyFill="1" applyBorder="1"/>
    <xf numFmtId="165" fontId="10" fillId="2" borderId="18" xfId="0" applyNumberFormat="1" applyFont="1" applyFill="1" applyBorder="1"/>
    <xf numFmtId="3" fontId="2" fillId="2" borderId="18" xfId="0" applyNumberFormat="1" applyFont="1" applyFill="1" applyBorder="1"/>
    <xf numFmtId="3" fontId="2" fillId="2" borderId="19" xfId="0" applyNumberFormat="1" applyFont="1" applyFill="1" applyBorder="1"/>
    <xf numFmtId="1" fontId="13" fillId="2" borderId="17" xfId="0" quotePrefix="1" applyNumberFormat="1" applyFont="1" applyFill="1" applyBorder="1" applyAlignment="1">
      <alignment horizontal="center"/>
    </xf>
    <xf numFmtId="3" fontId="3" fillId="2" borderId="18" xfId="0" applyNumberFormat="1" applyFont="1" applyFill="1" applyBorder="1"/>
    <xf numFmtId="3" fontId="2" fillId="2" borderId="20" xfId="0" applyNumberFormat="1" applyFont="1" applyFill="1" applyBorder="1"/>
    <xf numFmtId="0" fontId="17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U60"/>
  <sheetViews>
    <sheetView zoomScale="85" zoomScaleNormal="85" workbookViewId="0">
      <selection activeCell="Z29" sqref="Z29"/>
    </sheetView>
  </sheetViews>
  <sheetFormatPr baseColWidth="10" defaultRowHeight="12.75" x14ac:dyDescent="0.2"/>
  <cols>
    <col min="1" max="1" width="15.42578125" style="8" customWidth="1"/>
    <col min="2" max="2" width="30" style="8" customWidth="1"/>
    <col min="3" max="3" width="6" style="8" customWidth="1"/>
    <col min="4" max="4" width="6.28515625" style="8" customWidth="1"/>
    <col min="5" max="5" width="6.28515625" style="8" hidden="1" customWidth="1"/>
    <col min="6" max="26" width="6.28515625" style="8" customWidth="1"/>
    <col min="27" max="27" width="0.7109375" style="8" customWidth="1"/>
    <col min="28" max="28" width="17" style="8" bestFit="1" customWidth="1"/>
    <col min="29" max="16384" width="11.42578125" style="8"/>
  </cols>
  <sheetData>
    <row r="1" spans="1:31" s="1" customFormat="1" ht="20.25" x14ac:dyDescent="0.3">
      <c r="A1" s="66" t="s">
        <v>45</v>
      </c>
      <c r="B1" s="66"/>
    </row>
    <row r="2" spans="1:31" s="2" customFormat="1" x14ac:dyDescent="0.2"/>
    <row r="3" spans="1:31" s="3" customFormat="1" ht="23.25" x14ac:dyDescent="0.35">
      <c r="A3" s="100" t="s">
        <v>34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</row>
    <row r="4" spans="1:31" s="2" customFormat="1" x14ac:dyDescent="0.2"/>
    <row r="5" spans="1:31" s="4" customFormat="1" ht="14.25" customHeight="1" x14ac:dyDescent="0.3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</row>
    <row r="6" spans="1:31" ht="19.5" customHeight="1" x14ac:dyDescent="0.25">
      <c r="A6" s="5"/>
      <c r="B6" s="61"/>
      <c r="C6" s="60" t="s">
        <v>33</v>
      </c>
      <c r="D6" s="102">
        <v>2014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P6" s="102">
        <v>2015</v>
      </c>
      <c r="Q6" s="103"/>
      <c r="R6" s="103"/>
      <c r="S6" s="103"/>
      <c r="T6" s="103"/>
      <c r="U6" s="103"/>
      <c r="V6" s="103"/>
      <c r="W6" s="103"/>
      <c r="X6" s="103"/>
      <c r="Y6" s="103"/>
      <c r="Z6" s="96"/>
      <c r="AA6" s="6"/>
      <c r="AB6" s="49"/>
      <c r="AC6" s="7"/>
      <c r="AD6" s="7"/>
      <c r="AE6" s="7"/>
    </row>
    <row r="7" spans="1:31" s="12" customFormat="1" ht="15.75" x14ac:dyDescent="0.25">
      <c r="A7" s="9"/>
      <c r="B7" s="62"/>
      <c r="C7" s="10" t="s">
        <v>20</v>
      </c>
      <c r="D7" s="55" t="s">
        <v>24</v>
      </c>
      <c r="E7" s="10" t="s">
        <v>25</v>
      </c>
      <c r="F7" s="10" t="s">
        <v>21</v>
      </c>
      <c r="G7" s="10" t="s">
        <v>26</v>
      </c>
      <c r="H7" s="10" t="s">
        <v>27</v>
      </c>
      <c r="I7" s="10" t="s">
        <v>22</v>
      </c>
      <c r="J7" s="10" t="s">
        <v>28</v>
      </c>
      <c r="K7" s="10" t="s">
        <v>29</v>
      </c>
      <c r="L7" s="10" t="s">
        <v>23</v>
      </c>
      <c r="M7" s="10" t="s">
        <v>35</v>
      </c>
      <c r="N7" s="10" t="s">
        <v>38</v>
      </c>
      <c r="O7" s="77" t="s">
        <v>20</v>
      </c>
      <c r="P7" s="10" t="s">
        <v>24</v>
      </c>
      <c r="Q7" s="10" t="s">
        <v>25</v>
      </c>
      <c r="R7" s="10" t="s">
        <v>21</v>
      </c>
      <c r="S7" s="10" t="s">
        <v>26</v>
      </c>
      <c r="T7" s="10" t="s">
        <v>27</v>
      </c>
      <c r="U7" s="10" t="s">
        <v>22</v>
      </c>
      <c r="V7" s="10" t="s">
        <v>28</v>
      </c>
      <c r="W7" s="10" t="s">
        <v>29</v>
      </c>
      <c r="X7" s="10" t="s">
        <v>23</v>
      </c>
      <c r="Y7" s="10" t="s">
        <v>35</v>
      </c>
      <c r="Z7" s="10" t="s">
        <v>38</v>
      </c>
      <c r="AA7" s="48"/>
      <c r="AB7" s="50"/>
      <c r="AC7" s="35"/>
    </row>
    <row r="8" spans="1:31" ht="2.25" customHeight="1" x14ac:dyDescent="0.2">
      <c r="A8" s="9"/>
      <c r="B8" s="62"/>
      <c r="C8" s="13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78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5"/>
      <c r="AB8" s="49"/>
      <c r="AC8" s="7"/>
    </row>
    <row r="9" spans="1:31" ht="15.95" customHeight="1" x14ac:dyDescent="0.2">
      <c r="A9" s="46"/>
      <c r="B9" s="108" t="s">
        <v>36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93"/>
      <c r="Y9" s="94"/>
      <c r="Z9" s="97"/>
      <c r="AA9" s="47"/>
      <c r="AB9" s="49"/>
      <c r="AC9" s="51"/>
    </row>
    <row r="10" spans="1:31" s="12" customFormat="1" ht="15.95" customHeight="1" x14ac:dyDescent="0.25">
      <c r="A10" s="17" t="s">
        <v>0</v>
      </c>
      <c r="B10" s="63"/>
      <c r="C10" s="18">
        <f t="shared" ref="C10" si="0">SUM(C11:C16)</f>
        <v>1683.8535351384837</v>
      </c>
      <c r="D10" s="19">
        <f t="shared" ref="D10:E10" si="1">SUM(D11:D16)</f>
        <v>1666.7145462536441</v>
      </c>
      <c r="E10" s="18">
        <f t="shared" si="1"/>
        <v>1700.1065652827986</v>
      </c>
      <c r="F10" s="18">
        <f t="shared" ref="F10:G10" si="2">SUM(F11:F16)</f>
        <v>1942.986954706997</v>
      </c>
      <c r="G10" s="18">
        <f t="shared" si="2"/>
        <v>2018.3278666778428</v>
      </c>
      <c r="H10" s="18">
        <f t="shared" ref="H10:I10" si="3">SUM(H11:H16)</f>
        <v>2088.5692680874636</v>
      </c>
      <c r="I10" s="18">
        <f t="shared" si="3"/>
        <v>2110.4726107653059</v>
      </c>
      <c r="J10" s="18">
        <f t="shared" ref="J10:L10" si="4">SUM(J11:J16)</f>
        <v>2250.2178129956274</v>
      </c>
      <c r="K10" s="18">
        <f t="shared" si="4"/>
        <v>2227.8278581982504</v>
      </c>
      <c r="L10" s="18">
        <f t="shared" si="4"/>
        <v>2281.7445938877554</v>
      </c>
      <c r="M10" s="18">
        <f t="shared" ref="M10:N10" si="5">SUM(M11:M16)</f>
        <v>2224.0827888396498</v>
      </c>
      <c r="N10" s="18">
        <f t="shared" si="5"/>
        <v>2163.9489025131197</v>
      </c>
      <c r="O10" s="79">
        <f t="shared" ref="O10:P10" si="6">SUM(O11:O16)</f>
        <v>2226.4272272813409</v>
      </c>
      <c r="P10" s="18">
        <f t="shared" si="6"/>
        <v>2093.1882240874625</v>
      </c>
      <c r="Q10" s="18">
        <f>SUM(Q11:Q16)</f>
        <v>2101.8370131953352</v>
      </c>
      <c r="R10" s="18">
        <f t="shared" ref="R10:S10" si="7">SUM(R11:R16)</f>
        <v>2143.3563708002912</v>
      </c>
      <c r="S10" s="18">
        <f t="shared" si="7"/>
        <v>2319.3201256326529</v>
      </c>
      <c r="T10" s="18">
        <f t="shared" ref="T10:U10" si="8">SUM(T11:T16)</f>
        <v>2408.2968671545186</v>
      </c>
      <c r="U10" s="18">
        <f t="shared" si="8"/>
        <v>2361.2565587317781</v>
      </c>
      <c r="V10" s="18">
        <f t="shared" ref="V10:W10" si="9">SUM(V11:V16)</f>
        <v>2391.1501623309036</v>
      </c>
      <c r="W10" s="18">
        <f t="shared" si="9"/>
        <v>2514.9965870349856</v>
      </c>
      <c r="X10" s="18">
        <f t="shared" ref="X10:Z10" si="10">SUM(X11:X16)</f>
        <v>2501.3645787682217</v>
      </c>
      <c r="Y10" s="18">
        <f t="shared" si="10"/>
        <v>2469.9104478921276</v>
      </c>
      <c r="Z10" s="18">
        <f t="shared" si="10"/>
        <v>2477.455054804665</v>
      </c>
      <c r="AA10" s="20"/>
      <c r="AB10" s="52"/>
      <c r="AC10" s="53"/>
      <c r="AD10" s="53"/>
    </row>
    <row r="11" spans="1:31" ht="15.95" customHeight="1" x14ac:dyDescent="0.2">
      <c r="A11" s="9" t="s">
        <v>1</v>
      </c>
      <c r="B11" s="62"/>
      <c r="C11" s="23">
        <v>257.04021377842554</v>
      </c>
      <c r="D11" s="24">
        <v>252.74641869970847</v>
      </c>
      <c r="E11" s="23">
        <v>272.39927232069971</v>
      </c>
      <c r="F11" s="23">
        <v>284.56034833527696</v>
      </c>
      <c r="G11" s="23">
        <v>287.3080628731779</v>
      </c>
      <c r="H11" s="23">
        <v>291.33572054227409</v>
      </c>
      <c r="I11" s="23">
        <v>275.72113462390672</v>
      </c>
      <c r="J11" s="23">
        <v>281.23826576239071</v>
      </c>
      <c r="K11" s="23">
        <v>259.30914268221579</v>
      </c>
      <c r="L11" s="23">
        <v>274.50543758163269</v>
      </c>
      <c r="M11" s="23">
        <v>270.22089292128277</v>
      </c>
      <c r="N11" s="23">
        <v>281.49160331924196</v>
      </c>
      <c r="O11" s="80">
        <v>273.20255767492705</v>
      </c>
      <c r="P11" s="23">
        <v>262.00035884402331</v>
      </c>
      <c r="Q11" s="23">
        <v>264.89534398833808</v>
      </c>
      <c r="R11" s="23">
        <v>293.97020785422745</v>
      </c>
      <c r="S11" s="23">
        <v>291.42029966180752</v>
      </c>
      <c r="T11" s="23">
        <v>307.57507498979589</v>
      </c>
      <c r="U11" s="23">
        <v>290.66358878862974</v>
      </c>
      <c r="V11" s="23">
        <v>297.63708064868803</v>
      </c>
      <c r="W11" s="23">
        <v>306.41241392274048</v>
      </c>
      <c r="X11" s="23">
        <v>306.43633012536441</v>
      </c>
      <c r="Y11" s="23">
        <v>287.35691668221563</v>
      </c>
      <c r="Z11" s="23">
        <v>292.99718200291551</v>
      </c>
      <c r="AA11" s="25"/>
      <c r="AB11" s="26"/>
      <c r="AC11" s="16"/>
      <c r="AD11" s="12"/>
    </row>
    <row r="12" spans="1:31" ht="15.95" customHeight="1" x14ac:dyDescent="0.2">
      <c r="A12" s="9" t="s">
        <v>7</v>
      </c>
      <c r="B12" s="62"/>
      <c r="C12" s="23">
        <v>159.92328135276966</v>
      </c>
      <c r="D12" s="24">
        <v>154.48156307142852</v>
      </c>
      <c r="E12" s="23">
        <v>184.76391481049561</v>
      </c>
      <c r="F12" s="23">
        <v>252.88318720991251</v>
      </c>
      <c r="G12" s="23">
        <v>295.14966609475215</v>
      </c>
      <c r="H12" s="23">
        <v>306.00302825801742</v>
      </c>
      <c r="I12" s="23">
        <v>359.37492336151604</v>
      </c>
      <c r="J12" s="23">
        <v>433.01463199271137</v>
      </c>
      <c r="K12" s="23">
        <v>375.71615824489794</v>
      </c>
      <c r="L12" s="23">
        <v>457.94679243148687</v>
      </c>
      <c r="M12" s="23">
        <v>390.16573549854229</v>
      </c>
      <c r="N12" s="23">
        <v>301.83033232798823</v>
      </c>
      <c r="O12" s="80">
        <v>260.88654735860058</v>
      </c>
      <c r="P12" s="23">
        <v>122.67245413411079</v>
      </c>
      <c r="Q12" s="23">
        <v>137.57259389941692</v>
      </c>
      <c r="R12" s="23">
        <v>115.71332307725947</v>
      </c>
      <c r="S12" s="23">
        <v>167.7213970772595</v>
      </c>
      <c r="T12" s="23">
        <v>171.97012648104962</v>
      </c>
      <c r="U12" s="23">
        <v>112.07048555247812</v>
      </c>
      <c r="V12" s="23">
        <v>123.21515256122449</v>
      </c>
      <c r="W12" s="23">
        <v>102.00382726822156</v>
      </c>
      <c r="X12" s="23">
        <v>96.574175709912538</v>
      </c>
      <c r="Y12" s="23">
        <v>130.11595256559767</v>
      </c>
      <c r="Z12" s="23">
        <v>112.74793835422741</v>
      </c>
      <c r="AA12" s="25"/>
      <c r="AB12" s="26"/>
      <c r="AC12" s="16"/>
      <c r="AD12" s="12"/>
    </row>
    <row r="13" spans="1:31" ht="15.95" customHeight="1" x14ac:dyDescent="0.2">
      <c r="A13" s="9" t="s">
        <v>2</v>
      </c>
      <c r="B13" s="62"/>
      <c r="C13" s="23">
        <v>1.4525238104956268</v>
      </c>
      <c r="D13" s="24">
        <v>1.0324506311953354</v>
      </c>
      <c r="E13" s="23">
        <v>1.1124617157434402</v>
      </c>
      <c r="F13" s="23">
        <v>2.5298381064139939</v>
      </c>
      <c r="G13" s="23">
        <v>1.1219115583090378</v>
      </c>
      <c r="H13" s="23">
        <v>2.0764330072886295</v>
      </c>
      <c r="I13" s="23">
        <v>0.79569290379008739</v>
      </c>
      <c r="J13" s="23">
        <v>2.4025736953352768</v>
      </c>
      <c r="K13" s="23">
        <v>1.9974921793002913</v>
      </c>
      <c r="L13" s="23">
        <v>2.6727267667638483</v>
      </c>
      <c r="M13" s="23">
        <v>1.5535251516034987</v>
      </c>
      <c r="N13" s="23">
        <v>1.198340279883382</v>
      </c>
      <c r="O13" s="80">
        <v>1.8144264139941693</v>
      </c>
      <c r="P13" s="23">
        <v>1.2686112930029154</v>
      </c>
      <c r="Q13" s="23">
        <v>0.81532451311953358</v>
      </c>
      <c r="R13" s="23">
        <v>0.99579568367346927</v>
      </c>
      <c r="S13" s="23">
        <v>1.1980532609329446</v>
      </c>
      <c r="T13" s="23">
        <v>1.3837723527696795</v>
      </c>
      <c r="U13" s="23">
        <v>0.89597396209912528</v>
      </c>
      <c r="V13" s="23">
        <v>1.2258021734693876</v>
      </c>
      <c r="W13" s="23">
        <v>0.86505737172011654</v>
      </c>
      <c r="X13" s="23">
        <v>1.360183721574344</v>
      </c>
      <c r="Y13" s="23">
        <v>2.1094847944606414</v>
      </c>
      <c r="Z13" s="23">
        <v>0.87309072594752191</v>
      </c>
      <c r="AA13" s="25"/>
      <c r="AB13" s="26"/>
      <c r="AC13" s="16"/>
      <c r="AD13" s="12"/>
    </row>
    <row r="14" spans="1:31" ht="15.95" customHeight="1" x14ac:dyDescent="0.2">
      <c r="A14" s="9" t="s">
        <v>3</v>
      </c>
      <c r="B14" s="62"/>
      <c r="C14" s="23">
        <v>292.45014638483963</v>
      </c>
      <c r="D14" s="24">
        <v>272.6081374752186</v>
      </c>
      <c r="E14" s="23">
        <v>285.68605645189501</v>
      </c>
      <c r="F14" s="23">
        <v>316.43230961224486</v>
      </c>
      <c r="G14" s="23">
        <v>348.55141046209911</v>
      </c>
      <c r="H14" s="23">
        <v>368.37896887026233</v>
      </c>
      <c r="I14" s="23">
        <v>363.83815149562679</v>
      </c>
      <c r="J14" s="23">
        <v>438.9050308061224</v>
      </c>
      <c r="K14" s="23">
        <v>423.22938776676381</v>
      </c>
      <c r="L14" s="23">
        <v>389.28700122303206</v>
      </c>
      <c r="M14" s="23">
        <v>397.38408723760932</v>
      </c>
      <c r="N14" s="23">
        <v>386.84603709766759</v>
      </c>
      <c r="O14" s="80">
        <v>392.34583987900868</v>
      </c>
      <c r="P14" s="23">
        <v>389.47784833236148</v>
      </c>
      <c r="Q14" s="23">
        <v>370.31107981195333</v>
      </c>
      <c r="R14" s="23">
        <v>362.59462826822158</v>
      </c>
      <c r="S14" s="23">
        <v>359.16778630466473</v>
      </c>
      <c r="T14" s="23">
        <v>384.39480144460634</v>
      </c>
      <c r="U14" s="23">
        <v>415.67635875072887</v>
      </c>
      <c r="V14" s="23">
        <v>435.33457026676388</v>
      </c>
      <c r="W14" s="23">
        <v>447.1551687244899</v>
      </c>
      <c r="X14" s="23">
        <v>448.95862549854223</v>
      </c>
      <c r="Y14" s="23">
        <v>427.82621720116617</v>
      </c>
      <c r="Z14" s="23">
        <v>459.65671004373172</v>
      </c>
      <c r="AA14" s="25"/>
      <c r="AB14" s="26"/>
      <c r="AC14" s="16"/>
      <c r="AD14" s="12"/>
    </row>
    <row r="15" spans="1:31" ht="15.95" customHeight="1" x14ac:dyDescent="0.2">
      <c r="A15" s="9" t="s">
        <v>4</v>
      </c>
      <c r="B15" s="62"/>
      <c r="C15" s="23">
        <v>0.47608630029154514</v>
      </c>
      <c r="D15" s="24">
        <v>0.47608630029154519</v>
      </c>
      <c r="E15" s="23">
        <v>0.47608630029154519</v>
      </c>
      <c r="F15" s="23">
        <v>0.47608630029154519</v>
      </c>
      <c r="G15" s="23">
        <v>0.47608630029154519</v>
      </c>
      <c r="H15" s="23">
        <v>0.47608630029154514</v>
      </c>
      <c r="I15" s="23">
        <v>0.47608630029154519</v>
      </c>
      <c r="J15" s="23">
        <v>0.47608630029154519</v>
      </c>
      <c r="K15" s="23">
        <v>0.47608630029154519</v>
      </c>
      <c r="L15" s="23">
        <v>0.47608630029154519</v>
      </c>
      <c r="M15" s="23">
        <v>0.47608630029154519</v>
      </c>
      <c r="N15" s="23">
        <v>0.47608630029154508</v>
      </c>
      <c r="O15" s="80">
        <v>0.47608630029154519</v>
      </c>
      <c r="P15" s="23">
        <v>0.47608630029154519</v>
      </c>
      <c r="Q15" s="23">
        <v>0.47608630029154514</v>
      </c>
      <c r="R15" s="23">
        <v>0.47608630029154519</v>
      </c>
      <c r="S15" s="23">
        <v>0.47608630029154514</v>
      </c>
      <c r="T15" s="23">
        <v>0.47608630029154514</v>
      </c>
      <c r="U15" s="23">
        <v>0.47431497084548108</v>
      </c>
      <c r="V15" s="23">
        <v>0.47431497084548108</v>
      </c>
      <c r="W15" s="23">
        <v>0.502714970845481</v>
      </c>
      <c r="X15" s="23">
        <v>0.502714970845481</v>
      </c>
      <c r="Y15" s="23">
        <v>0.502714970845481</v>
      </c>
      <c r="Z15" s="23">
        <v>0.50271497084548089</v>
      </c>
      <c r="AA15" s="25"/>
      <c r="AB15" s="26"/>
      <c r="AD15" s="12"/>
    </row>
    <row r="16" spans="1:31" ht="15.95" customHeight="1" x14ac:dyDescent="0.2">
      <c r="A16" s="9" t="s">
        <v>5</v>
      </c>
      <c r="B16" s="62"/>
      <c r="C16" s="23">
        <v>972.51128351166176</v>
      </c>
      <c r="D16" s="24">
        <v>985.36989007580155</v>
      </c>
      <c r="E16" s="23">
        <v>955.66877368367329</v>
      </c>
      <c r="F16" s="23">
        <v>1086.1051851428572</v>
      </c>
      <c r="G16" s="23">
        <v>1085.7207293892129</v>
      </c>
      <c r="H16" s="23">
        <v>1120.2990311093295</v>
      </c>
      <c r="I16" s="23">
        <v>1110.2666220801748</v>
      </c>
      <c r="J16" s="23">
        <v>1094.1812244387756</v>
      </c>
      <c r="K16" s="23">
        <v>1167.0995910247809</v>
      </c>
      <c r="L16" s="23">
        <v>1156.8565495845482</v>
      </c>
      <c r="M16" s="23">
        <v>1164.2824617303206</v>
      </c>
      <c r="N16" s="23">
        <v>1192.1065031880469</v>
      </c>
      <c r="O16" s="80">
        <v>1297.7017696545188</v>
      </c>
      <c r="P16" s="23">
        <v>1317.2928651836726</v>
      </c>
      <c r="Q16" s="23">
        <v>1327.7665846822158</v>
      </c>
      <c r="R16" s="23">
        <v>1369.6063296166176</v>
      </c>
      <c r="S16" s="23">
        <v>1499.3365030276966</v>
      </c>
      <c r="T16" s="23">
        <v>1542.4970055860056</v>
      </c>
      <c r="U16" s="23">
        <v>1541.4758367069969</v>
      </c>
      <c r="V16" s="23">
        <v>1533.2632417099123</v>
      </c>
      <c r="W16" s="23">
        <v>1658.057404776968</v>
      </c>
      <c r="X16" s="23">
        <v>1647.5325487419825</v>
      </c>
      <c r="Y16" s="23">
        <v>1621.9991616778423</v>
      </c>
      <c r="Z16" s="23">
        <v>1610.6774187069973</v>
      </c>
      <c r="AA16" s="25"/>
      <c r="AB16" s="18"/>
      <c r="AD16" s="12"/>
    </row>
    <row r="17" spans="1:30" ht="15.95" hidden="1" customHeight="1" x14ac:dyDescent="0.2">
      <c r="A17" s="9" t="s">
        <v>19</v>
      </c>
      <c r="B17" s="62"/>
      <c r="C17" s="27"/>
      <c r="D17" s="2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81"/>
      <c r="P17" s="27"/>
      <c r="Q17" s="27"/>
      <c r="R17" s="27"/>
      <c r="S17" s="27"/>
      <c r="T17" s="27">
        <v>1542.4970055860056</v>
      </c>
      <c r="U17" s="27">
        <v>1542.4970055860056</v>
      </c>
      <c r="V17" s="27">
        <v>1542.4970055860056</v>
      </c>
      <c r="W17" s="27">
        <v>1542.4970055860056</v>
      </c>
      <c r="X17" s="27">
        <v>1647.5325487419825</v>
      </c>
      <c r="Y17" s="27">
        <v>1647.5325487419825</v>
      </c>
      <c r="Z17" s="27">
        <v>0</v>
      </c>
      <c r="AA17" s="25"/>
      <c r="AB17" s="29"/>
      <c r="AC17" s="12"/>
      <c r="AD17" s="12"/>
    </row>
    <row r="18" spans="1:30" ht="15.95" customHeight="1" x14ac:dyDescent="0.2">
      <c r="A18" s="9"/>
      <c r="B18" s="62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81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5"/>
      <c r="AB18" s="29"/>
    </row>
    <row r="19" spans="1:30" s="12" customFormat="1" ht="15.95" customHeight="1" x14ac:dyDescent="0.25">
      <c r="A19" s="17" t="s">
        <v>6</v>
      </c>
      <c r="B19" s="63"/>
      <c r="C19" s="18">
        <f t="shared" ref="C19" si="11">SUM(C20:C27)</f>
        <v>133.30804270699707</v>
      </c>
      <c r="D19" s="19">
        <f t="shared" ref="D19:E19" si="12">SUM(D20:D27)</f>
        <v>141.77176184693877</v>
      </c>
      <c r="E19" s="18">
        <f t="shared" si="12"/>
        <v>142.03252536005832</v>
      </c>
      <c r="F19" s="18">
        <f t="shared" ref="F19:G19" si="13">SUM(F20:F27)</f>
        <v>138.67212464723033</v>
      </c>
      <c r="G19" s="18">
        <f t="shared" si="13"/>
        <v>130.95949074198251</v>
      </c>
      <c r="H19" s="18">
        <f t="shared" ref="H19:I19" si="14">SUM(H20:H27)</f>
        <v>129.33149979154518</v>
      </c>
      <c r="I19" s="18">
        <f t="shared" si="14"/>
        <v>147.17753668658889</v>
      </c>
      <c r="J19" s="18">
        <f t="shared" ref="J19:L19" si="15">SUM(J20:J27)</f>
        <v>143.56321497813411</v>
      </c>
      <c r="K19" s="18">
        <f t="shared" si="15"/>
        <v>135.49994180903786</v>
      </c>
      <c r="L19" s="18">
        <f t="shared" si="15"/>
        <v>147.93520273906705</v>
      </c>
      <c r="M19" s="18">
        <f t="shared" ref="M19:N19" si="16">SUM(M20:M27)</f>
        <v>158.39122853935859</v>
      </c>
      <c r="N19" s="18">
        <f t="shared" si="16"/>
        <v>167.57096634985422</v>
      </c>
      <c r="O19" s="79">
        <f t="shared" ref="O19:P19" si="17">SUM(O20:O27)</f>
        <v>169.93386763265306</v>
      </c>
      <c r="P19" s="18">
        <f t="shared" si="17"/>
        <v>184.77947745918368</v>
      </c>
      <c r="Q19" s="18">
        <f t="shared" ref="Q19:R19" si="18">SUM(Q20:Q27)</f>
        <v>202.50868995335276</v>
      </c>
      <c r="R19" s="18">
        <f t="shared" si="18"/>
        <v>217.58294952915452</v>
      </c>
      <c r="S19" s="18">
        <f t="shared" ref="S19:T19" si="19">SUM(S20:S27)</f>
        <v>223.38015230612243</v>
      </c>
      <c r="T19" s="18">
        <f t="shared" si="19"/>
        <v>218.27290412099123</v>
      </c>
      <c r="U19" s="18">
        <f t="shared" ref="U19:V19" si="20">SUM(U20:U27)</f>
        <v>221.85095807580174</v>
      </c>
      <c r="V19" s="18">
        <f t="shared" si="20"/>
        <v>271.83908909620993</v>
      </c>
      <c r="W19" s="18">
        <f t="shared" ref="W19:X19" si="21">SUM(W20:W27)</f>
        <v>271.24428765014579</v>
      </c>
      <c r="X19" s="18">
        <f t="shared" si="21"/>
        <v>268.09620660932944</v>
      </c>
      <c r="Y19" s="18">
        <f t="shared" ref="Y19" si="22">SUM(Y20:Y27)</f>
        <v>259.29611819387753</v>
      </c>
      <c r="Z19" s="18">
        <v>243.49424650728866</v>
      </c>
      <c r="AA19" s="20"/>
      <c r="AB19" s="92"/>
      <c r="AC19" s="26"/>
      <c r="AD19" s="26"/>
    </row>
    <row r="20" spans="1:30" ht="15.95" customHeight="1" x14ac:dyDescent="0.2">
      <c r="A20" s="9" t="s">
        <v>9</v>
      </c>
      <c r="B20" s="62"/>
      <c r="C20" s="23">
        <v>0.90029023032069966</v>
      </c>
      <c r="D20" s="24">
        <v>4.1312590437317782</v>
      </c>
      <c r="E20" s="23">
        <v>6.0917793090379</v>
      </c>
      <c r="F20" s="23">
        <v>4.9516069912536436</v>
      </c>
      <c r="G20" s="23">
        <v>2.0286790087463556E-2</v>
      </c>
      <c r="H20" s="23">
        <v>2.0286790087463556E-2</v>
      </c>
      <c r="I20" s="23">
        <v>2.0286790087463556E-2</v>
      </c>
      <c r="J20" s="23">
        <v>2.1671790087463557E-2</v>
      </c>
      <c r="K20" s="23">
        <v>0.9736417099125364</v>
      </c>
      <c r="L20" s="23">
        <v>2.1555793002915453E-2</v>
      </c>
      <c r="M20" s="23">
        <v>3.872036005830904E-2</v>
      </c>
      <c r="N20" s="23">
        <v>0.48756348396501453</v>
      </c>
      <c r="O20" s="80">
        <v>1.0448228994169095</v>
      </c>
      <c r="P20" s="23">
        <v>2.0711889897959184</v>
      </c>
      <c r="Q20" s="23">
        <v>2.6614500000000003E-2</v>
      </c>
      <c r="R20" s="23">
        <v>2.0286790087463556E-2</v>
      </c>
      <c r="S20" s="23">
        <v>2.0286790087463556E-2</v>
      </c>
      <c r="T20" s="23">
        <v>2.0286790087463556E-2</v>
      </c>
      <c r="U20" s="23">
        <v>2.940286790087463</v>
      </c>
      <c r="V20" s="23">
        <v>2.0286790087463556E-2</v>
      </c>
      <c r="W20" s="23">
        <v>1.7702867900874635</v>
      </c>
      <c r="X20" s="23">
        <v>1.5902867900874635</v>
      </c>
      <c r="Y20" s="23">
        <v>1.7755917419825071</v>
      </c>
      <c r="Z20" s="23">
        <v>1.2737956501457728</v>
      </c>
      <c r="AA20" s="25"/>
      <c r="AB20" s="26"/>
      <c r="AC20" s="26"/>
      <c r="AD20" s="26"/>
    </row>
    <row r="21" spans="1:30" ht="15.95" customHeight="1" x14ac:dyDescent="0.2">
      <c r="A21" s="9" t="s">
        <v>10</v>
      </c>
      <c r="B21" s="62"/>
      <c r="C21" s="23">
        <v>12.899999999999999</v>
      </c>
      <c r="D21" s="24">
        <v>8.1</v>
      </c>
      <c r="E21" s="23">
        <v>7.4</v>
      </c>
      <c r="F21" s="23">
        <v>5.4999999999999991</v>
      </c>
      <c r="G21" s="23">
        <v>2.9999999999999996</v>
      </c>
      <c r="H21" s="23">
        <v>1.1000000000000001</v>
      </c>
      <c r="I21" s="23">
        <v>8.6</v>
      </c>
      <c r="J21" s="23">
        <v>10.200000000000001</v>
      </c>
      <c r="K21" s="23">
        <v>0</v>
      </c>
      <c r="L21" s="23">
        <v>1</v>
      </c>
      <c r="M21" s="23">
        <v>1.4</v>
      </c>
      <c r="N21" s="23">
        <v>9.3125800000000005</v>
      </c>
      <c r="O21" s="80">
        <v>6.9125799999999993</v>
      </c>
      <c r="P21" s="23">
        <v>18.01258</v>
      </c>
      <c r="Q21" s="23">
        <v>16.01258</v>
      </c>
      <c r="R21" s="23">
        <v>21.51258</v>
      </c>
      <c r="S21" s="23">
        <v>19.812580000000001</v>
      </c>
      <c r="T21" s="23">
        <v>20.792670189504374</v>
      </c>
      <c r="U21" s="23">
        <v>20.877577069970847</v>
      </c>
      <c r="V21" s="23">
        <v>25.277577069970842</v>
      </c>
      <c r="W21" s="23">
        <v>21.877577069970844</v>
      </c>
      <c r="X21" s="23">
        <v>22.447577069970844</v>
      </c>
      <c r="Y21" s="23">
        <v>8.6475770699708452</v>
      </c>
      <c r="Z21" s="23">
        <v>2.5783410102040811</v>
      </c>
      <c r="AA21" s="25"/>
      <c r="AB21" s="26"/>
      <c r="AC21" s="26"/>
      <c r="AD21" s="26"/>
    </row>
    <row r="22" spans="1:30" ht="15.95" customHeight="1" x14ac:dyDescent="0.2">
      <c r="A22" s="9" t="s">
        <v>11</v>
      </c>
      <c r="B22" s="62"/>
      <c r="C22" s="23">
        <v>7.9452829620991245</v>
      </c>
      <c r="D22" s="24">
        <v>6.7920720116618076</v>
      </c>
      <c r="E22" s="23">
        <v>6.9580766705539361</v>
      </c>
      <c r="F22" s="23">
        <v>6.730699603498544</v>
      </c>
      <c r="G22" s="23">
        <v>7.1039958309037896</v>
      </c>
      <c r="H22" s="23">
        <v>8.8175381472303211</v>
      </c>
      <c r="I22" s="23">
        <v>10.417618533527696</v>
      </c>
      <c r="J22" s="23">
        <v>11.268522606413994</v>
      </c>
      <c r="K22" s="23">
        <v>11.103990256559765</v>
      </c>
      <c r="L22" s="23">
        <v>12.328543188046645</v>
      </c>
      <c r="M22" s="23">
        <v>12.611391516034987</v>
      </c>
      <c r="N22" s="23">
        <v>8.8464803279883384</v>
      </c>
      <c r="O22" s="80">
        <v>10.610057384839649</v>
      </c>
      <c r="P22" s="23">
        <v>14.839945182215743</v>
      </c>
      <c r="Q22" s="23">
        <v>16.233972985422739</v>
      </c>
      <c r="R22" s="23">
        <v>12.592475250728862</v>
      </c>
      <c r="S22" s="23">
        <v>6.931256284256559</v>
      </c>
      <c r="T22" s="23">
        <v>5.8820798309037894</v>
      </c>
      <c r="U22" s="23">
        <v>5.409639234693878</v>
      </c>
      <c r="V22" s="23">
        <v>6.3813004402332369</v>
      </c>
      <c r="W22" s="23">
        <v>6.0673058440233234</v>
      </c>
      <c r="X22" s="23">
        <v>6.8061018206997081</v>
      </c>
      <c r="Y22" s="23">
        <v>5.9114487332361518</v>
      </c>
      <c r="Z22" s="23">
        <v>4.2678688134110789</v>
      </c>
      <c r="AA22" s="25"/>
    </row>
    <row r="23" spans="1:30" ht="15.95" customHeight="1" x14ac:dyDescent="0.2">
      <c r="A23" s="9" t="s">
        <v>12</v>
      </c>
      <c r="B23" s="62"/>
      <c r="C23" s="23">
        <v>6.5883333396501458</v>
      </c>
      <c r="D23" s="24">
        <v>20.146740696793</v>
      </c>
      <c r="E23" s="23">
        <v>20.146740766763848</v>
      </c>
      <c r="F23" s="23">
        <v>20.15236079008746</v>
      </c>
      <c r="G23" s="23">
        <v>20.15236079008746</v>
      </c>
      <c r="H23" s="23">
        <v>20.15236079008746</v>
      </c>
      <c r="I23" s="23">
        <v>13.564027450437315</v>
      </c>
      <c r="J23" s="23">
        <v>9.9999999999999982</v>
      </c>
      <c r="K23" s="23">
        <v>10.344588999999997</v>
      </c>
      <c r="L23" s="23">
        <v>21.462123884839652</v>
      </c>
      <c r="M23" s="23">
        <v>34.283729884839644</v>
      </c>
      <c r="N23" s="23">
        <v>43.097474884839649</v>
      </c>
      <c r="O23" s="80">
        <v>45.033490874635568</v>
      </c>
      <c r="P23" s="23">
        <v>49.784730884839639</v>
      </c>
      <c r="Q23" s="23">
        <v>72.255169884839646</v>
      </c>
      <c r="R23" s="23">
        <v>76.894642884839641</v>
      </c>
      <c r="S23" s="23">
        <v>76.004459884839648</v>
      </c>
      <c r="T23" s="23">
        <v>71.242072999999991</v>
      </c>
      <c r="U23" s="23">
        <v>73.728517000000011</v>
      </c>
      <c r="V23" s="23">
        <v>81.78374500000001</v>
      </c>
      <c r="W23" s="23">
        <v>83.789438000000004</v>
      </c>
      <c r="X23" s="23">
        <v>81.625467</v>
      </c>
      <c r="Y23" s="23">
        <v>79.200349999999986</v>
      </c>
      <c r="Z23" s="23">
        <v>73.200349999999986</v>
      </c>
      <c r="AA23" s="25"/>
      <c r="AC23" s="16"/>
    </row>
    <row r="24" spans="1:30" ht="15.95" customHeight="1" x14ac:dyDescent="0.2">
      <c r="A24" s="9" t="s">
        <v>13</v>
      </c>
      <c r="B24" s="62"/>
      <c r="C24" s="23">
        <v>57.436767825072884</v>
      </c>
      <c r="D24" s="24">
        <v>55.021010654518953</v>
      </c>
      <c r="E24" s="23">
        <v>54.876790473760934</v>
      </c>
      <c r="F24" s="23">
        <v>56.166122282798838</v>
      </c>
      <c r="G24" s="23">
        <v>55.268682221574338</v>
      </c>
      <c r="H24" s="23">
        <v>52.555542734693887</v>
      </c>
      <c r="I24" s="23">
        <v>48.546491932944612</v>
      </c>
      <c r="J24" s="23">
        <v>46.398716260932943</v>
      </c>
      <c r="K24" s="23">
        <v>47.42395752186588</v>
      </c>
      <c r="L24" s="23">
        <v>48.076894412536447</v>
      </c>
      <c r="M24" s="23">
        <v>45.4338619387755</v>
      </c>
      <c r="N24" s="23">
        <v>41.335695572886294</v>
      </c>
      <c r="O24" s="80">
        <v>42.604692813411077</v>
      </c>
      <c r="P24" s="23">
        <v>36.651482311953352</v>
      </c>
      <c r="Q24" s="23">
        <v>37.568148982507282</v>
      </c>
      <c r="R24" s="23">
        <v>46.967869704081629</v>
      </c>
      <c r="S24" s="23">
        <v>60.862682826530602</v>
      </c>
      <c r="T24" s="23">
        <v>60.847849800291542</v>
      </c>
      <c r="U24" s="23">
        <v>59.116847040816324</v>
      </c>
      <c r="V24" s="23">
        <v>98.795369946064127</v>
      </c>
      <c r="W24" s="23">
        <v>98.51203659620991</v>
      </c>
      <c r="X24" s="23">
        <v>97.085890648688036</v>
      </c>
      <c r="Y24" s="23">
        <v>105.51403710932944</v>
      </c>
      <c r="Z24" s="23">
        <v>103.00708905393584</v>
      </c>
      <c r="AA24" s="25"/>
    </row>
    <row r="25" spans="1:30" ht="15.95" customHeight="1" x14ac:dyDescent="0.2">
      <c r="A25" s="9" t="s">
        <v>14</v>
      </c>
      <c r="B25" s="62"/>
      <c r="C25" s="23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80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5"/>
    </row>
    <row r="26" spans="1:30" ht="15.95" customHeight="1" x14ac:dyDescent="0.2">
      <c r="A26" s="9" t="s">
        <v>15</v>
      </c>
      <c r="B26" s="62"/>
      <c r="C26" s="23">
        <v>2.2373683498542274</v>
      </c>
      <c r="D26" s="24">
        <v>2.2806794402332358</v>
      </c>
      <c r="E26" s="23">
        <v>3.2591381399416912</v>
      </c>
      <c r="F26" s="23">
        <v>3.3213349795918368</v>
      </c>
      <c r="G26" s="23">
        <v>4.564165109329446</v>
      </c>
      <c r="H26" s="23">
        <v>5.8357713294460636</v>
      </c>
      <c r="I26" s="23">
        <v>5.6791119795918368</v>
      </c>
      <c r="J26" s="23">
        <v>5.3243043206997083</v>
      </c>
      <c r="K26" s="23">
        <v>5.3037633206997077</v>
      </c>
      <c r="L26" s="23">
        <v>4.6960854606413989</v>
      </c>
      <c r="M26" s="23">
        <v>4.523524839650146</v>
      </c>
      <c r="N26" s="23">
        <v>4.3911720801749272</v>
      </c>
      <c r="O26" s="80">
        <v>4.2948906603498544</v>
      </c>
      <c r="P26" s="23">
        <v>3.9862170903790086</v>
      </c>
      <c r="Q26" s="23">
        <v>3.9788706005830901</v>
      </c>
      <c r="R26" s="23">
        <v>3.3117618994169096</v>
      </c>
      <c r="S26" s="23">
        <v>3.7155535204081631</v>
      </c>
      <c r="T26" s="23">
        <v>3.4546115102040815</v>
      </c>
      <c r="U26" s="23">
        <v>4.244757940233236</v>
      </c>
      <c r="V26" s="23">
        <v>4.0474768498542266</v>
      </c>
      <c r="W26" s="23">
        <v>3.6943103498542271</v>
      </c>
      <c r="X26" s="23">
        <v>3.007550279883382</v>
      </c>
      <c r="Y26" s="23">
        <v>3.2137805393586003</v>
      </c>
      <c r="Z26" s="23">
        <v>4.1334689795918367</v>
      </c>
      <c r="AA26" s="25"/>
    </row>
    <row r="27" spans="1:30" ht="15.95" customHeight="1" x14ac:dyDescent="0.2">
      <c r="A27" s="9" t="s">
        <v>16</v>
      </c>
      <c r="B27" s="62"/>
      <c r="C27" s="23">
        <v>45.3</v>
      </c>
      <c r="D27" s="24">
        <v>45.3</v>
      </c>
      <c r="E27" s="23">
        <v>43.3</v>
      </c>
      <c r="F27" s="23">
        <v>41.85</v>
      </c>
      <c r="G27" s="23">
        <v>40.850000000000009</v>
      </c>
      <c r="H27" s="23">
        <v>40.850000000000009</v>
      </c>
      <c r="I27" s="23">
        <v>60.349999999999994</v>
      </c>
      <c r="J27" s="23">
        <v>60.35</v>
      </c>
      <c r="K27" s="23">
        <v>60.349999999999994</v>
      </c>
      <c r="L27" s="23">
        <v>60.35</v>
      </c>
      <c r="M27" s="23">
        <v>60.099999999999987</v>
      </c>
      <c r="N27" s="23">
        <v>60.1</v>
      </c>
      <c r="O27" s="80">
        <v>59.433332999999998</v>
      </c>
      <c r="P27" s="23">
        <v>59.433333000000005</v>
      </c>
      <c r="Q27" s="23">
        <v>56.433332999999998</v>
      </c>
      <c r="R27" s="23">
        <v>56.283332999999992</v>
      </c>
      <c r="S27" s="23">
        <v>56.033332999999999</v>
      </c>
      <c r="T27" s="23">
        <v>56.033332999999999</v>
      </c>
      <c r="U27" s="23">
        <v>55.533332999999999</v>
      </c>
      <c r="V27" s="23">
        <v>55.533332999999999</v>
      </c>
      <c r="W27" s="23">
        <v>55.533332999999999</v>
      </c>
      <c r="X27" s="23">
        <v>55.533332999999999</v>
      </c>
      <c r="Y27" s="23">
        <v>55.033332999999999</v>
      </c>
      <c r="Z27" s="23">
        <v>55.033332999999992</v>
      </c>
      <c r="AA27" s="25"/>
      <c r="AC27" s="21"/>
      <c r="AD27" s="12"/>
    </row>
    <row r="28" spans="1:30" ht="15.95" customHeight="1" x14ac:dyDescent="0.2">
      <c r="A28" s="9"/>
      <c r="B28" s="62"/>
      <c r="C28" s="23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80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5"/>
      <c r="AB28" s="30"/>
      <c r="AC28" s="12"/>
      <c r="AD28" s="12"/>
    </row>
    <row r="29" spans="1:30" s="12" customFormat="1" ht="15.95" customHeight="1" x14ac:dyDescent="0.25">
      <c r="A29" s="17" t="s">
        <v>17</v>
      </c>
      <c r="B29" s="63"/>
      <c r="C29" s="18">
        <f t="shared" ref="C29:D29" si="23">+C10-C15-(C20+C21+C22+C23)</f>
        <v>1655.0435423061222</v>
      </c>
      <c r="D29" s="19">
        <f t="shared" si="23"/>
        <v>1627.0683882011658</v>
      </c>
      <c r="E29" s="18">
        <f t="shared" ref="E29:F29" si="24">+E10-E15-(E20+E21+E22+E23)</f>
        <v>1659.0338822361512</v>
      </c>
      <c r="F29" s="18">
        <f t="shared" si="24"/>
        <v>1905.1762010218658</v>
      </c>
      <c r="G29" s="18">
        <f t="shared" ref="G29:H29" si="25">+G10-G15-(G20+G21+G22+G23)</f>
        <v>1987.5751369664724</v>
      </c>
      <c r="H29" s="18">
        <f t="shared" si="25"/>
        <v>2058.0029960597667</v>
      </c>
      <c r="I29" s="18">
        <f t="shared" ref="I29:J29" si="26">+I10-I15-(I20+I21+I22+I23)</f>
        <v>2077.394591690962</v>
      </c>
      <c r="J29" s="18">
        <f t="shared" si="26"/>
        <v>2218.2515322988343</v>
      </c>
      <c r="K29" s="18">
        <f t="shared" ref="K29:L29" si="27">+K10-K15-(K20+K21+K22+K23)</f>
        <v>2204.9295509314866</v>
      </c>
      <c r="L29" s="18">
        <f t="shared" si="27"/>
        <v>2246.4562847215748</v>
      </c>
      <c r="M29" s="18">
        <f t="shared" ref="M29:N29" si="28">+M10-M15-(M20+M21+M22+M23)</f>
        <v>2175.2728607784252</v>
      </c>
      <c r="N29" s="18">
        <f t="shared" si="28"/>
        <v>2101.728717516035</v>
      </c>
      <c r="O29" s="79">
        <f t="shared" ref="O29:P29" si="29">+O10-O15-(O20+O21+O22+O23)</f>
        <v>2162.3501898221571</v>
      </c>
      <c r="P29" s="18">
        <f t="shared" si="29"/>
        <v>2008.0036927303195</v>
      </c>
      <c r="Q29" s="18">
        <f t="shared" ref="Q29:R29" si="30">+Q10-Q15-(Q20+Q21+Q22+Q23)</f>
        <v>1996.8325895247813</v>
      </c>
      <c r="R29" s="18">
        <f t="shared" si="30"/>
        <v>2031.8602995743436</v>
      </c>
      <c r="S29" s="18">
        <f t="shared" ref="S29:T29" si="31">+S10-S15-(S20+S21+S22+S23)</f>
        <v>2216.0754563731775</v>
      </c>
      <c r="T29" s="18">
        <f t="shared" si="31"/>
        <v>2309.8836710437313</v>
      </c>
      <c r="U29" s="18">
        <f t="shared" ref="U29:V29" si="32">+U10-U15-(U20+U21+U22+U23)</f>
        <v>2257.8262236661803</v>
      </c>
      <c r="V29" s="18">
        <f t="shared" si="32"/>
        <v>2277.2129380597667</v>
      </c>
      <c r="W29" s="18">
        <f t="shared" ref="W29:X29" si="33">+W10-W15-(W20+W21+W22+W23)</f>
        <v>2400.9892643600588</v>
      </c>
      <c r="X29" s="18">
        <f t="shared" si="33"/>
        <v>2388.3924311166184</v>
      </c>
      <c r="Y29" s="18">
        <f t="shared" ref="Y29:Z29" si="34">+Y10-Y15-(Y20+Y21+Y22+Y23)</f>
        <v>2373.872765376093</v>
      </c>
      <c r="Z29" s="18">
        <f t="shared" si="34"/>
        <v>2395.6319843600586</v>
      </c>
      <c r="AA29" s="20"/>
      <c r="AB29" s="31"/>
    </row>
    <row r="30" spans="1:30" s="12" customFormat="1" ht="15.95" customHeight="1" x14ac:dyDescent="0.25">
      <c r="A30" s="17" t="s">
        <v>18</v>
      </c>
      <c r="B30" s="63"/>
      <c r="C30" s="18">
        <f t="shared" ref="C30:D30" si="35">+C10-C19</f>
        <v>1550.5454924314868</v>
      </c>
      <c r="D30" s="57">
        <f t="shared" si="35"/>
        <v>1524.9427844067054</v>
      </c>
      <c r="E30" s="58">
        <f t="shared" ref="E30:F30" si="36">+E10-E19</f>
        <v>1558.0740399227402</v>
      </c>
      <c r="F30" s="58">
        <f t="shared" si="36"/>
        <v>1804.3148300597668</v>
      </c>
      <c r="G30" s="58">
        <f t="shared" ref="G30:H30" si="37">+G10-G19</f>
        <v>1887.3683759358603</v>
      </c>
      <c r="H30" s="58">
        <f t="shared" si="37"/>
        <v>1959.2377682959184</v>
      </c>
      <c r="I30" s="58">
        <f t="shared" ref="I30:J30" si="38">+I10-I19</f>
        <v>1963.2950740787171</v>
      </c>
      <c r="J30" s="58">
        <f t="shared" si="38"/>
        <v>2106.6545980174933</v>
      </c>
      <c r="K30" s="58">
        <f t="shared" ref="K30:L30" si="39">+K10-K19</f>
        <v>2092.3279163892125</v>
      </c>
      <c r="L30" s="58">
        <f t="shared" si="39"/>
        <v>2133.8093911486885</v>
      </c>
      <c r="M30" s="58">
        <f t="shared" ref="M30:N30" si="40">+M10-M19</f>
        <v>2065.6915603002913</v>
      </c>
      <c r="N30" s="58">
        <f t="shared" si="40"/>
        <v>1996.3779361632655</v>
      </c>
      <c r="O30" s="82">
        <f t="shared" ref="O30:P30" si="41">+O10-O19</f>
        <v>2056.4933596486881</v>
      </c>
      <c r="P30" s="58">
        <f t="shared" si="41"/>
        <v>1908.4087466282788</v>
      </c>
      <c r="Q30" s="58">
        <f t="shared" ref="Q30:R30" si="42">+Q10-Q19</f>
        <v>1899.3283232419824</v>
      </c>
      <c r="R30" s="58">
        <f t="shared" si="42"/>
        <v>1925.7734212711366</v>
      </c>
      <c r="S30" s="58">
        <f t="shared" ref="S30:T30" si="43">+S10-S19</f>
        <v>2095.9399733265304</v>
      </c>
      <c r="T30" s="58">
        <f t="shared" si="43"/>
        <v>2190.0239630335273</v>
      </c>
      <c r="U30" s="58">
        <f t="shared" ref="U30:V30" si="44">+U10-U19</f>
        <v>2139.4056006559763</v>
      </c>
      <c r="V30" s="58">
        <f t="shared" si="44"/>
        <v>2119.3110732346936</v>
      </c>
      <c r="W30" s="58">
        <f t="shared" ref="W30:X30" si="45">+W10-W19</f>
        <v>2243.7522993848397</v>
      </c>
      <c r="X30" s="58">
        <f t="shared" si="45"/>
        <v>2233.2683721588924</v>
      </c>
      <c r="Y30" s="58">
        <f t="shared" ref="Y30:Z30" si="46">+Y10-Y19</f>
        <v>2210.61432969825</v>
      </c>
      <c r="Z30" s="58">
        <f t="shared" si="46"/>
        <v>2233.9608082973764</v>
      </c>
      <c r="AA30" s="20"/>
      <c r="AB30" s="32"/>
    </row>
    <row r="31" spans="1:30" s="12" customFormat="1" ht="15.95" customHeight="1" x14ac:dyDescent="0.25">
      <c r="A31" s="5"/>
      <c r="B31" s="61"/>
      <c r="C31" s="59"/>
      <c r="D31" s="105">
        <v>2014</v>
      </c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7"/>
      <c r="P31" s="105">
        <v>2015</v>
      </c>
      <c r="Q31" s="106"/>
      <c r="R31" s="106"/>
      <c r="S31" s="106"/>
      <c r="T31" s="106"/>
      <c r="U31" s="106"/>
      <c r="V31" s="106"/>
      <c r="W31" s="106"/>
      <c r="X31" s="106"/>
      <c r="Y31" s="106"/>
      <c r="Z31" s="98"/>
      <c r="AA31" s="36"/>
      <c r="AC31" s="34"/>
      <c r="AD31" s="34"/>
    </row>
    <row r="32" spans="1:30" s="12" customFormat="1" ht="15.95" customHeight="1" x14ac:dyDescent="0.25">
      <c r="A32" s="46"/>
      <c r="B32" s="64"/>
      <c r="C32" s="54" t="str">
        <f t="shared" ref="C32:D32" si="47">+C7</f>
        <v>Dic</v>
      </c>
      <c r="D32" s="56" t="str">
        <f t="shared" si="47"/>
        <v>Ene</v>
      </c>
      <c r="E32" s="54" t="s">
        <v>25</v>
      </c>
      <c r="F32" s="54" t="s">
        <v>21</v>
      </c>
      <c r="G32" s="54" t="s">
        <v>26</v>
      </c>
      <c r="H32" s="54" t="s">
        <v>27</v>
      </c>
      <c r="I32" s="54" t="s">
        <v>22</v>
      </c>
      <c r="J32" s="54" t="s">
        <v>28</v>
      </c>
      <c r="K32" s="54" t="s">
        <v>29</v>
      </c>
      <c r="L32" s="54" t="s">
        <v>23</v>
      </c>
      <c r="M32" s="54" t="s">
        <v>35</v>
      </c>
      <c r="N32" s="54" t="s">
        <v>38</v>
      </c>
      <c r="O32" s="83" t="s">
        <v>20</v>
      </c>
      <c r="P32" s="54" t="s">
        <v>24</v>
      </c>
      <c r="Q32" s="54" t="s">
        <v>25</v>
      </c>
      <c r="R32" s="54" t="s">
        <v>21</v>
      </c>
      <c r="S32" s="54" t="s">
        <v>26</v>
      </c>
      <c r="T32" s="54" t="s">
        <v>27</v>
      </c>
      <c r="U32" s="54" t="s">
        <v>22</v>
      </c>
      <c r="V32" s="54" t="s">
        <v>28</v>
      </c>
      <c r="W32" s="54" t="s">
        <v>29</v>
      </c>
      <c r="X32" s="54" t="s">
        <v>23</v>
      </c>
      <c r="Y32" s="54" t="s">
        <v>35</v>
      </c>
      <c r="Z32" s="54" t="s">
        <v>38</v>
      </c>
      <c r="AA32" s="11"/>
    </row>
    <row r="33" spans="1:47" ht="15.95" customHeight="1" x14ac:dyDescent="0.2">
      <c r="A33" s="9"/>
      <c r="B33" s="99" t="s">
        <v>8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5"/>
      <c r="Y33" s="95"/>
      <c r="Z33" s="95"/>
      <c r="AA33" s="33"/>
      <c r="AB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3"/>
    </row>
    <row r="34" spans="1:47" s="12" customFormat="1" ht="15" customHeight="1" x14ac:dyDescent="0.25">
      <c r="A34" s="17" t="s">
        <v>0</v>
      </c>
      <c r="B34" s="63"/>
      <c r="C34" s="18">
        <v>261.19467373922703</v>
      </c>
      <c r="D34" s="19">
        <f t="shared" ref="D34:J40" si="48">+D10-C10</f>
        <v>-17.138988884839591</v>
      </c>
      <c r="E34" s="18">
        <f t="shared" si="48"/>
        <v>33.392019029154426</v>
      </c>
      <c r="F34" s="18">
        <f t="shared" si="48"/>
        <v>242.88038942419848</v>
      </c>
      <c r="G34" s="18">
        <f t="shared" si="48"/>
        <v>75.340911970845809</v>
      </c>
      <c r="H34" s="18">
        <f t="shared" si="48"/>
        <v>70.241401409620721</v>
      </c>
      <c r="I34" s="18">
        <f t="shared" si="48"/>
        <v>21.903342677842375</v>
      </c>
      <c r="J34" s="18">
        <f t="shared" si="48"/>
        <v>139.74520223032141</v>
      </c>
      <c r="K34" s="18">
        <f t="shared" ref="K34:K40" si="49">+K10-J10</f>
        <v>-22.389954797376959</v>
      </c>
      <c r="L34" s="18">
        <f t="shared" ref="L34:Z40" si="50">+L10-K10</f>
        <v>53.916735689505003</v>
      </c>
      <c r="M34" s="18">
        <f t="shared" si="50"/>
        <v>-57.661805048105634</v>
      </c>
      <c r="N34" s="18">
        <f t="shared" si="50"/>
        <v>-60.133886326530046</v>
      </c>
      <c r="O34" s="79">
        <f t="shared" si="50"/>
        <v>62.478324768221228</v>
      </c>
      <c r="P34" s="18">
        <f t="shared" si="50"/>
        <v>-133.23900319387849</v>
      </c>
      <c r="Q34" s="18">
        <f t="shared" si="50"/>
        <v>8.6487891078727444</v>
      </c>
      <c r="R34" s="18">
        <f t="shared" si="50"/>
        <v>41.519357604955985</v>
      </c>
      <c r="S34" s="18">
        <f t="shared" si="50"/>
        <v>175.9637548323617</v>
      </c>
      <c r="T34" s="18">
        <f t="shared" si="50"/>
        <v>88.976741521865733</v>
      </c>
      <c r="U34" s="18">
        <f t="shared" si="50"/>
        <v>-47.040308422740509</v>
      </c>
      <c r="V34" s="18">
        <f t="shared" si="50"/>
        <v>29.893603599125527</v>
      </c>
      <c r="W34" s="18">
        <f t="shared" si="50"/>
        <v>123.84642470408198</v>
      </c>
      <c r="X34" s="18">
        <f t="shared" si="50"/>
        <v>-13.632008266763933</v>
      </c>
      <c r="Y34" s="18">
        <f t="shared" si="50"/>
        <v>-31.454130876094041</v>
      </c>
      <c r="Z34" s="18">
        <f t="shared" si="50"/>
        <v>7.5446069125373469</v>
      </c>
      <c r="AA34" s="36"/>
      <c r="AC34" s="8"/>
      <c r="AD34" s="8"/>
    </row>
    <row r="35" spans="1:47" ht="15.95" customHeight="1" x14ac:dyDescent="0.2">
      <c r="A35" s="9" t="s">
        <v>1</v>
      </c>
      <c r="B35" s="62"/>
      <c r="C35" s="22">
        <v>-3.5087728206997895</v>
      </c>
      <c r="D35" s="37">
        <f t="shared" si="48"/>
        <v>-4.2937950787170678</v>
      </c>
      <c r="E35" s="22">
        <f t="shared" si="48"/>
        <v>19.652853620991237</v>
      </c>
      <c r="F35" s="22">
        <f t="shared" si="48"/>
        <v>12.161076014577247</v>
      </c>
      <c r="G35" s="22">
        <f t="shared" si="48"/>
        <v>2.7477145379009471</v>
      </c>
      <c r="H35" s="22">
        <f t="shared" si="48"/>
        <v>4.0276576690961861</v>
      </c>
      <c r="I35" s="22">
        <f t="shared" si="48"/>
        <v>-15.614585918367368</v>
      </c>
      <c r="J35" s="22">
        <f t="shared" si="48"/>
        <v>5.5171311384839896</v>
      </c>
      <c r="K35" s="22">
        <f t="shared" si="49"/>
        <v>-21.929123080174918</v>
      </c>
      <c r="L35" s="22">
        <f t="shared" si="50"/>
        <v>15.196294899416898</v>
      </c>
      <c r="M35" s="22">
        <f t="shared" si="50"/>
        <v>-4.2845446603499227</v>
      </c>
      <c r="N35" s="22">
        <f t="shared" si="50"/>
        <v>11.270710397959192</v>
      </c>
      <c r="O35" s="84">
        <f t="shared" si="50"/>
        <v>-8.2890456443149105</v>
      </c>
      <c r="P35" s="22">
        <f t="shared" si="50"/>
        <v>-11.20219883090374</v>
      </c>
      <c r="Q35" s="22">
        <f t="shared" si="50"/>
        <v>2.8949851443147736</v>
      </c>
      <c r="R35" s="22">
        <f t="shared" si="50"/>
        <v>29.07486386588937</v>
      </c>
      <c r="S35" s="22">
        <f t="shared" si="50"/>
        <v>-2.5499081924199345</v>
      </c>
      <c r="T35" s="22">
        <f t="shared" si="50"/>
        <v>16.154775327988375</v>
      </c>
      <c r="U35" s="22">
        <f t="shared" si="50"/>
        <v>-16.911486201166156</v>
      </c>
      <c r="V35" s="22">
        <f t="shared" si="50"/>
        <v>6.9734918600582887</v>
      </c>
      <c r="W35" s="22">
        <f t="shared" si="50"/>
        <v>8.775333274052457</v>
      </c>
      <c r="X35" s="22">
        <f t="shared" si="50"/>
        <v>2.39162026239228E-2</v>
      </c>
      <c r="Y35" s="22">
        <f t="shared" si="50"/>
        <v>-19.079413443148781</v>
      </c>
      <c r="Z35" s="22">
        <f t="shared" si="50"/>
        <v>5.6402653206998821</v>
      </c>
      <c r="AA35" s="38"/>
    </row>
    <row r="36" spans="1:47" ht="15.95" customHeight="1" x14ac:dyDescent="0.2">
      <c r="A36" s="9" t="s">
        <v>7</v>
      </c>
      <c r="B36" s="62"/>
      <c r="C36" s="22">
        <v>50.320510634110775</v>
      </c>
      <c r="D36" s="37">
        <f t="shared" si="48"/>
        <v>-5.4417182813411387</v>
      </c>
      <c r="E36" s="22">
        <f t="shared" si="48"/>
        <v>30.282351739067082</v>
      </c>
      <c r="F36" s="22">
        <f t="shared" si="48"/>
        <v>68.1192723994169</v>
      </c>
      <c r="G36" s="22">
        <f t="shared" si="48"/>
        <v>42.266478884839643</v>
      </c>
      <c r="H36" s="22">
        <f t="shared" si="48"/>
        <v>10.853362163265274</v>
      </c>
      <c r="I36" s="22">
        <f t="shared" si="48"/>
        <v>53.371895103498616</v>
      </c>
      <c r="J36" s="22">
        <f t="shared" si="48"/>
        <v>73.639708631195333</v>
      </c>
      <c r="K36" s="22">
        <f t="shared" si="49"/>
        <v>-57.298473747813432</v>
      </c>
      <c r="L36" s="22">
        <f t="shared" si="50"/>
        <v>82.230634186588929</v>
      </c>
      <c r="M36" s="22">
        <f t="shared" si="50"/>
        <v>-67.78105693294458</v>
      </c>
      <c r="N36" s="22">
        <f t="shared" si="50"/>
        <v>-88.335403170554059</v>
      </c>
      <c r="O36" s="84">
        <f t="shared" si="50"/>
        <v>-40.94378496938765</v>
      </c>
      <c r="P36" s="22">
        <f t="shared" si="50"/>
        <v>-138.21409322448977</v>
      </c>
      <c r="Q36" s="22">
        <f t="shared" si="50"/>
        <v>14.900139765306122</v>
      </c>
      <c r="R36" s="22">
        <f t="shared" si="50"/>
        <v>-21.859270822157441</v>
      </c>
      <c r="S36" s="22">
        <f t="shared" si="50"/>
        <v>52.008074000000022</v>
      </c>
      <c r="T36" s="22">
        <f t="shared" si="50"/>
        <v>4.2487294037901222</v>
      </c>
      <c r="U36" s="22">
        <f t="shared" si="50"/>
        <v>-59.8996409285715</v>
      </c>
      <c r="V36" s="22">
        <f t="shared" si="50"/>
        <v>11.144667008746367</v>
      </c>
      <c r="W36" s="22">
        <f t="shared" si="50"/>
        <v>-21.211325293002929</v>
      </c>
      <c r="X36" s="22">
        <f t="shared" si="50"/>
        <v>-5.4296515583090184</v>
      </c>
      <c r="Y36" s="22">
        <f t="shared" si="50"/>
        <v>33.541776855685129</v>
      </c>
      <c r="Z36" s="22">
        <f t="shared" si="50"/>
        <v>-17.368014211370252</v>
      </c>
      <c r="AA36" s="38"/>
    </row>
    <row r="37" spans="1:47" ht="15.95" customHeight="1" x14ac:dyDescent="0.2">
      <c r="A37" s="9" t="s">
        <v>2</v>
      </c>
      <c r="B37" s="62"/>
      <c r="C37" s="22">
        <v>0.1072938862973758</v>
      </c>
      <c r="D37" s="37">
        <f t="shared" si="48"/>
        <v>-0.42007317930029142</v>
      </c>
      <c r="E37" s="22">
        <f t="shared" si="48"/>
        <v>8.0011084548104794E-2</v>
      </c>
      <c r="F37" s="22">
        <f t="shared" si="48"/>
        <v>1.4173763906705537</v>
      </c>
      <c r="G37" s="22">
        <f t="shared" si="48"/>
        <v>-1.4079265481049561</v>
      </c>
      <c r="H37" s="22">
        <f t="shared" si="48"/>
        <v>0.95452144897959168</v>
      </c>
      <c r="I37" s="22">
        <f t="shared" si="48"/>
        <v>-1.2807401034985419</v>
      </c>
      <c r="J37" s="22">
        <f t="shared" si="48"/>
        <v>1.6068807915451893</v>
      </c>
      <c r="K37" s="22">
        <f t="shared" si="49"/>
        <v>-0.40508151603498543</v>
      </c>
      <c r="L37" s="22">
        <f t="shared" si="50"/>
        <v>0.67523458746355702</v>
      </c>
      <c r="M37" s="22">
        <f t="shared" si="50"/>
        <v>-1.1192016151603497</v>
      </c>
      <c r="N37" s="22">
        <f t="shared" si="50"/>
        <v>-0.3551848717201167</v>
      </c>
      <c r="O37" s="84">
        <f t="shared" si="50"/>
        <v>0.61608613411078728</v>
      </c>
      <c r="P37" s="22">
        <f t="shared" si="50"/>
        <v>-0.54581512099125384</v>
      </c>
      <c r="Q37" s="22">
        <f t="shared" si="50"/>
        <v>-0.45328677988338184</v>
      </c>
      <c r="R37" s="22">
        <f t="shared" si="50"/>
        <v>0.18047117055393569</v>
      </c>
      <c r="S37" s="22">
        <f t="shared" si="50"/>
        <v>0.20225757725947535</v>
      </c>
      <c r="T37" s="22">
        <f t="shared" si="50"/>
        <v>0.18571909183673485</v>
      </c>
      <c r="U37" s="22">
        <f t="shared" si="50"/>
        <v>-0.48779839067055419</v>
      </c>
      <c r="V37" s="22">
        <f t="shared" si="50"/>
        <v>0.3298282113702623</v>
      </c>
      <c r="W37" s="22">
        <f t="shared" si="50"/>
        <v>-0.36074480174927104</v>
      </c>
      <c r="X37" s="22">
        <f t="shared" si="50"/>
        <v>0.49512634985422743</v>
      </c>
      <c r="Y37" s="22">
        <f t="shared" si="50"/>
        <v>0.74930107288629744</v>
      </c>
      <c r="Z37" s="22">
        <f t="shared" si="50"/>
        <v>-1.2363940685131194</v>
      </c>
      <c r="AA37" s="38"/>
    </row>
    <row r="38" spans="1:47" ht="15.95" customHeight="1" x14ac:dyDescent="0.2">
      <c r="A38" s="9" t="s">
        <v>3</v>
      </c>
      <c r="B38" s="62"/>
      <c r="C38" s="22">
        <v>9.9329680455332436</v>
      </c>
      <c r="D38" s="37">
        <f t="shared" si="48"/>
        <v>-19.842008909621029</v>
      </c>
      <c r="E38" s="22">
        <f t="shared" si="48"/>
        <v>13.077918976676415</v>
      </c>
      <c r="F38" s="22">
        <f t="shared" si="48"/>
        <v>30.746253160349852</v>
      </c>
      <c r="G38" s="22">
        <f t="shared" si="48"/>
        <v>32.119100849854249</v>
      </c>
      <c r="H38" s="22">
        <f t="shared" si="48"/>
        <v>19.827558408163213</v>
      </c>
      <c r="I38" s="22">
        <f t="shared" si="48"/>
        <v>-4.5408173746355374</v>
      </c>
      <c r="J38" s="22">
        <f t="shared" si="48"/>
        <v>75.066879310495608</v>
      </c>
      <c r="K38" s="22">
        <f t="shared" si="49"/>
        <v>-15.67564303935859</v>
      </c>
      <c r="L38" s="22">
        <f t="shared" si="50"/>
        <v>-33.942386543731743</v>
      </c>
      <c r="M38" s="22">
        <f t="shared" si="50"/>
        <v>8.0970860145772576</v>
      </c>
      <c r="N38" s="22">
        <f t="shared" si="50"/>
        <v>-10.538050139941731</v>
      </c>
      <c r="O38" s="84">
        <f t="shared" si="50"/>
        <v>5.4998027813410886</v>
      </c>
      <c r="P38" s="22">
        <f t="shared" si="50"/>
        <v>-2.8679915466472039</v>
      </c>
      <c r="Q38" s="22">
        <f t="shared" si="50"/>
        <v>-19.166768520408141</v>
      </c>
      <c r="R38" s="22">
        <f t="shared" si="50"/>
        <v>-7.7164515437317505</v>
      </c>
      <c r="S38" s="22">
        <f t="shared" si="50"/>
        <v>-3.4268419635568534</v>
      </c>
      <c r="T38" s="22">
        <f t="shared" si="50"/>
        <v>25.227015139941614</v>
      </c>
      <c r="U38" s="22">
        <f t="shared" si="50"/>
        <v>31.281557306122522</v>
      </c>
      <c r="V38" s="22">
        <f t="shared" si="50"/>
        <v>19.65821151603501</v>
      </c>
      <c r="W38" s="22">
        <f t="shared" si="50"/>
        <v>11.820598457726021</v>
      </c>
      <c r="X38" s="22">
        <f t="shared" si="50"/>
        <v>1.8034567740523357</v>
      </c>
      <c r="Y38" s="22">
        <f t="shared" si="50"/>
        <v>-21.13240829737606</v>
      </c>
      <c r="Z38" s="22">
        <f t="shared" si="50"/>
        <v>31.830492842565548</v>
      </c>
      <c r="AA38" s="38"/>
    </row>
    <row r="39" spans="1:47" ht="15.95" customHeight="1" x14ac:dyDescent="0.2">
      <c r="A39" s="9" t="s">
        <v>4</v>
      </c>
      <c r="B39" s="62"/>
      <c r="C39" s="22">
        <v>-1.4507964185512288</v>
      </c>
      <c r="D39" s="37">
        <f t="shared" si="48"/>
        <v>0</v>
      </c>
      <c r="E39" s="22">
        <f t="shared" si="48"/>
        <v>0</v>
      </c>
      <c r="F39" s="22">
        <f t="shared" si="48"/>
        <v>0</v>
      </c>
      <c r="G39" s="22">
        <f t="shared" si="48"/>
        <v>0</v>
      </c>
      <c r="H39" s="22">
        <f t="shared" si="48"/>
        <v>0</v>
      </c>
      <c r="I39" s="22">
        <f t="shared" si="48"/>
        <v>0</v>
      </c>
      <c r="J39" s="22">
        <f t="shared" si="48"/>
        <v>0</v>
      </c>
      <c r="K39" s="22">
        <f t="shared" si="49"/>
        <v>0</v>
      </c>
      <c r="L39" s="22">
        <f t="shared" si="50"/>
        <v>0</v>
      </c>
      <c r="M39" s="22">
        <f t="shared" si="50"/>
        <v>0</v>
      </c>
      <c r="N39" s="22">
        <f t="shared" si="50"/>
        <v>0</v>
      </c>
      <c r="O39" s="84">
        <f t="shared" si="50"/>
        <v>0</v>
      </c>
      <c r="P39" s="22">
        <f t="shared" si="50"/>
        <v>0</v>
      </c>
      <c r="Q39" s="22">
        <f t="shared" si="50"/>
        <v>0</v>
      </c>
      <c r="R39" s="22">
        <f t="shared" si="50"/>
        <v>0</v>
      </c>
      <c r="S39" s="22">
        <f t="shared" si="50"/>
        <v>0</v>
      </c>
      <c r="T39" s="22">
        <f t="shared" si="50"/>
        <v>0</v>
      </c>
      <c r="U39" s="22">
        <f t="shared" si="50"/>
        <v>-1.7713294460640627E-3</v>
      </c>
      <c r="V39" s="22">
        <f t="shared" si="50"/>
        <v>0</v>
      </c>
      <c r="W39" s="22">
        <f t="shared" si="50"/>
        <v>2.8399999999999925E-2</v>
      </c>
      <c r="X39" s="22">
        <f t="shared" si="50"/>
        <v>0</v>
      </c>
      <c r="Y39" s="22">
        <f t="shared" si="50"/>
        <v>0</v>
      </c>
      <c r="Z39" s="22">
        <f t="shared" si="50"/>
        <v>0</v>
      </c>
      <c r="AA39" s="38"/>
    </row>
    <row r="40" spans="1:47" ht="15.95" customHeight="1" x14ac:dyDescent="0.2">
      <c r="A40" s="9" t="s">
        <v>5</v>
      </c>
      <c r="B40" s="62"/>
      <c r="C40" s="22">
        <v>205.79347041253652</v>
      </c>
      <c r="D40" s="37">
        <f t="shared" si="48"/>
        <v>12.858606564139791</v>
      </c>
      <c r="E40" s="22">
        <f t="shared" si="48"/>
        <v>-29.701116392128256</v>
      </c>
      <c r="F40" s="22">
        <f t="shared" si="48"/>
        <v>130.43641145918389</v>
      </c>
      <c r="G40" s="22">
        <f t="shared" si="48"/>
        <v>-0.38445575364426077</v>
      </c>
      <c r="H40" s="22">
        <f t="shared" si="48"/>
        <v>34.578301720116542</v>
      </c>
      <c r="I40" s="22">
        <f t="shared" si="48"/>
        <v>-10.032409029154678</v>
      </c>
      <c r="J40" s="22">
        <f t="shared" si="48"/>
        <v>-16.08539764139914</v>
      </c>
      <c r="K40" s="22">
        <f t="shared" si="49"/>
        <v>72.918366586005277</v>
      </c>
      <c r="L40" s="22">
        <f t="shared" si="50"/>
        <v>-10.243041440232673</v>
      </c>
      <c r="M40" s="22">
        <f t="shared" si="50"/>
        <v>7.4259121457723722</v>
      </c>
      <c r="N40" s="22">
        <f t="shared" si="50"/>
        <v>27.824041457726253</v>
      </c>
      <c r="O40" s="84">
        <f t="shared" si="50"/>
        <v>105.59526646647191</v>
      </c>
      <c r="P40" s="22">
        <f t="shared" si="50"/>
        <v>19.59109552915379</v>
      </c>
      <c r="Q40" s="22">
        <f t="shared" si="50"/>
        <v>10.473719498543232</v>
      </c>
      <c r="R40" s="22">
        <f t="shared" si="50"/>
        <v>41.839744934401779</v>
      </c>
      <c r="S40" s="22">
        <f t="shared" si="50"/>
        <v>129.73017341107902</v>
      </c>
      <c r="T40" s="22">
        <f t="shared" si="50"/>
        <v>43.160502558308963</v>
      </c>
      <c r="U40" s="22">
        <f t="shared" si="50"/>
        <v>-1.0211688790086555</v>
      </c>
      <c r="V40" s="22">
        <f t="shared" si="50"/>
        <v>-8.2125949970845795</v>
      </c>
      <c r="W40" s="22">
        <f t="shared" si="50"/>
        <v>124.79416306705571</v>
      </c>
      <c r="X40" s="22">
        <f t="shared" si="50"/>
        <v>-10.524856034985532</v>
      </c>
      <c r="Y40" s="22">
        <f t="shared" si="50"/>
        <v>-25.533387064140243</v>
      </c>
      <c r="Z40" s="22">
        <f t="shared" si="50"/>
        <v>-11.32174297084498</v>
      </c>
      <c r="AA40" s="38"/>
      <c r="AC40" s="12"/>
      <c r="AD40" s="12"/>
    </row>
    <row r="41" spans="1:47" ht="15.95" customHeight="1" x14ac:dyDescent="0.2">
      <c r="A41" s="9"/>
      <c r="B41" s="62"/>
      <c r="C41" s="22"/>
      <c r="D41" s="37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84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38"/>
    </row>
    <row r="42" spans="1:47" s="12" customFormat="1" ht="15.95" customHeight="1" x14ac:dyDescent="0.25">
      <c r="A42" s="17" t="s">
        <v>6</v>
      </c>
      <c r="B42" s="63"/>
      <c r="C42" s="18">
        <v>-8.8313406049562673</v>
      </c>
      <c r="D42" s="19">
        <f t="shared" ref="D42:J50" si="51">+D19-C19</f>
        <v>8.463719139941702</v>
      </c>
      <c r="E42" s="18">
        <f t="shared" si="51"/>
        <v>0.26076351311954227</v>
      </c>
      <c r="F42" s="18">
        <f t="shared" si="51"/>
        <v>-3.3604007128279818</v>
      </c>
      <c r="G42" s="18">
        <f t="shared" si="51"/>
        <v>-7.7126339052478272</v>
      </c>
      <c r="H42" s="18">
        <f t="shared" si="51"/>
        <v>-1.6279909504373222</v>
      </c>
      <c r="I42" s="18">
        <f t="shared" si="51"/>
        <v>17.84603689504371</v>
      </c>
      <c r="J42" s="18">
        <f t="shared" si="51"/>
        <v>-3.6143217084547814</v>
      </c>
      <c r="K42" s="18">
        <f t="shared" ref="K42:K50" si="52">+K19-J19</f>
        <v>-8.0632731690962487</v>
      </c>
      <c r="L42" s="18">
        <f t="shared" ref="L42:Z50" si="53">+L19-K19</f>
        <v>12.435260930029187</v>
      </c>
      <c r="M42" s="18">
        <f t="shared" si="53"/>
        <v>10.456025800291542</v>
      </c>
      <c r="N42" s="18">
        <f t="shared" si="53"/>
        <v>9.1797378104956238</v>
      </c>
      <c r="O42" s="79">
        <f t="shared" si="53"/>
        <v>2.3629012827988447</v>
      </c>
      <c r="P42" s="18">
        <f t="shared" si="53"/>
        <v>14.84560982653062</v>
      </c>
      <c r="Q42" s="18">
        <f t="shared" si="53"/>
        <v>17.729212494169076</v>
      </c>
      <c r="R42" s="18">
        <f t="shared" si="53"/>
        <v>15.074259575801761</v>
      </c>
      <c r="S42" s="18">
        <f t="shared" si="53"/>
        <v>5.7972027769679073</v>
      </c>
      <c r="T42" s="18">
        <f t="shared" si="53"/>
        <v>-5.1072481851311977</v>
      </c>
      <c r="U42" s="18">
        <f t="shared" si="53"/>
        <v>3.5780539548105139</v>
      </c>
      <c r="V42" s="18">
        <f t="shared" si="53"/>
        <v>49.98813102040819</v>
      </c>
      <c r="W42" s="18">
        <f t="shared" si="53"/>
        <v>-0.59480144606413887</v>
      </c>
      <c r="X42" s="18">
        <f t="shared" si="53"/>
        <v>-3.1480810408163507</v>
      </c>
      <c r="Y42" s="18">
        <f t="shared" si="53"/>
        <v>-8.8000884154519099</v>
      </c>
      <c r="Z42" s="18">
        <f t="shared" si="53"/>
        <v>-15.801871686588868</v>
      </c>
      <c r="AA42" s="36"/>
      <c r="AC42" s="8"/>
      <c r="AD42" s="8"/>
    </row>
    <row r="43" spans="1:47" ht="15.95" customHeight="1" x14ac:dyDescent="0.2">
      <c r="A43" s="9" t="s">
        <v>9</v>
      </c>
      <c r="B43" s="62"/>
      <c r="C43" s="22">
        <v>-9.6050875816326506</v>
      </c>
      <c r="D43" s="37">
        <f t="shared" si="51"/>
        <v>3.2309688134110788</v>
      </c>
      <c r="E43" s="22">
        <f t="shared" si="51"/>
        <v>1.9605202653061218</v>
      </c>
      <c r="F43" s="22">
        <f t="shared" si="51"/>
        <v>-1.1401723177842564</v>
      </c>
      <c r="G43" s="22">
        <f t="shared" si="51"/>
        <v>-4.9313202011661801</v>
      </c>
      <c r="H43" s="22">
        <f t="shared" si="51"/>
        <v>0</v>
      </c>
      <c r="I43" s="22">
        <f t="shared" si="51"/>
        <v>0</v>
      </c>
      <c r="J43" s="22">
        <f t="shared" si="51"/>
        <v>1.3850000000000008E-3</v>
      </c>
      <c r="K43" s="22">
        <f t="shared" si="52"/>
        <v>0.95196991982507284</v>
      </c>
      <c r="L43" s="22">
        <f t="shared" si="53"/>
        <v>-0.95208591690962097</v>
      </c>
      <c r="M43" s="22">
        <f t="shared" si="53"/>
        <v>1.7164567055393588E-2</v>
      </c>
      <c r="N43" s="22">
        <f t="shared" si="53"/>
        <v>0.4488431239067055</v>
      </c>
      <c r="O43" s="84">
        <f t="shared" si="53"/>
        <v>0.55725941545189506</v>
      </c>
      <c r="P43" s="22">
        <f t="shared" si="53"/>
        <v>1.0263660903790088</v>
      </c>
      <c r="Q43" s="22">
        <f t="shared" si="53"/>
        <v>-2.0445744897959184</v>
      </c>
      <c r="R43" s="22">
        <f t="shared" si="53"/>
        <v>-6.3277099125364465E-3</v>
      </c>
      <c r="S43" s="22">
        <f t="shared" si="53"/>
        <v>0</v>
      </c>
      <c r="T43" s="22">
        <f t="shared" si="53"/>
        <v>0</v>
      </c>
      <c r="U43" s="22">
        <f t="shared" si="53"/>
        <v>2.9199999999999995</v>
      </c>
      <c r="V43" s="22">
        <f t="shared" si="53"/>
        <v>-2.9199999999999995</v>
      </c>
      <c r="W43" s="22">
        <f t="shared" si="53"/>
        <v>1.75</v>
      </c>
      <c r="X43" s="22">
        <f t="shared" si="53"/>
        <v>-0.17999999999999994</v>
      </c>
      <c r="Y43" s="22">
        <f t="shared" si="53"/>
        <v>0.18530495189504359</v>
      </c>
      <c r="Z43" s="22">
        <f t="shared" si="53"/>
        <v>-0.50179609183673435</v>
      </c>
      <c r="AA43" s="38"/>
    </row>
    <row r="44" spans="1:47" ht="15.95" customHeight="1" x14ac:dyDescent="0.2">
      <c r="A44" s="9" t="s">
        <v>10</v>
      </c>
      <c r="B44" s="62"/>
      <c r="C44" s="22">
        <v>4.7999999999999989</v>
      </c>
      <c r="D44" s="37">
        <f t="shared" si="51"/>
        <v>-4.7999999999999989</v>
      </c>
      <c r="E44" s="22">
        <f t="shared" si="51"/>
        <v>-0.69999999999999929</v>
      </c>
      <c r="F44" s="22">
        <f t="shared" si="51"/>
        <v>-1.9000000000000012</v>
      </c>
      <c r="G44" s="22">
        <f t="shared" si="51"/>
        <v>-2.4999999999999996</v>
      </c>
      <c r="H44" s="22">
        <f t="shared" si="51"/>
        <v>-1.8999999999999995</v>
      </c>
      <c r="I44" s="22">
        <f t="shared" si="51"/>
        <v>7.5</v>
      </c>
      <c r="J44" s="22">
        <f t="shared" si="51"/>
        <v>1.6000000000000014</v>
      </c>
      <c r="K44" s="22">
        <f t="shared" si="52"/>
        <v>-10.200000000000001</v>
      </c>
      <c r="L44" s="22">
        <f t="shared" si="53"/>
        <v>1</v>
      </c>
      <c r="M44" s="22">
        <f t="shared" si="53"/>
        <v>0.39999999999999991</v>
      </c>
      <c r="N44" s="22">
        <f t="shared" si="53"/>
        <v>7.9125800000000002</v>
      </c>
      <c r="O44" s="84">
        <f t="shared" si="53"/>
        <v>-2.4000000000000012</v>
      </c>
      <c r="P44" s="22">
        <f t="shared" si="53"/>
        <v>11.100000000000001</v>
      </c>
      <c r="Q44" s="22">
        <f t="shared" si="53"/>
        <v>-2</v>
      </c>
      <c r="R44" s="22">
        <f t="shared" si="53"/>
        <v>5.5</v>
      </c>
      <c r="S44" s="22">
        <f t="shared" si="53"/>
        <v>-1.6999999999999993</v>
      </c>
      <c r="T44" s="22">
        <f t="shared" si="53"/>
        <v>0.98009018950437365</v>
      </c>
      <c r="U44" s="22">
        <f t="shared" si="53"/>
        <v>8.4906880466473211E-2</v>
      </c>
      <c r="V44" s="22">
        <f t="shared" si="53"/>
        <v>4.399999999999995</v>
      </c>
      <c r="W44" s="22">
        <f t="shared" si="53"/>
        <v>-3.3999999999999986</v>
      </c>
      <c r="X44" s="22">
        <f t="shared" si="53"/>
        <v>0.57000000000000028</v>
      </c>
      <c r="Y44" s="22">
        <f t="shared" si="53"/>
        <v>-13.799999999999999</v>
      </c>
      <c r="Z44" s="22">
        <f t="shared" si="53"/>
        <v>-6.0692360597667641</v>
      </c>
      <c r="AA44" s="38"/>
    </row>
    <row r="45" spans="1:47" ht="15.95" customHeight="1" x14ac:dyDescent="0.2">
      <c r="A45" s="9" t="s">
        <v>11</v>
      </c>
      <c r="B45" s="62"/>
      <c r="C45" s="22">
        <v>-4.959475397959185</v>
      </c>
      <c r="D45" s="37">
        <f t="shared" si="51"/>
        <v>-1.1532109504373169</v>
      </c>
      <c r="E45" s="22">
        <f t="shared" si="51"/>
        <v>0.16600465889212845</v>
      </c>
      <c r="F45" s="22">
        <f t="shared" si="51"/>
        <v>-0.22737706705539207</v>
      </c>
      <c r="G45" s="22">
        <f t="shared" si="51"/>
        <v>0.3732962274052456</v>
      </c>
      <c r="H45" s="22">
        <f t="shared" si="51"/>
        <v>1.7135423163265315</v>
      </c>
      <c r="I45" s="22">
        <f t="shared" si="51"/>
        <v>1.6000803862973747</v>
      </c>
      <c r="J45" s="22">
        <f t="shared" si="51"/>
        <v>0.85090407288629777</v>
      </c>
      <c r="K45" s="22">
        <f t="shared" si="52"/>
        <v>-0.1645323498542286</v>
      </c>
      <c r="L45" s="22">
        <f t="shared" si="53"/>
        <v>1.2245529314868797</v>
      </c>
      <c r="M45" s="22">
        <f t="shared" si="53"/>
        <v>0.28284832798834181</v>
      </c>
      <c r="N45" s="22">
        <f t="shared" si="53"/>
        <v>-3.7649111880466481</v>
      </c>
      <c r="O45" s="84">
        <f t="shared" si="53"/>
        <v>1.7635770568513109</v>
      </c>
      <c r="P45" s="22">
        <f t="shared" si="53"/>
        <v>4.2298877973760938</v>
      </c>
      <c r="Q45" s="22">
        <f t="shared" si="53"/>
        <v>1.3940278032069955</v>
      </c>
      <c r="R45" s="22">
        <f t="shared" si="53"/>
        <v>-3.6414977346938766</v>
      </c>
      <c r="S45" s="22">
        <f t="shared" si="53"/>
        <v>-5.6612189664723029</v>
      </c>
      <c r="T45" s="22">
        <f t="shared" si="53"/>
        <v>-1.0491764533527697</v>
      </c>
      <c r="U45" s="22">
        <f t="shared" si="53"/>
        <v>-0.47244059620991141</v>
      </c>
      <c r="V45" s="22">
        <f t="shared" si="53"/>
        <v>0.97166120553935897</v>
      </c>
      <c r="W45" s="22">
        <f t="shared" si="53"/>
        <v>-0.31399459620991355</v>
      </c>
      <c r="X45" s="22">
        <f t="shared" si="53"/>
        <v>0.73879597667638475</v>
      </c>
      <c r="Y45" s="22">
        <f t="shared" si="53"/>
        <v>-0.89465308746355632</v>
      </c>
      <c r="Z45" s="22">
        <f t="shared" si="53"/>
        <v>-1.6435799198250729</v>
      </c>
      <c r="AA45" s="38"/>
    </row>
    <row r="46" spans="1:47" ht="15.95" customHeight="1" x14ac:dyDescent="0.2">
      <c r="A46" s="9" t="s">
        <v>12</v>
      </c>
      <c r="B46" s="62"/>
      <c r="C46" s="22">
        <v>-16.617932660349851</v>
      </c>
      <c r="D46" s="37">
        <f t="shared" si="51"/>
        <v>13.558407357142855</v>
      </c>
      <c r="E46" s="22">
        <f t="shared" si="51"/>
        <v>6.9970848670664054E-8</v>
      </c>
      <c r="F46" s="22">
        <f t="shared" si="51"/>
        <v>5.6200233236118891E-3</v>
      </c>
      <c r="G46" s="22">
        <f t="shared" si="51"/>
        <v>0</v>
      </c>
      <c r="H46" s="22">
        <f t="shared" si="51"/>
        <v>0</v>
      </c>
      <c r="I46" s="22">
        <f t="shared" si="51"/>
        <v>-6.5883333396501449</v>
      </c>
      <c r="J46" s="22">
        <f t="shared" si="51"/>
        <v>-3.5640274504373171</v>
      </c>
      <c r="K46" s="22">
        <f t="shared" si="52"/>
        <v>0.34458899999999915</v>
      </c>
      <c r="L46" s="22">
        <f t="shared" si="53"/>
        <v>11.117534884839655</v>
      </c>
      <c r="M46" s="22">
        <f t="shared" si="53"/>
        <v>12.821605999999992</v>
      </c>
      <c r="N46" s="22">
        <f t="shared" si="53"/>
        <v>8.8137450000000044</v>
      </c>
      <c r="O46" s="84">
        <f t="shared" si="53"/>
        <v>1.9360159897959193</v>
      </c>
      <c r="P46" s="22">
        <f t="shared" si="53"/>
        <v>4.7512400102040715</v>
      </c>
      <c r="Q46" s="22">
        <f t="shared" si="53"/>
        <v>22.470439000000006</v>
      </c>
      <c r="R46" s="22">
        <f t="shared" si="53"/>
        <v>4.6394729999999953</v>
      </c>
      <c r="S46" s="22">
        <f t="shared" si="53"/>
        <v>-0.89018299999999329</v>
      </c>
      <c r="T46" s="22">
        <f t="shared" si="53"/>
        <v>-4.7623868848396569</v>
      </c>
      <c r="U46" s="22">
        <f t="shared" si="53"/>
        <v>2.4864440000000201</v>
      </c>
      <c r="V46" s="22">
        <f t="shared" si="53"/>
        <v>8.0552279999999996</v>
      </c>
      <c r="W46" s="22">
        <f t="shared" si="53"/>
        <v>2.0056929999999937</v>
      </c>
      <c r="X46" s="22">
        <f t="shared" si="53"/>
        <v>-2.1639710000000036</v>
      </c>
      <c r="Y46" s="22">
        <f t="shared" si="53"/>
        <v>-2.4251170000000144</v>
      </c>
      <c r="Z46" s="22">
        <f t="shared" si="53"/>
        <v>-6</v>
      </c>
      <c r="AA46" s="38"/>
    </row>
    <row r="47" spans="1:47" ht="15.95" customHeight="1" x14ac:dyDescent="0.2">
      <c r="A47" s="9" t="s">
        <v>13</v>
      </c>
      <c r="B47" s="62"/>
      <c r="C47" s="22">
        <v>10.753948475218657</v>
      </c>
      <c r="D47" s="37">
        <f t="shared" si="51"/>
        <v>-2.4157571705539311</v>
      </c>
      <c r="E47" s="22">
        <f t="shared" si="51"/>
        <v>-0.14422018075801901</v>
      </c>
      <c r="F47" s="22">
        <f t="shared" si="51"/>
        <v>1.289331809037904</v>
      </c>
      <c r="G47" s="22">
        <f t="shared" si="51"/>
        <v>-0.8974400612245006</v>
      </c>
      <c r="H47" s="22">
        <f t="shared" si="51"/>
        <v>-2.7131394868804506</v>
      </c>
      <c r="I47" s="22">
        <f t="shared" si="51"/>
        <v>-4.0090508017492752</v>
      </c>
      <c r="J47" s="22">
        <f t="shared" si="51"/>
        <v>-2.1477756720116687</v>
      </c>
      <c r="K47" s="22">
        <f t="shared" si="52"/>
        <v>1.0252412609329369</v>
      </c>
      <c r="L47" s="22">
        <f t="shared" si="53"/>
        <v>0.65293689067056704</v>
      </c>
      <c r="M47" s="22">
        <f t="shared" si="53"/>
        <v>-2.6430324737609467</v>
      </c>
      <c r="N47" s="22">
        <f t="shared" si="53"/>
        <v>-4.098166365889206</v>
      </c>
      <c r="O47" s="84">
        <f t="shared" si="53"/>
        <v>1.2689972405247829</v>
      </c>
      <c r="P47" s="22">
        <f t="shared" si="53"/>
        <v>-5.9532105014577255</v>
      </c>
      <c r="Q47" s="22">
        <f t="shared" si="53"/>
        <v>0.91666667055392992</v>
      </c>
      <c r="R47" s="22">
        <f t="shared" si="53"/>
        <v>9.3997207215743472</v>
      </c>
      <c r="S47" s="22">
        <f t="shared" si="53"/>
        <v>13.894813122448973</v>
      </c>
      <c r="T47" s="22">
        <f t="shared" si="53"/>
        <v>-1.4833026239060132E-2</v>
      </c>
      <c r="U47" s="22">
        <f t="shared" si="53"/>
        <v>-1.7310027594752171</v>
      </c>
      <c r="V47" s="22">
        <f t="shared" si="53"/>
        <v>39.678522905247803</v>
      </c>
      <c r="W47" s="22">
        <f t="shared" si="53"/>
        <v>-0.28333334985421743</v>
      </c>
      <c r="X47" s="22">
        <f t="shared" si="53"/>
        <v>-1.4261459475218743</v>
      </c>
      <c r="Y47" s="22">
        <f t="shared" si="53"/>
        <v>8.4281464606414005</v>
      </c>
      <c r="Z47" s="22">
        <f t="shared" si="53"/>
        <v>-2.5069480553935932</v>
      </c>
      <c r="AA47" s="38"/>
    </row>
    <row r="48" spans="1:47" ht="15.95" customHeight="1" x14ac:dyDescent="0.2">
      <c r="A48" s="9" t="s">
        <v>14</v>
      </c>
      <c r="B48" s="62"/>
      <c r="C48" s="22">
        <v>0</v>
      </c>
      <c r="D48" s="37">
        <f t="shared" si="51"/>
        <v>0</v>
      </c>
      <c r="E48" s="22">
        <f t="shared" si="51"/>
        <v>0</v>
      </c>
      <c r="F48" s="22">
        <f t="shared" si="51"/>
        <v>0</v>
      </c>
      <c r="G48" s="22">
        <f t="shared" si="51"/>
        <v>0</v>
      </c>
      <c r="H48" s="22">
        <f t="shared" si="51"/>
        <v>0</v>
      </c>
      <c r="I48" s="22">
        <f t="shared" si="51"/>
        <v>0</v>
      </c>
      <c r="J48" s="22">
        <f t="shared" si="51"/>
        <v>0</v>
      </c>
      <c r="K48" s="22">
        <f t="shared" si="52"/>
        <v>0</v>
      </c>
      <c r="L48" s="22">
        <f t="shared" si="53"/>
        <v>0</v>
      </c>
      <c r="M48" s="22">
        <f t="shared" si="53"/>
        <v>0</v>
      </c>
      <c r="N48" s="22">
        <f t="shared" si="53"/>
        <v>0</v>
      </c>
      <c r="O48" s="84">
        <f t="shared" si="53"/>
        <v>0</v>
      </c>
      <c r="P48" s="22">
        <f t="shared" si="53"/>
        <v>0</v>
      </c>
      <c r="Q48" s="22">
        <f t="shared" si="53"/>
        <v>0</v>
      </c>
      <c r="R48" s="22">
        <f t="shared" si="53"/>
        <v>0</v>
      </c>
      <c r="S48" s="22">
        <f t="shared" si="53"/>
        <v>0</v>
      </c>
      <c r="T48" s="22">
        <f t="shared" si="53"/>
        <v>0</v>
      </c>
      <c r="U48" s="22">
        <f t="shared" si="53"/>
        <v>0</v>
      </c>
      <c r="V48" s="22">
        <f t="shared" si="53"/>
        <v>0</v>
      </c>
      <c r="W48" s="22">
        <f t="shared" si="53"/>
        <v>0</v>
      </c>
      <c r="X48" s="22">
        <f t="shared" si="53"/>
        <v>0</v>
      </c>
      <c r="Y48" s="22">
        <f t="shared" si="53"/>
        <v>0</v>
      </c>
      <c r="Z48" s="22">
        <f t="shared" si="53"/>
        <v>0</v>
      </c>
      <c r="AA48" s="38"/>
    </row>
    <row r="49" spans="1:30" ht="15.95" customHeight="1" x14ac:dyDescent="0.2">
      <c r="A49" s="9" t="s">
        <v>15</v>
      </c>
      <c r="B49" s="62"/>
      <c r="C49" s="22">
        <v>-0.20279344023323631</v>
      </c>
      <c r="D49" s="37">
        <f t="shared" si="51"/>
        <v>4.3311090379008377E-2</v>
      </c>
      <c r="E49" s="22">
        <f t="shared" si="51"/>
        <v>0.97845869970845545</v>
      </c>
      <c r="F49" s="22">
        <f t="shared" si="51"/>
        <v>6.2196839650145552E-2</v>
      </c>
      <c r="G49" s="22">
        <f t="shared" si="51"/>
        <v>1.2428301297376092</v>
      </c>
      <c r="H49" s="22">
        <f t="shared" si="51"/>
        <v>1.2716062201166176</v>
      </c>
      <c r="I49" s="22">
        <f t="shared" si="51"/>
        <v>-0.1566593498542268</v>
      </c>
      <c r="J49" s="22">
        <f t="shared" si="51"/>
        <v>-0.35480765889212851</v>
      </c>
      <c r="K49" s="22">
        <f t="shared" si="52"/>
        <v>-2.0541000000000587E-2</v>
      </c>
      <c r="L49" s="22">
        <f t="shared" si="53"/>
        <v>-0.60767786005830882</v>
      </c>
      <c r="M49" s="22">
        <f t="shared" si="53"/>
        <v>-0.17256062099125291</v>
      </c>
      <c r="N49" s="22">
        <f t="shared" si="53"/>
        <v>-0.13235275947521874</v>
      </c>
      <c r="O49" s="84">
        <f t="shared" si="53"/>
        <v>-9.6281419825072767E-2</v>
      </c>
      <c r="P49" s="22">
        <f t="shared" si="53"/>
        <v>-0.30867356997084583</v>
      </c>
      <c r="Q49" s="22">
        <f t="shared" si="53"/>
        <v>-7.3464897959185649E-3</v>
      </c>
      <c r="R49" s="22">
        <f t="shared" si="53"/>
        <v>-0.66710870116618048</v>
      </c>
      <c r="S49" s="22">
        <f t="shared" si="53"/>
        <v>0.40379162099125354</v>
      </c>
      <c r="T49" s="22">
        <f t="shared" si="53"/>
        <v>-0.26094201020408159</v>
      </c>
      <c r="U49" s="22">
        <f t="shared" si="53"/>
        <v>0.79014643002915452</v>
      </c>
      <c r="V49" s="22">
        <f t="shared" si="53"/>
        <v>-0.19728109037900943</v>
      </c>
      <c r="W49" s="22">
        <f t="shared" si="53"/>
        <v>-0.35316649999999949</v>
      </c>
      <c r="X49" s="22">
        <f t="shared" si="53"/>
        <v>-0.68676006997084516</v>
      </c>
      <c r="Y49" s="22">
        <f t="shared" si="53"/>
        <v>0.20623025947521834</v>
      </c>
      <c r="Z49" s="22">
        <f t="shared" si="53"/>
        <v>0.91968844023323637</v>
      </c>
      <c r="AA49" s="38"/>
    </row>
    <row r="50" spans="1:30" ht="15.95" customHeight="1" x14ac:dyDescent="0.2">
      <c r="A50" s="9" t="s">
        <v>16</v>
      </c>
      <c r="B50" s="62"/>
      <c r="C50" s="22">
        <v>7</v>
      </c>
      <c r="D50" s="37">
        <f t="shared" si="51"/>
        <v>0</v>
      </c>
      <c r="E50" s="22">
        <f t="shared" si="51"/>
        <v>-2</v>
      </c>
      <c r="F50" s="22">
        <f t="shared" si="51"/>
        <v>-1.4499999999999957</v>
      </c>
      <c r="G50" s="22">
        <f t="shared" si="51"/>
        <v>-0.99999999999999289</v>
      </c>
      <c r="H50" s="22">
        <f t="shared" si="51"/>
        <v>0</v>
      </c>
      <c r="I50" s="22">
        <f t="shared" si="51"/>
        <v>19.499999999999986</v>
      </c>
      <c r="J50" s="22">
        <f t="shared" si="51"/>
        <v>0</v>
      </c>
      <c r="K50" s="22">
        <f t="shared" si="52"/>
        <v>0</v>
      </c>
      <c r="L50" s="22">
        <f t="shared" si="53"/>
        <v>0</v>
      </c>
      <c r="M50" s="22">
        <f t="shared" si="53"/>
        <v>-0.25000000000001421</v>
      </c>
      <c r="N50" s="22">
        <f t="shared" si="53"/>
        <v>0</v>
      </c>
      <c r="O50" s="84">
        <f t="shared" si="53"/>
        <v>-0.6666670000000039</v>
      </c>
      <c r="P50" s="22">
        <f t="shared" si="53"/>
        <v>0</v>
      </c>
      <c r="Q50" s="22">
        <f t="shared" si="53"/>
        <v>-3.0000000000000071</v>
      </c>
      <c r="R50" s="22">
        <f t="shared" si="53"/>
        <v>-0.15000000000000568</v>
      </c>
      <c r="S50" s="22">
        <f t="shared" si="53"/>
        <v>-0.24999999999999289</v>
      </c>
      <c r="T50" s="22">
        <f t="shared" si="53"/>
        <v>0</v>
      </c>
      <c r="U50" s="22">
        <f t="shared" si="53"/>
        <v>-0.5</v>
      </c>
      <c r="V50" s="22">
        <f t="shared" si="53"/>
        <v>0</v>
      </c>
      <c r="W50" s="22">
        <f t="shared" si="53"/>
        <v>0</v>
      </c>
      <c r="X50" s="22">
        <f t="shared" si="53"/>
        <v>0</v>
      </c>
      <c r="Y50" s="22">
        <f t="shared" si="53"/>
        <v>-0.5</v>
      </c>
      <c r="Z50" s="22">
        <f t="shared" si="53"/>
        <v>0</v>
      </c>
      <c r="AA50" s="38"/>
      <c r="AC50" s="12"/>
      <c r="AD50" s="12"/>
    </row>
    <row r="51" spans="1:30" ht="15.95" customHeight="1" x14ac:dyDescent="0.2">
      <c r="A51" s="9"/>
      <c r="B51" s="62"/>
      <c r="C51" s="22"/>
      <c r="D51" s="37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84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38"/>
      <c r="AC51" s="12"/>
      <c r="AD51" s="12"/>
    </row>
    <row r="52" spans="1:30" s="12" customFormat="1" ht="15.95" customHeight="1" x14ac:dyDescent="0.25">
      <c r="A52" s="17" t="s">
        <v>17</v>
      </c>
      <c r="B52" s="63"/>
      <c r="C52" s="18">
        <v>289.02796579771984</v>
      </c>
      <c r="D52" s="19">
        <f t="shared" ref="D52:J53" si="54">+D29-C29</f>
        <v>-27.975154104956346</v>
      </c>
      <c r="E52" s="18">
        <f t="shared" si="54"/>
        <v>31.96549403498534</v>
      </c>
      <c r="F52" s="18">
        <f t="shared" si="54"/>
        <v>246.14231878571468</v>
      </c>
      <c r="G52" s="18">
        <f t="shared" si="54"/>
        <v>82.398935944606592</v>
      </c>
      <c r="H52" s="18">
        <f t="shared" si="54"/>
        <v>70.427859093294273</v>
      </c>
      <c r="I52" s="18">
        <f t="shared" si="54"/>
        <v>19.391595631195287</v>
      </c>
      <c r="J52" s="18">
        <f t="shared" si="54"/>
        <v>140.85694060787227</v>
      </c>
      <c r="K52" s="18">
        <f t="shared" ref="K52:K53" si="55">+K29-J29</f>
        <v>-13.321981367347689</v>
      </c>
      <c r="L52" s="18">
        <f t="shared" ref="L52:Z53" si="56">+L29-K29</f>
        <v>41.526733790088201</v>
      </c>
      <c r="M52" s="18">
        <f t="shared" si="56"/>
        <v>-71.183423943149592</v>
      </c>
      <c r="N52" s="18">
        <f t="shared" si="56"/>
        <v>-73.544143262390207</v>
      </c>
      <c r="O52" s="79">
        <f t="shared" si="56"/>
        <v>60.621472306122087</v>
      </c>
      <c r="P52" s="18">
        <f t="shared" si="56"/>
        <v>-154.34649709183759</v>
      </c>
      <c r="Q52" s="18">
        <f t="shared" si="56"/>
        <v>-11.171103205538202</v>
      </c>
      <c r="R52" s="18">
        <f t="shared" si="56"/>
        <v>35.027710049562302</v>
      </c>
      <c r="S52" s="18">
        <f t="shared" si="56"/>
        <v>184.21515679883396</v>
      </c>
      <c r="T52" s="18">
        <f t="shared" si="56"/>
        <v>93.808214670553753</v>
      </c>
      <c r="U52" s="18">
        <f t="shared" si="56"/>
        <v>-52.057447377550943</v>
      </c>
      <c r="V52" s="18">
        <f t="shared" si="56"/>
        <v>19.386714393586317</v>
      </c>
      <c r="W52" s="18">
        <f t="shared" si="56"/>
        <v>123.77632630029211</v>
      </c>
      <c r="X52" s="18">
        <f t="shared" si="56"/>
        <v>-12.596833243440415</v>
      </c>
      <c r="Y52" s="18">
        <f t="shared" si="56"/>
        <v>-14.519665740525397</v>
      </c>
      <c r="Z52" s="18">
        <f t="shared" si="56"/>
        <v>21.759218983965638</v>
      </c>
      <c r="AA52" s="36"/>
      <c r="AC52" s="8"/>
      <c r="AD52" s="8"/>
    </row>
    <row r="53" spans="1:30" s="12" customFormat="1" ht="15.95" customHeight="1" thickBot="1" x14ac:dyDescent="0.3">
      <c r="A53" s="39" t="s">
        <v>18</v>
      </c>
      <c r="B53" s="65"/>
      <c r="C53" s="40">
        <v>270.0260143441833</v>
      </c>
      <c r="D53" s="41">
        <f t="shared" si="54"/>
        <v>-25.60270802478135</v>
      </c>
      <c r="E53" s="40">
        <f t="shared" si="54"/>
        <v>33.131255516034798</v>
      </c>
      <c r="F53" s="40">
        <f t="shared" si="54"/>
        <v>246.24079013702658</v>
      </c>
      <c r="G53" s="40">
        <f t="shared" si="54"/>
        <v>83.053545876093494</v>
      </c>
      <c r="H53" s="40">
        <f t="shared" si="54"/>
        <v>71.8693923600581</v>
      </c>
      <c r="I53" s="40">
        <f t="shared" si="54"/>
        <v>4.0573057827987213</v>
      </c>
      <c r="J53" s="40">
        <f t="shared" si="54"/>
        <v>143.35952393877619</v>
      </c>
      <c r="K53" s="40">
        <f t="shared" si="55"/>
        <v>-14.326681628280767</v>
      </c>
      <c r="L53" s="40">
        <f t="shared" si="56"/>
        <v>41.481474759475987</v>
      </c>
      <c r="M53" s="40">
        <f t="shared" si="56"/>
        <v>-68.117830848397261</v>
      </c>
      <c r="N53" s="40">
        <f t="shared" si="56"/>
        <v>-69.313624137025727</v>
      </c>
      <c r="O53" s="85">
        <f t="shared" si="56"/>
        <v>60.115423485422525</v>
      </c>
      <c r="P53" s="40">
        <f t="shared" si="56"/>
        <v>-148.08461302040928</v>
      </c>
      <c r="Q53" s="40">
        <f t="shared" si="56"/>
        <v>-9.0804233862963883</v>
      </c>
      <c r="R53" s="40">
        <f t="shared" si="56"/>
        <v>26.445098029154224</v>
      </c>
      <c r="S53" s="40">
        <f t="shared" si="56"/>
        <v>170.16655205539382</v>
      </c>
      <c r="T53" s="40">
        <f t="shared" si="56"/>
        <v>94.083989706996817</v>
      </c>
      <c r="U53" s="40">
        <f t="shared" si="56"/>
        <v>-50.618362377550966</v>
      </c>
      <c r="V53" s="40">
        <f t="shared" si="56"/>
        <v>-20.094527421282692</v>
      </c>
      <c r="W53" s="40">
        <f t="shared" si="56"/>
        <v>124.44122615014612</v>
      </c>
      <c r="X53" s="40">
        <f t="shared" si="56"/>
        <v>-10.483927225947355</v>
      </c>
      <c r="Y53" s="40">
        <f t="shared" si="56"/>
        <v>-22.654042460642358</v>
      </c>
      <c r="Z53" s="40">
        <f t="shared" si="56"/>
        <v>23.346478599126385</v>
      </c>
      <c r="AA53" s="42"/>
      <c r="AC53" s="8"/>
      <c r="AD53" s="8"/>
    </row>
    <row r="54" spans="1:30" x14ac:dyDescent="0.2">
      <c r="A54" s="43" t="s">
        <v>30</v>
      </c>
      <c r="B54" s="44" t="s">
        <v>37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30" x14ac:dyDescent="0.2">
      <c r="A55" s="43" t="s">
        <v>31</v>
      </c>
      <c r="B55" s="44" t="s">
        <v>32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30" hidden="1" x14ac:dyDescent="0.2">
      <c r="A56" s="43"/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30" x14ac:dyDescent="0.2">
      <c r="A57" s="43"/>
      <c r="B57" s="43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30" x14ac:dyDescent="0.2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30" x14ac:dyDescent="0.2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30" x14ac:dyDescent="0.2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</sheetData>
  <mergeCells count="8">
    <mergeCell ref="B33:W33"/>
    <mergeCell ref="A3:AA3"/>
    <mergeCell ref="A5:AA5"/>
    <mergeCell ref="D6:O6"/>
    <mergeCell ref="D31:O31"/>
    <mergeCell ref="B9:W9"/>
    <mergeCell ref="P6:Y6"/>
    <mergeCell ref="P31:Y31"/>
  </mergeCells>
  <phoneticPr fontId="0" type="noConversion"/>
  <printOptions horizontalCentered="1" verticalCentered="1"/>
  <pageMargins left="0.36" right="0.25" top="0.39370078740157483" bottom="0.39370078740157483" header="0" footer="0"/>
  <pageSetup scale="67" orientation="portrait" r:id="rId1"/>
  <headerFooter alignWithMargins="0"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U59"/>
  <sheetViews>
    <sheetView tabSelected="1" zoomScale="85" zoomScaleNormal="85" workbookViewId="0"/>
  </sheetViews>
  <sheetFormatPr baseColWidth="10" defaultRowHeight="12.75" x14ac:dyDescent="0.2"/>
  <cols>
    <col min="1" max="1" width="15.42578125" style="8" customWidth="1"/>
    <col min="2" max="2" width="30" style="8" customWidth="1"/>
    <col min="3" max="3" width="9.7109375" style="8" customWidth="1"/>
    <col min="4" max="5" width="10" style="8" hidden="1" customWidth="1"/>
    <col min="6" max="6" width="10" style="8" customWidth="1"/>
    <col min="7" max="8" width="10" style="8" hidden="1" customWidth="1"/>
    <col min="9" max="9" width="10" style="8" customWidth="1"/>
    <col min="10" max="11" width="10" style="8" hidden="1" customWidth="1"/>
    <col min="12" max="12" width="10.7109375" style="8" customWidth="1"/>
    <col min="13" max="13" width="10" style="8" hidden="1" customWidth="1"/>
    <col min="14" max="26" width="10" style="8" customWidth="1"/>
    <col min="27" max="27" width="0.7109375" style="8" customWidth="1"/>
    <col min="28" max="28" width="17" style="8" bestFit="1" customWidth="1"/>
    <col min="29" max="16384" width="11.42578125" style="8"/>
  </cols>
  <sheetData>
    <row r="1" spans="1:32" s="1" customFormat="1" ht="20.25" x14ac:dyDescent="0.3">
      <c r="A1" s="66"/>
      <c r="B1" s="66"/>
    </row>
    <row r="2" spans="1:32" s="2" customFormat="1" x14ac:dyDescent="0.2"/>
    <row r="3" spans="1:32" s="3" customFormat="1" ht="25.5" x14ac:dyDescent="0.35">
      <c r="A3" s="119" t="s">
        <v>34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</row>
    <row r="4" spans="1:32" s="2" customFormat="1" x14ac:dyDescent="0.2"/>
    <row r="5" spans="1:32" s="4" customFormat="1" ht="20.25" x14ac:dyDescent="0.3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</row>
    <row r="6" spans="1:32" ht="15.75" x14ac:dyDescent="0.25">
      <c r="A6" s="5"/>
      <c r="B6" s="61"/>
      <c r="C6" s="109" t="s">
        <v>33</v>
      </c>
      <c r="D6" s="103">
        <v>2014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P6" s="102">
        <v>2015</v>
      </c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6"/>
      <c r="AB6" s="49"/>
      <c r="AC6" s="7"/>
      <c r="AD6" s="7"/>
      <c r="AE6" s="7"/>
    </row>
    <row r="7" spans="1:32" s="12" customFormat="1" ht="15.75" x14ac:dyDescent="0.25">
      <c r="A7" s="9"/>
      <c r="B7" s="62"/>
      <c r="C7" s="110" t="s">
        <v>20</v>
      </c>
      <c r="D7" s="10" t="s">
        <v>24</v>
      </c>
      <c r="E7" s="10" t="s">
        <v>25</v>
      </c>
      <c r="F7" s="10" t="s">
        <v>21</v>
      </c>
      <c r="G7" s="10" t="s">
        <v>26</v>
      </c>
      <c r="H7" s="10" t="s">
        <v>27</v>
      </c>
      <c r="I7" s="10" t="s">
        <v>22</v>
      </c>
      <c r="J7" s="10" t="s">
        <v>28</v>
      </c>
      <c r="K7" s="10" t="s">
        <v>29</v>
      </c>
      <c r="L7" s="10" t="s">
        <v>23</v>
      </c>
      <c r="M7" s="10" t="s">
        <v>35</v>
      </c>
      <c r="N7" s="10" t="s">
        <v>38</v>
      </c>
      <c r="O7" s="77" t="s">
        <v>20</v>
      </c>
      <c r="P7" s="10" t="s">
        <v>24</v>
      </c>
      <c r="Q7" s="10" t="s">
        <v>25</v>
      </c>
      <c r="R7" s="10" t="s">
        <v>21</v>
      </c>
      <c r="S7" s="10" t="s">
        <v>26</v>
      </c>
      <c r="T7" s="10" t="s">
        <v>27</v>
      </c>
      <c r="U7" s="10" t="s">
        <v>22</v>
      </c>
      <c r="V7" s="10" t="s">
        <v>28</v>
      </c>
      <c r="W7" s="10" t="s">
        <v>29</v>
      </c>
      <c r="X7" s="10" t="s">
        <v>23</v>
      </c>
      <c r="Y7" s="10" t="s">
        <v>35</v>
      </c>
      <c r="Z7" s="10" t="s">
        <v>38</v>
      </c>
      <c r="AA7" s="48"/>
      <c r="AB7" s="50"/>
      <c r="AC7" s="35"/>
    </row>
    <row r="8" spans="1:32" ht="15" x14ac:dyDescent="0.2">
      <c r="A8" s="46"/>
      <c r="B8" s="108" t="s">
        <v>40</v>
      </c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47"/>
      <c r="AB8" s="49"/>
      <c r="AC8" s="51"/>
    </row>
    <row r="9" spans="1:32" s="12" customFormat="1" ht="15.75" x14ac:dyDescent="0.25">
      <c r="A9" s="17" t="s">
        <v>0</v>
      </c>
      <c r="B9" s="63"/>
      <c r="C9" s="111">
        <f t="shared" ref="C9" si="0">SUM(C10:C15)</f>
        <v>1683853.5351384836</v>
      </c>
      <c r="D9" s="71">
        <f t="shared" ref="D9:N9" si="1">SUM(D10:D15)</f>
        <v>1666714.5462536439</v>
      </c>
      <c r="E9" s="67">
        <f t="shared" si="1"/>
        <v>1700106.5652827986</v>
      </c>
      <c r="F9" s="67">
        <f t="shared" si="1"/>
        <v>1942986.9547069971</v>
      </c>
      <c r="G9" s="67">
        <f t="shared" si="1"/>
        <v>2018327.8666778428</v>
      </c>
      <c r="H9" s="67">
        <f t="shared" si="1"/>
        <v>2088569.2680874635</v>
      </c>
      <c r="I9" s="67">
        <f t="shared" si="1"/>
        <v>2110472.6107653058</v>
      </c>
      <c r="J9" s="67">
        <f t="shared" si="1"/>
        <v>2250217.8129956266</v>
      </c>
      <c r="K9" s="67">
        <f t="shared" si="1"/>
        <v>2227827.8581982506</v>
      </c>
      <c r="L9" s="67">
        <f t="shared" si="1"/>
        <v>2281744.5938877552</v>
      </c>
      <c r="M9" s="67">
        <f t="shared" si="1"/>
        <v>2224082.7888396503</v>
      </c>
      <c r="N9" s="67">
        <f t="shared" si="1"/>
        <v>2163948.9025131194</v>
      </c>
      <c r="O9" s="86">
        <f t="shared" ref="O9:P9" si="2">SUM(O10:O15)</f>
        <v>2226427.2272813404</v>
      </c>
      <c r="P9" s="67">
        <f t="shared" si="2"/>
        <v>2093188.2240874628</v>
      </c>
      <c r="Q9" s="67">
        <f t="shared" ref="Q9:R9" si="3">SUM(Q10:Q15)</f>
        <v>2101837.0131953349</v>
      </c>
      <c r="R9" s="67">
        <f t="shared" si="3"/>
        <v>2143356.3708002912</v>
      </c>
      <c r="S9" s="67">
        <f t="shared" ref="S9:T9" si="4">SUM(S10:S15)</f>
        <v>2319320.125632653</v>
      </c>
      <c r="T9" s="67">
        <f t="shared" si="4"/>
        <v>2408296.8671545186</v>
      </c>
      <c r="U9" s="67">
        <f t="shared" ref="U9:V9" si="5">SUM(U10:U15)</f>
        <v>2361256.5587317781</v>
      </c>
      <c r="V9" s="67">
        <f t="shared" si="5"/>
        <v>2391150.1623309036</v>
      </c>
      <c r="W9" s="67">
        <f t="shared" ref="W9:X9" si="6">SUM(W10:W15)</f>
        <v>2514996.5870349854</v>
      </c>
      <c r="X9" s="67">
        <f t="shared" si="6"/>
        <v>2501364.5787682217</v>
      </c>
      <c r="Y9" s="67">
        <f t="shared" ref="Y9:Z9" si="7">SUM(Y10:Y15)</f>
        <v>2469910.4478921276</v>
      </c>
      <c r="Z9" s="67">
        <f t="shared" si="7"/>
        <v>2477455.054804665</v>
      </c>
      <c r="AA9" s="20"/>
      <c r="AB9" s="52"/>
      <c r="AC9" s="53"/>
      <c r="AD9" s="53"/>
    </row>
    <row r="10" spans="1:32" ht="15" x14ac:dyDescent="0.2">
      <c r="A10" s="9" t="s">
        <v>1</v>
      </c>
      <c r="B10" s="62"/>
      <c r="C10" s="112">
        <f>+Hoja1!C11*1000</f>
        <v>257040.21377842553</v>
      </c>
      <c r="D10" s="72">
        <f>+Hoja1!D11*1000</f>
        <v>252746.41869970848</v>
      </c>
      <c r="E10" s="68">
        <f>+Hoja1!E11*1000</f>
        <v>272399.2723206997</v>
      </c>
      <c r="F10" s="68">
        <f>+Hoja1!F11*1000</f>
        <v>284560.34833527694</v>
      </c>
      <c r="G10" s="68">
        <f>+Hoja1!G11*1000</f>
        <v>287308.06287317793</v>
      </c>
      <c r="H10" s="68">
        <f>+Hoja1!H11*1000</f>
        <v>291335.72054227407</v>
      </c>
      <c r="I10" s="68">
        <f>+Hoja1!I11*1000</f>
        <v>275721.13462390675</v>
      </c>
      <c r="J10" s="68">
        <f>+Hoja1!J11*1000</f>
        <v>281238.26576239069</v>
      </c>
      <c r="K10" s="68">
        <f>+Hoja1!K11*1000</f>
        <v>259309.14268221578</v>
      </c>
      <c r="L10" s="68">
        <f>+Hoja1!L11*1000</f>
        <v>274505.43758163269</v>
      </c>
      <c r="M10" s="68">
        <f>+Hoja1!M11*1000</f>
        <v>270220.89292128279</v>
      </c>
      <c r="N10" s="68">
        <f>+Hoja1!N11*1000</f>
        <v>281491.60331924196</v>
      </c>
      <c r="O10" s="87">
        <f>+Hoja1!O11*1000</f>
        <v>273202.55767492705</v>
      </c>
      <c r="P10" s="68">
        <f>+Hoja1!P11*1000</f>
        <v>262000.35884402331</v>
      </c>
      <c r="Q10" s="68">
        <f>+Hoja1!Q11*1000</f>
        <v>264895.34398833808</v>
      </c>
      <c r="R10" s="68">
        <f>+Hoja1!R11*1000</f>
        <v>293970.20785422745</v>
      </c>
      <c r="S10" s="68">
        <f>+Hoja1!S11*1000</f>
        <v>291420.29966180754</v>
      </c>
      <c r="T10" s="68">
        <f>+Hoja1!T11*1000</f>
        <v>307575.07498979592</v>
      </c>
      <c r="U10" s="68">
        <f>+Hoja1!U11*1000</f>
        <v>290663.58878862974</v>
      </c>
      <c r="V10" s="68">
        <f>+Hoja1!V11*1000</f>
        <v>297637.08064868802</v>
      </c>
      <c r="W10" s="68">
        <f>+Hoja1!W11*1000</f>
        <v>306412.4139227405</v>
      </c>
      <c r="X10" s="68">
        <f>+Hoja1!X11*1000</f>
        <v>306436.33012536442</v>
      </c>
      <c r="Y10" s="68">
        <f>+Hoja1!Y11*1000</f>
        <v>287356.91668221564</v>
      </c>
      <c r="Z10" s="68">
        <f>+Hoja1!Z11*1000</f>
        <v>292997.18200291554</v>
      </c>
      <c r="AA10" s="25"/>
      <c r="AB10" s="52"/>
      <c r="AC10" s="16"/>
      <c r="AD10" s="12"/>
    </row>
    <row r="11" spans="1:32" ht="15" x14ac:dyDescent="0.2">
      <c r="A11" s="9" t="s">
        <v>7</v>
      </c>
      <c r="B11" s="62"/>
      <c r="C11" s="112">
        <f>+Hoja1!C12*1000</f>
        <v>159923.28135276967</v>
      </c>
      <c r="D11" s="72">
        <f>+Hoja1!D12*1000</f>
        <v>154481.56307142854</v>
      </c>
      <c r="E11" s="68">
        <f>+Hoja1!E12*1000</f>
        <v>184763.9148104956</v>
      </c>
      <c r="F11" s="68">
        <f>+Hoja1!F12*1000</f>
        <v>252883.18720991252</v>
      </c>
      <c r="G11" s="68">
        <f>+Hoja1!G12*1000</f>
        <v>295149.66609475214</v>
      </c>
      <c r="H11" s="68">
        <f>+Hoja1!H12*1000</f>
        <v>306003.02825801744</v>
      </c>
      <c r="I11" s="68">
        <f>+Hoja1!I12*1000</f>
        <v>359374.92336151603</v>
      </c>
      <c r="J11" s="68">
        <f>+Hoja1!J12*1000</f>
        <v>433014.63199271139</v>
      </c>
      <c r="K11" s="68">
        <f>+Hoja1!K12*1000</f>
        <v>375716.15824489796</v>
      </c>
      <c r="L11" s="68">
        <f>+Hoja1!L12*1000</f>
        <v>457946.79243148689</v>
      </c>
      <c r="M11" s="68">
        <f>+Hoja1!M12*1000</f>
        <v>390165.73549854232</v>
      </c>
      <c r="N11" s="68">
        <f>+Hoja1!N12*1000</f>
        <v>301830.33232798823</v>
      </c>
      <c r="O11" s="87">
        <f>+Hoja1!O12*1000</f>
        <v>260886.54735860057</v>
      </c>
      <c r="P11" s="68">
        <f>+Hoja1!P12*1000</f>
        <v>122672.4541341108</v>
      </c>
      <c r="Q11" s="68">
        <f>+Hoja1!Q12*1000</f>
        <v>137572.59389941691</v>
      </c>
      <c r="R11" s="68">
        <f>+Hoja1!R12*1000</f>
        <v>115713.32307725947</v>
      </c>
      <c r="S11" s="68">
        <f>+Hoja1!S12*1000</f>
        <v>167721.39707725949</v>
      </c>
      <c r="T11" s="68">
        <f>+Hoja1!T12*1000</f>
        <v>171970.12648104961</v>
      </c>
      <c r="U11" s="68">
        <f>+Hoja1!U12*1000</f>
        <v>112070.48555247812</v>
      </c>
      <c r="V11" s="68">
        <f>+Hoja1!V12*1000</f>
        <v>123215.15256122449</v>
      </c>
      <c r="W11" s="68">
        <f>+Hoja1!W12*1000</f>
        <v>102003.82726822156</v>
      </c>
      <c r="X11" s="68">
        <f>+Hoja1!X12*1000</f>
        <v>96574.175709912539</v>
      </c>
      <c r="Y11" s="68">
        <f>+Hoja1!Y12*1000</f>
        <v>130115.95256559766</v>
      </c>
      <c r="Z11" s="68">
        <f>+Hoja1!Z12*1000</f>
        <v>112747.93835422742</v>
      </c>
      <c r="AA11" s="25"/>
      <c r="AB11" s="52"/>
      <c r="AC11" s="16"/>
      <c r="AD11" s="12"/>
    </row>
    <row r="12" spans="1:32" ht="15" x14ac:dyDescent="0.2">
      <c r="A12" s="9" t="s">
        <v>2</v>
      </c>
      <c r="B12" s="62"/>
      <c r="C12" s="112">
        <f>+Hoja1!C13*1000</f>
        <v>1452.5238104956268</v>
      </c>
      <c r="D12" s="72">
        <f>+Hoja1!D13*1000</f>
        <v>1032.4506311953355</v>
      </c>
      <c r="E12" s="68">
        <f>+Hoja1!E13*1000</f>
        <v>1112.4617157434402</v>
      </c>
      <c r="F12" s="68">
        <f>+Hoja1!F13*1000</f>
        <v>2529.838106413994</v>
      </c>
      <c r="G12" s="68">
        <f>+Hoja1!G13*1000</f>
        <v>1121.9115583090377</v>
      </c>
      <c r="H12" s="68">
        <f>+Hoja1!H13*1000</f>
        <v>2076.4330072886296</v>
      </c>
      <c r="I12" s="68">
        <f>+Hoja1!I13*1000</f>
        <v>795.69290379008737</v>
      </c>
      <c r="J12" s="68">
        <f>+Hoja1!J13*1000</f>
        <v>2402.5736953352766</v>
      </c>
      <c r="K12" s="68">
        <f>+Hoja1!K13*1000</f>
        <v>1997.4921793002914</v>
      </c>
      <c r="L12" s="68">
        <f>+Hoja1!L13*1000</f>
        <v>2672.7267667638484</v>
      </c>
      <c r="M12" s="68">
        <f>+Hoja1!M13*1000</f>
        <v>1553.5251516034987</v>
      </c>
      <c r="N12" s="68">
        <f>+Hoja1!N13*1000</f>
        <v>1198.340279883382</v>
      </c>
      <c r="O12" s="87">
        <f>+Hoja1!O13*1000</f>
        <v>1814.4264139941693</v>
      </c>
      <c r="P12" s="68">
        <f>+Hoja1!P13*1000</f>
        <v>1268.6112930029153</v>
      </c>
      <c r="Q12" s="68">
        <f>+Hoja1!Q13*1000</f>
        <v>815.32451311953355</v>
      </c>
      <c r="R12" s="68">
        <f>+Hoja1!R13*1000</f>
        <v>995.79568367346928</v>
      </c>
      <c r="S12" s="68">
        <f>+Hoja1!S13*1000</f>
        <v>1198.0532609329446</v>
      </c>
      <c r="T12" s="68">
        <f>+Hoja1!T13*1000</f>
        <v>1383.7723527696794</v>
      </c>
      <c r="U12" s="68">
        <f>+Hoja1!U13*1000</f>
        <v>895.97396209912529</v>
      </c>
      <c r="V12" s="68">
        <f>+Hoja1!V13*1000</f>
        <v>1225.8021734693875</v>
      </c>
      <c r="W12" s="68">
        <f>+Hoja1!W13*1000</f>
        <v>865.05737172011652</v>
      </c>
      <c r="X12" s="68">
        <f>+Hoja1!X13*1000</f>
        <v>1360.183721574344</v>
      </c>
      <c r="Y12" s="68">
        <f>+Hoja1!Y13*1000</f>
        <v>2109.4847944606413</v>
      </c>
      <c r="Z12" s="68">
        <f>+Hoja1!Z13*1000</f>
        <v>873.09072594752195</v>
      </c>
      <c r="AA12" s="25"/>
      <c r="AB12" s="52"/>
      <c r="AC12" s="16"/>
      <c r="AD12" s="12"/>
    </row>
    <row r="13" spans="1:32" ht="15" x14ac:dyDescent="0.2">
      <c r="A13" s="9" t="s">
        <v>3</v>
      </c>
      <c r="B13" s="62"/>
      <c r="C13" s="112">
        <f>+Hoja1!C14*1000</f>
        <v>292450.14638483961</v>
      </c>
      <c r="D13" s="72">
        <f>+Hoja1!D14*1000</f>
        <v>272608.13747521862</v>
      </c>
      <c r="E13" s="68">
        <f>+Hoja1!E14*1000</f>
        <v>285686.05645189504</v>
      </c>
      <c r="F13" s="68">
        <f>+Hoja1!F14*1000</f>
        <v>316432.30961224489</v>
      </c>
      <c r="G13" s="68">
        <f>+Hoja1!G14*1000</f>
        <v>348551.41046209913</v>
      </c>
      <c r="H13" s="68">
        <f>+Hoja1!H14*1000</f>
        <v>368378.96887026232</v>
      </c>
      <c r="I13" s="68">
        <f>+Hoja1!I14*1000</f>
        <v>363838.15149562678</v>
      </c>
      <c r="J13" s="68">
        <f>+Hoja1!J14*1000</f>
        <v>438905.03080612241</v>
      </c>
      <c r="K13" s="68">
        <f>+Hoja1!K14*1000</f>
        <v>423229.3877667638</v>
      </c>
      <c r="L13" s="68">
        <f>+Hoja1!L14*1000</f>
        <v>389287.00122303207</v>
      </c>
      <c r="M13" s="68">
        <f>+Hoja1!M14*1000</f>
        <v>397384.08723760932</v>
      </c>
      <c r="N13" s="68">
        <f>+Hoja1!N14*1000</f>
        <v>386846.03709766758</v>
      </c>
      <c r="O13" s="87">
        <f>+Hoja1!O14*1000</f>
        <v>392345.83987900865</v>
      </c>
      <c r="P13" s="68">
        <f>+Hoja1!P14*1000</f>
        <v>389477.84833236149</v>
      </c>
      <c r="Q13" s="68">
        <f>+Hoja1!Q14*1000</f>
        <v>370311.07981195336</v>
      </c>
      <c r="R13" s="68">
        <f>+Hoja1!R14*1000</f>
        <v>362594.62826822157</v>
      </c>
      <c r="S13" s="68">
        <f>+Hoja1!S14*1000</f>
        <v>359167.78630466474</v>
      </c>
      <c r="T13" s="68">
        <f>+Hoja1!T14*1000</f>
        <v>384394.80144460633</v>
      </c>
      <c r="U13" s="68">
        <f>+Hoja1!U14*1000</f>
        <v>415676.35875072889</v>
      </c>
      <c r="V13" s="68">
        <f>+Hoja1!V14*1000</f>
        <v>435334.57026676385</v>
      </c>
      <c r="W13" s="68">
        <f>+Hoja1!W14*1000</f>
        <v>447155.16872448992</v>
      </c>
      <c r="X13" s="68">
        <f>+Hoja1!X14*1000</f>
        <v>448958.62549854221</v>
      </c>
      <c r="Y13" s="68">
        <f>+Hoja1!Y14*1000</f>
        <v>427826.21720116615</v>
      </c>
      <c r="Z13" s="68">
        <f>+Hoja1!Z14*1000</f>
        <v>459656.71004373173</v>
      </c>
      <c r="AA13" s="25"/>
      <c r="AB13" s="52"/>
      <c r="AC13" s="16"/>
      <c r="AD13" s="12"/>
    </row>
    <row r="14" spans="1:32" ht="15" x14ac:dyDescent="0.2">
      <c r="A14" s="9" t="s">
        <v>4</v>
      </c>
      <c r="B14" s="62"/>
      <c r="C14" s="112">
        <f>+Hoja1!C15*1000</f>
        <v>476.08630029154511</v>
      </c>
      <c r="D14" s="72">
        <f>+Hoja1!D15*1000</f>
        <v>476.08630029154517</v>
      </c>
      <c r="E14" s="68">
        <f>+Hoja1!E15*1000</f>
        <v>476.08630029154517</v>
      </c>
      <c r="F14" s="68">
        <f>+Hoja1!F15*1000</f>
        <v>476.08630029154517</v>
      </c>
      <c r="G14" s="68">
        <f>+Hoja1!G15*1000</f>
        <v>476.08630029154517</v>
      </c>
      <c r="H14" s="68">
        <f>+Hoja1!H15*1000</f>
        <v>476.08630029154511</v>
      </c>
      <c r="I14" s="68">
        <f>+Hoja1!I15*1000</f>
        <v>476.08630029154517</v>
      </c>
      <c r="J14" s="68">
        <f>+Hoja1!J15*1000</f>
        <v>476.08630029154517</v>
      </c>
      <c r="K14" s="68">
        <f>+Hoja1!K15*1000</f>
        <v>476.08630029154517</v>
      </c>
      <c r="L14" s="68">
        <f>+Hoja1!L15*1000</f>
        <v>476.08630029154517</v>
      </c>
      <c r="M14" s="68">
        <f>+Hoja1!M15*1000</f>
        <v>476.08630029154517</v>
      </c>
      <c r="N14" s="68">
        <f>+Hoja1!N15*1000</f>
        <v>476.08630029154506</v>
      </c>
      <c r="O14" s="87">
        <f>+Hoja1!O15*1000</f>
        <v>476.08630029154517</v>
      </c>
      <c r="P14" s="68">
        <f>+Hoja1!P15*1000</f>
        <v>476.08630029154517</v>
      </c>
      <c r="Q14" s="68">
        <f>+Hoja1!Q15*1000</f>
        <v>476.08630029154511</v>
      </c>
      <c r="R14" s="68">
        <f>+Hoja1!R15*1000</f>
        <v>476.08630029154517</v>
      </c>
      <c r="S14" s="68">
        <f>+Hoja1!S15*1000</f>
        <v>476.08630029154511</v>
      </c>
      <c r="T14" s="68">
        <f>+Hoja1!T15*1000</f>
        <v>476.08630029154511</v>
      </c>
      <c r="U14" s="68">
        <f>+Hoja1!U15*1000</f>
        <v>474.31497084548107</v>
      </c>
      <c r="V14" s="68">
        <f>+Hoja1!V15*1000</f>
        <v>474.31497084548107</v>
      </c>
      <c r="W14" s="68">
        <f>+Hoja1!W15*1000</f>
        <v>502.71497084548099</v>
      </c>
      <c r="X14" s="68">
        <f>+Hoja1!X15*1000</f>
        <v>502.71497084548099</v>
      </c>
      <c r="Y14" s="68">
        <f>+Hoja1!Y15*1000</f>
        <v>502.71497084548099</v>
      </c>
      <c r="Z14" s="68">
        <f>+Hoja1!Z15*1000</f>
        <v>502.71497084548088</v>
      </c>
      <c r="AA14" s="25"/>
      <c r="AB14" s="52"/>
      <c r="AD14" s="12"/>
      <c r="AF14" s="26"/>
    </row>
    <row r="15" spans="1:32" ht="15" x14ac:dyDescent="0.2">
      <c r="A15" s="9" t="s">
        <v>5</v>
      </c>
      <c r="B15" s="62"/>
      <c r="C15" s="112">
        <f>+Hoja1!C16*1000</f>
        <v>972511.28351166181</v>
      </c>
      <c r="D15" s="72">
        <f>+Hoja1!D16*1000</f>
        <v>985369.89007580152</v>
      </c>
      <c r="E15" s="68">
        <f>+Hoja1!E16*1000</f>
        <v>955668.77368367324</v>
      </c>
      <c r="F15" s="68">
        <f>+Hoja1!F16*1000</f>
        <v>1086105.1851428573</v>
      </c>
      <c r="G15" s="68">
        <f>+Hoja1!G16*1000</f>
        <v>1085720.729389213</v>
      </c>
      <c r="H15" s="68">
        <f>+Hoja1!H16*1000</f>
        <v>1120299.0311093295</v>
      </c>
      <c r="I15" s="68">
        <f>+Hoja1!I16*1000</f>
        <v>1110266.6220801747</v>
      </c>
      <c r="J15" s="68">
        <f>+Hoja1!J16*1000</f>
        <v>1094181.2244387756</v>
      </c>
      <c r="K15" s="68">
        <f>+Hoja1!K16*1000</f>
        <v>1167099.5910247809</v>
      </c>
      <c r="L15" s="68">
        <f>+Hoja1!L16*1000</f>
        <v>1156856.5495845482</v>
      </c>
      <c r="M15" s="68">
        <f>+Hoja1!M16*1000</f>
        <v>1164282.4617303207</v>
      </c>
      <c r="N15" s="68">
        <f>+Hoja1!N16*1000</f>
        <v>1192106.5031880469</v>
      </c>
      <c r="O15" s="87">
        <f>+Hoja1!O16*1000</f>
        <v>1297701.7696545187</v>
      </c>
      <c r="P15" s="68">
        <f>+Hoja1!P16*1000</f>
        <v>1317292.8651836726</v>
      </c>
      <c r="Q15" s="68">
        <f>+Hoja1!Q16*1000</f>
        <v>1327766.5846822157</v>
      </c>
      <c r="R15" s="68">
        <f>+Hoja1!R16*1000</f>
        <v>1369606.3296166176</v>
      </c>
      <c r="S15" s="68">
        <f>+Hoja1!S16*1000</f>
        <v>1499336.5030276966</v>
      </c>
      <c r="T15" s="68">
        <f>+Hoja1!T16*1000</f>
        <v>1542497.0055860055</v>
      </c>
      <c r="U15" s="68">
        <f>+Hoja1!U16*1000</f>
        <v>1541475.8367069969</v>
      </c>
      <c r="V15" s="68">
        <f>+Hoja1!V16*1000</f>
        <v>1533263.2417099124</v>
      </c>
      <c r="W15" s="68">
        <f>+Hoja1!W16*1000</f>
        <v>1658057.4047769681</v>
      </c>
      <c r="X15" s="68">
        <f>+Hoja1!X16*1000</f>
        <v>1647532.5487419826</v>
      </c>
      <c r="Y15" s="68">
        <f>+Hoja1!Y16*1000</f>
        <v>1621999.1616778423</v>
      </c>
      <c r="Z15" s="68">
        <f>+Hoja1!Z16*1000</f>
        <v>1610677.4187069973</v>
      </c>
      <c r="AA15" s="25"/>
      <c r="AB15" s="52"/>
      <c r="AD15" s="12"/>
    </row>
    <row r="16" spans="1:32" ht="14.25" hidden="1" customHeight="1" x14ac:dyDescent="0.2">
      <c r="A16" s="9" t="s">
        <v>19</v>
      </c>
      <c r="B16" s="62"/>
      <c r="C16" s="113"/>
      <c r="D16" s="72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87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5"/>
      <c r="AB16" s="52"/>
      <c r="AC16" s="12"/>
      <c r="AD16" s="12"/>
    </row>
    <row r="17" spans="1:47" ht="15" x14ac:dyDescent="0.2">
      <c r="A17" s="9"/>
      <c r="B17" s="62"/>
      <c r="C17" s="113"/>
      <c r="D17" s="72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87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25"/>
      <c r="AB17" s="52"/>
    </row>
    <row r="18" spans="1:47" s="12" customFormat="1" ht="15.75" x14ac:dyDescent="0.25">
      <c r="A18" s="17" t="s">
        <v>6</v>
      </c>
      <c r="B18" s="63"/>
      <c r="C18" s="114">
        <f t="shared" ref="C18" si="8">SUM(C19:C26)</f>
        <v>133308.04270699708</v>
      </c>
      <c r="D18" s="71">
        <f t="shared" ref="D18:N18" si="9">SUM(D19:D26)</f>
        <v>141771.76184693875</v>
      </c>
      <c r="E18" s="67">
        <f t="shared" si="9"/>
        <v>142032.52536005829</v>
      </c>
      <c r="F18" s="67">
        <f t="shared" si="9"/>
        <v>138672.12464723032</v>
      </c>
      <c r="G18" s="67">
        <f t="shared" si="9"/>
        <v>130959.4907419825</v>
      </c>
      <c r="H18" s="67">
        <f t="shared" si="9"/>
        <v>129331.49979154521</v>
      </c>
      <c r="I18" s="67">
        <f t="shared" si="9"/>
        <v>147177.53668658892</v>
      </c>
      <c r="J18" s="67">
        <f t="shared" si="9"/>
        <v>143563.21497813411</v>
      </c>
      <c r="K18" s="67">
        <f t="shared" si="9"/>
        <v>135499.94180903787</v>
      </c>
      <c r="L18" s="67">
        <f t="shared" si="9"/>
        <v>147935.20273906706</v>
      </c>
      <c r="M18" s="67">
        <f t="shared" si="9"/>
        <v>158391.22853935859</v>
      </c>
      <c r="N18" s="67">
        <f t="shared" si="9"/>
        <v>167570.96634985422</v>
      </c>
      <c r="O18" s="86">
        <f t="shared" ref="O18:P18" si="10">SUM(O19:O26)</f>
        <v>169933.86763265304</v>
      </c>
      <c r="P18" s="67">
        <f t="shared" si="10"/>
        <v>184779.47745918369</v>
      </c>
      <c r="Q18" s="67">
        <f t="shared" ref="Q18:R18" si="11">SUM(Q19:Q26)</f>
        <v>202508.68995335273</v>
      </c>
      <c r="R18" s="67">
        <f t="shared" si="11"/>
        <v>217582.94952915449</v>
      </c>
      <c r="S18" s="67">
        <f t="shared" ref="S18:T18" si="12">SUM(S19:S26)</f>
        <v>223380.15230612241</v>
      </c>
      <c r="T18" s="67">
        <f t="shared" si="12"/>
        <v>218272.90412099124</v>
      </c>
      <c r="U18" s="67">
        <f t="shared" ref="U18:V18" si="13">SUM(U19:U26)</f>
        <v>221850.95807580178</v>
      </c>
      <c r="V18" s="67">
        <f t="shared" si="13"/>
        <v>271839.08909620991</v>
      </c>
      <c r="W18" s="67">
        <f t="shared" ref="W18:X18" si="14">SUM(W19:W26)</f>
        <v>271244.28765014576</v>
      </c>
      <c r="X18" s="67">
        <f t="shared" si="14"/>
        <v>268096.20660932944</v>
      </c>
      <c r="Y18" s="67">
        <f t="shared" ref="Y18:Z18" si="15">SUM(Y19:Y26)</f>
        <v>259296.11819387751</v>
      </c>
      <c r="Z18" s="67">
        <f t="shared" si="15"/>
        <v>243494.24650728857</v>
      </c>
      <c r="AA18" s="20"/>
      <c r="AB18" s="52"/>
      <c r="AC18" s="8"/>
      <c r="AD18" s="8"/>
    </row>
    <row r="19" spans="1:47" ht="15" x14ac:dyDescent="0.2">
      <c r="A19" s="9" t="s">
        <v>9</v>
      </c>
      <c r="B19" s="62"/>
      <c r="C19" s="112">
        <f>+Hoja1!C20*1000</f>
        <v>900.29023032069961</v>
      </c>
      <c r="D19" s="72">
        <f>+Hoja1!D20*1000</f>
        <v>4131.2590437317785</v>
      </c>
      <c r="E19" s="68">
        <f>+Hoja1!E20*1000</f>
        <v>6091.7793090379</v>
      </c>
      <c r="F19" s="68">
        <f>+Hoja1!F20*1000</f>
        <v>4951.6069912536432</v>
      </c>
      <c r="G19" s="68">
        <f>+Hoja1!G20*1000</f>
        <v>20.286790087463554</v>
      </c>
      <c r="H19" s="68">
        <f>+Hoja1!H20*1000</f>
        <v>20.286790087463554</v>
      </c>
      <c r="I19" s="68">
        <f>+Hoja1!I20*1000</f>
        <v>20.286790087463554</v>
      </c>
      <c r="J19" s="68">
        <f>+Hoja1!J20*1000</f>
        <v>21.671790087463556</v>
      </c>
      <c r="K19" s="68">
        <f>+Hoja1!K20*1000</f>
        <v>973.64170991253638</v>
      </c>
      <c r="L19" s="68">
        <f>+Hoja1!L20*1000</f>
        <v>21.555793002915454</v>
      </c>
      <c r="M19" s="68">
        <f>+Hoja1!M20*1000</f>
        <v>38.720360058309041</v>
      </c>
      <c r="N19" s="68">
        <f>+Hoja1!N20*1000</f>
        <v>487.56348396501454</v>
      </c>
      <c r="O19" s="87">
        <f>+Hoja1!O20*1000</f>
        <v>1044.8228994169094</v>
      </c>
      <c r="P19" s="68">
        <f>+Hoja1!P20*1000</f>
        <v>2071.1889897959186</v>
      </c>
      <c r="Q19" s="68">
        <f>+Hoja1!Q20*1000</f>
        <v>26.614500000000003</v>
      </c>
      <c r="R19" s="68">
        <f>+Hoja1!R20*1000</f>
        <v>20.286790087463554</v>
      </c>
      <c r="S19" s="68">
        <f>+Hoja1!S20*1000</f>
        <v>20.286790087463554</v>
      </c>
      <c r="T19" s="68">
        <f>+Hoja1!T20*1000</f>
        <v>20.286790087463554</v>
      </c>
      <c r="U19" s="68">
        <f>+Hoja1!U20*1000</f>
        <v>2940.286790087463</v>
      </c>
      <c r="V19" s="68">
        <f>+Hoja1!V20*1000</f>
        <v>20.286790087463554</v>
      </c>
      <c r="W19" s="68">
        <f>+Hoja1!W20*1000</f>
        <v>1770.2867900874635</v>
      </c>
      <c r="X19" s="68">
        <f>+Hoja1!X20*1000</f>
        <v>1590.2867900874635</v>
      </c>
      <c r="Y19" s="68">
        <f>+Hoja1!Y20*1000</f>
        <v>1775.5917419825071</v>
      </c>
      <c r="Z19" s="68">
        <f>+Hoja1!Z20*1000</f>
        <v>1273.7956501457727</v>
      </c>
      <c r="AA19" s="25"/>
      <c r="AB19" s="52"/>
    </row>
    <row r="20" spans="1:47" ht="15" x14ac:dyDescent="0.2">
      <c r="A20" s="9" t="s">
        <v>10</v>
      </c>
      <c r="B20" s="62"/>
      <c r="C20" s="112">
        <f>+Hoja1!C21*1000</f>
        <v>12899.999999999998</v>
      </c>
      <c r="D20" s="72">
        <f>+Hoja1!D21*1000</f>
        <v>8100</v>
      </c>
      <c r="E20" s="68">
        <f>+Hoja1!E21*1000</f>
        <v>7400</v>
      </c>
      <c r="F20" s="68">
        <f>+Hoja1!F21*1000</f>
        <v>5499.9999999999991</v>
      </c>
      <c r="G20" s="68">
        <f>+Hoja1!G21*1000</f>
        <v>2999.9999999999995</v>
      </c>
      <c r="H20" s="68">
        <f>+Hoja1!H21*1000</f>
        <v>1100</v>
      </c>
      <c r="I20" s="68">
        <f>+Hoja1!I21*1000</f>
        <v>8600</v>
      </c>
      <c r="J20" s="68">
        <f>+Hoja1!J21*1000</f>
        <v>10200.000000000002</v>
      </c>
      <c r="K20" s="68">
        <f>+Hoja1!K21*1000</f>
        <v>0</v>
      </c>
      <c r="L20" s="68">
        <f>+Hoja1!L21*1000</f>
        <v>1000</v>
      </c>
      <c r="M20" s="68">
        <f>+Hoja1!M21*1000</f>
        <v>1400</v>
      </c>
      <c r="N20" s="68">
        <f>+Hoja1!N21*1000</f>
        <v>9312.58</v>
      </c>
      <c r="O20" s="87">
        <f>+Hoja1!O21*1000</f>
        <v>6912.579999999999</v>
      </c>
      <c r="P20" s="68">
        <f>+Hoja1!P21*1000</f>
        <v>18012.579999999998</v>
      </c>
      <c r="Q20" s="68">
        <f>+Hoja1!Q21*1000</f>
        <v>16012.58</v>
      </c>
      <c r="R20" s="68">
        <f>+Hoja1!R21*1000</f>
        <v>21512.579999999998</v>
      </c>
      <c r="S20" s="68">
        <f>+Hoja1!S21*1000</f>
        <v>19812.580000000002</v>
      </c>
      <c r="T20" s="68">
        <f>+Hoja1!T21*1000</f>
        <v>20792.670189504373</v>
      </c>
      <c r="U20" s="68">
        <f>+Hoja1!U21*1000</f>
        <v>20877.577069970848</v>
      </c>
      <c r="V20" s="68">
        <f>+Hoja1!V21*1000</f>
        <v>25277.577069970841</v>
      </c>
      <c r="W20" s="68">
        <f>+Hoja1!W21*1000</f>
        <v>21877.577069970845</v>
      </c>
      <c r="X20" s="68">
        <f>+Hoja1!X21*1000</f>
        <v>22447.577069970845</v>
      </c>
      <c r="Y20" s="68">
        <f>+Hoja1!Y21*1000</f>
        <v>8647.5770699708446</v>
      </c>
      <c r="Z20" s="68">
        <f>+Hoja1!Z21*1000</f>
        <v>2578.3410102040812</v>
      </c>
      <c r="AA20" s="25"/>
      <c r="AB20" s="52"/>
    </row>
    <row r="21" spans="1:47" ht="15" x14ac:dyDescent="0.2">
      <c r="A21" s="9" t="s">
        <v>11</v>
      </c>
      <c r="B21" s="62"/>
      <c r="C21" s="112">
        <f>+Hoja1!C22*1000</f>
        <v>7945.2829620991242</v>
      </c>
      <c r="D21" s="72">
        <f>+Hoja1!D22*1000</f>
        <v>6792.0720116618077</v>
      </c>
      <c r="E21" s="68">
        <f>+Hoja1!E22*1000</f>
        <v>6958.0766705539363</v>
      </c>
      <c r="F21" s="68">
        <f>+Hoja1!F22*1000</f>
        <v>6730.6996034985441</v>
      </c>
      <c r="G21" s="68">
        <f>+Hoja1!G22*1000</f>
        <v>7103.9958309037893</v>
      </c>
      <c r="H21" s="68">
        <f>+Hoja1!H22*1000</f>
        <v>8817.5381472303216</v>
      </c>
      <c r="I21" s="68">
        <f>+Hoja1!I22*1000</f>
        <v>10417.618533527695</v>
      </c>
      <c r="J21" s="68">
        <f>+Hoja1!J22*1000</f>
        <v>11268.522606413993</v>
      </c>
      <c r="K21" s="68">
        <f>+Hoja1!K22*1000</f>
        <v>11103.990256559766</v>
      </c>
      <c r="L21" s="68">
        <f>+Hoja1!L22*1000</f>
        <v>12328.543188046644</v>
      </c>
      <c r="M21" s="68">
        <f>+Hoja1!M22*1000</f>
        <v>12611.391516034986</v>
      </c>
      <c r="N21" s="68">
        <f>+Hoja1!N22*1000</f>
        <v>8846.4803279883381</v>
      </c>
      <c r="O21" s="87">
        <f>+Hoja1!O22*1000</f>
        <v>10610.057384839649</v>
      </c>
      <c r="P21" s="68">
        <f>+Hoja1!P22*1000</f>
        <v>14839.945182215743</v>
      </c>
      <c r="Q21" s="68">
        <f>+Hoja1!Q22*1000</f>
        <v>16233.972985422739</v>
      </c>
      <c r="R21" s="68">
        <f>+Hoja1!R22*1000</f>
        <v>12592.475250728861</v>
      </c>
      <c r="S21" s="68">
        <f>+Hoja1!S22*1000</f>
        <v>6931.2562842565594</v>
      </c>
      <c r="T21" s="68">
        <f>+Hoja1!T22*1000</f>
        <v>5882.0798309037891</v>
      </c>
      <c r="U21" s="68">
        <f>+Hoja1!U22*1000</f>
        <v>5409.6392346938783</v>
      </c>
      <c r="V21" s="68">
        <f>+Hoja1!V22*1000</f>
        <v>6381.3004402332372</v>
      </c>
      <c r="W21" s="68">
        <f>+Hoja1!W22*1000</f>
        <v>6067.3058440233235</v>
      </c>
      <c r="X21" s="68">
        <f>+Hoja1!X22*1000</f>
        <v>6806.1018206997078</v>
      </c>
      <c r="Y21" s="68">
        <f>+Hoja1!Y22*1000</f>
        <v>5911.4487332361514</v>
      </c>
      <c r="Z21" s="68">
        <f>+Hoja1!Z22*1000</f>
        <v>4267.8688134110789</v>
      </c>
      <c r="AA21" s="25"/>
      <c r="AB21" s="52"/>
    </row>
    <row r="22" spans="1:47" ht="15" x14ac:dyDescent="0.2">
      <c r="A22" s="9" t="s">
        <v>12</v>
      </c>
      <c r="B22" s="62"/>
      <c r="C22" s="112">
        <f>+Hoja1!C23*1000</f>
        <v>6588.3333396501457</v>
      </c>
      <c r="D22" s="72">
        <f>+Hoja1!D23*1000</f>
        <v>20146.740696793</v>
      </c>
      <c r="E22" s="68">
        <f>+Hoja1!E23*1000</f>
        <v>20146.740766763847</v>
      </c>
      <c r="F22" s="68">
        <f>+Hoja1!F23*1000</f>
        <v>20152.360790087459</v>
      </c>
      <c r="G22" s="68">
        <f>+Hoja1!G23*1000</f>
        <v>20152.360790087459</v>
      </c>
      <c r="H22" s="68">
        <f>+Hoja1!H23*1000</f>
        <v>20152.360790087459</v>
      </c>
      <c r="I22" s="68">
        <f>+Hoja1!I23*1000</f>
        <v>13564.027450437316</v>
      </c>
      <c r="J22" s="68">
        <f>+Hoja1!J23*1000</f>
        <v>9999.9999999999982</v>
      </c>
      <c r="K22" s="68">
        <f>+Hoja1!K23*1000</f>
        <v>10344.588999999998</v>
      </c>
      <c r="L22" s="68">
        <f>+Hoja1!L23*1000</f>
        <v>21462.123884839653</v>
      </c>
      <c r="M22" s="68">
        <f>+Hoja1!M23*1000</f>
        <v>34283.729884839646</v>
      </c>
      <c r="N22" s="68">
        <f>+Hoja1!N23*1000</f>
        <v>43097.474884839648</v>
      </c>
      <c r="O22" s="87">
        <f>+Hoja1!O23*1000</f>
        <v>45033.490874635565</v>
      </c>
      <c r="P22" s="68">
        <f>+Hoja1!P23*1000</f>
        <v>49784.730884839642</v>
      </c>
      <c r="Q22" s="68">
        <f>+Hoja1!Q23*1000</f>
        <v>72255.169884839648</v>
      </c>
      <c r="R22" s="68">
        <f>+Hoja1!R23*1000</f>
        <v>76894.642884839646</v>
      </c>
      <c r="S22" s="68">
        <f>+Hoja1!S23*1000</f>
        <v>76004.459884839642</v>
      </c>
      <c r="T22" s="68">
        <f>+Hoja1!T23*1000</f>
        <v>71242.072999999989</v>
      </c>
      <c r="U22" s="68">
        <f>+Hoja1!U23*1000</f>
        <v>73728.517000000007</v>
      </c>
      <c r="V22" s="68">
        <f>+Hoja1!V23*1000</f>
        <v>81783.74500000001</v>
      </c>
      <c r="W22" s="68">
        <f>+Hoja1!W23*1000</f>
        <v>83789.438000000009</v>
      </c>
      <c r="X22" s="68">
        <f>+Hoja1!X23*1000</f>
        <v>81625.467000000004</v>
      </c>
      <c r="Y22" s="68">
        <f>+Hoja1!Y23*1000</f>
        <v>79200.349999999991</v>
      </c>
      <c r="Z22" s="68">
        <f>+Hoja1!Z23*1000</f>
        <v>73200.349999999991</v>
      </c>
      <c r="AA22" s="25"/>
      <c r="AB22" s="52"/>
      <c r="AC22" s="16"/>
    </row>
    <row r="23" spans="1:47" ht="15" x14ac:dyDescent="0.2">
      <c r="A23" s="9" t="s">
        <v>13</v>
      </c>
      <c r="B23" s="62"/>
      <c r="C23" s="112">
        <f>+Hoja1!C24*1000</f>
        <v>57436.767825072886</v>
      </c>
      <c r="D23" s="72">
        <f>+Hoja1!D24*1000</f>
        <v>55021.010654518956</v>
      </c>
      <c r="E23" s="68">
        <f>+Hoja1!E24*1000</f>
        <v>54876.790473760935</v>
      </c>
      <c r="F23" s="68">
        <f>+Hoja1!F24*1000</f>
        <v>56166.122282798839</v>
      </c>
      <c r="G23" s="68">
        <f>+Hoja1!G24*1000</f>
        <v>55268.682221574338</v>
      </c>
      <c r="H23" s="68">
        <f>+Hoja1!H24*1000</f>
        <v>52555.542734693889</v>
      </c>
      <c r="I23" s="68">
        <f>+Hoja1!I24*1000</f>
        <v>48546.491932944613</v>
      </c>
      <c r="J23" s="68">
        <f>+Hoja1!J24*1000</f>
        <v>46398.716260932946</v>
      </c>
      <c r="K23" s="68">
        <f>+Hoja1!K24*1000</f>
        <v>47423.957521865879</v>
      </c>
      <c r="L23" s="68">
        <f>+Hoja1!L24*1000</f>
        <v>48076.894412536451</v>
      </c>
      <c r="M23" s="68">
        <f>+Hoja1!M24*1000</f>
        <v>45433.861938775502</v>
      </c>
      <c r="N23" s="68">
        <f>+Hoja1!N24*1000</f>
        <v>41335.695572886296</v>
      </c>
      <c r="O23" s="87">
        <f>+Hoja1!O24*1000</f>
        <v>42604.692813411079</v>
      </c>
      <c r="P23" s="68">
        <f>+Hoja1!P24*1000</f>
        <v>36651.482311953354</v>
      </c>
      <c r="Q23" s="68">
        <f>+Hoja1!Q24*1000</f>
        <v>37568.148982507279</v>
      </c>
      <c r="R23" s="68">
        <f>+Hoja1!R24*1000</f>
        <v>46967.869704081626</v>
      </c>
      <c r="S23" s="68">
        <f>+Hoja1!S24*1000</f>
        <v>60862.682826530603</v>
      </c>
      <c r="T23" s="68">
        <f>+Hoja1!T24*1000</f>
        <v>60847.849800291544</v>
      </c>
      <c r="U23" s="68">
        <f>+Hoja1!U24*1000</f>
        <v>59116.847040816327</v>
      </c>
      <c r="V23" s="68">
        <f>+Hoja1!V24*1000</f>
        <v>98795.369946064122</v>
      </c>
      <c r="W23" s="68">
        <f>+Hoja1!W24*1000</f>
        <v>98512.036596209917</v>
      </c>
      <c r="X23" s="68">
        <f>+Hoja1!X24*1000</f>
        <v>97085.89064868803</v>
      </c>
      <c r="Y23" s="68">
        <f>+Hoja1!Y24*1000</f>
        <v>105514.03710932944</v>
      </c>
      <c r="Z23" s="68">
        <f>+Hoja1!Z24*1000</f>
        <v>103007.08905393584</v>
      </c>
      <c r="AA23" s="25"/>
      <c r="AB23" s="52"/>
    </row>
    <row r="24" spans="1:47" ht="15" x14ac:dyDescent="0.2">
      <c r="A24" s="9" t="s">
        <v>14</v>
      </c>
      <c r="B24" s="62"/>
      <c r="C24" s="112">
        <f>+Hoja1!C25*1000</f>
        <v>0</v>
      </c>
      <c r="D24" s="72">
        <f>+Hoja1!D25*1000</f>
        <v>0</v>
      </c>
      <c r="E24" s="68">
        <f>+Hoja1!E25*1000</f>
        <v>0</v>
      </c>
      <c r="F24" s="68">
        <f>+Hoja1!F25*1000</f>
        <v>0</v>
      </c>
      <c r="G24" s="68">
        <f>+Hoja1!G25*1000</f>
        <v>0</v>
      </c>
      <c r="H24" s="68">
        <f>+Hoja1!H25*1000</f>
        <v>0</v>
      </c>
      <c r="I24" s="68">
        <f>+Hoja1!I25*1000</f>
        <v>0</v>
      </c>
      <c r="J24" s="68">
        <f>+Hoja1!J25*1000</f>
        <v>0</v>
      </c>
      <c r="K24" s="68">
        <f>+Hoja1!K25*1000</f>
        <v>0</v>
      </c>
      <c r="L24" s="68">
        <f>+Hoja1!L25*1000</f>
        <v>0</v>
      </c>
      <c r="M24" s="68">
        <f>+Hoja1!M25*1000</f>
        <v>0</v>
      </c>
      <c r="N24" s="68">
        <f>+Hoja1!N25*1000</f>
        <v>0</v>
      </c>
      <c r="O24" s="87">
        <f>+Hoja1!O25*1000</f>
        <v>0</v>
      </c>
      <c r="P24" s="68">
        <f>+Hoja1!P25*1000</f>
        <v>0</v>
      </c>
      <c r="Q24" s="68">
        <f>+Hoja1!Q25*1000</f>
        <v>0</v>
      </c>
      <c r="R24" s="68">
        <f>+Hoja1!R25*1000</f>
        <v>0</v>
      </c>
      <c r="S24" s="68">
        <f>+Hoja1!S25*1000</f>
        <v>0</v>
      </c>
      <c r="T24" s="68">
        <f>+Hoja1!T25*1000</f>
        <v>0</v>
      </c>
      <c r="U24" s="68">
        <f>+Hoja1!U25*1000</f>
        <v>0</v>
      </c>
      <c r="V24" s="68">
        <f>+Hoja1!V25*1000</f>
        <v>0</v>
      </c>
      <c r="W24" s="68">
        <f>+Hoja1!W25*1000</f>
        <v>0</v>
      </c>
      <c r="X24" s="68">
        <f>+Hoja1!X25*1000</f>
        <v>0</v>
      </c>
      <c r="Y24" s="68">
        <f>+Hoja1!Y25*1000</f>
        <v>0</v>
      </c>
      <c r="Z24" s="68">
        <f>+Hoja1!Z25*1000</f>
        <v>0</v>
      </c>
      <c r="AA24" s="25"/>
      <c r="AB24" s="52"/>
    </row>
    <row r="25" spans="1:47" ht="15" x14ac:dyDescent="0.2">
      <c r="A25" s="9" t="s">
        <v>15</v>
      </c>
      <c r="B25" s="62"/>
      <c r="C25" s="112">
        <f>+Hoja1!C26*1000</f>
        <v>2237.3683498542273</v>
      </c>
      <c r="D25" s="72">
        <f>+Hoja1!D26*1000</f>
        <v>2280.6794402332357</v>
      </c>
      <c r="E25" s="68">
        <f>+Hoja1!E26*1000</f>
        <v>3259.1381399416914</v>
      </c>
      <c r="F25" s="68">
        <f>+Hoja1!F26*1000</f>
        <v>3321.3349795918366</v>
      </c>
      <c r="G25" s="68">
        <f>+Hoja1!G26*1000</f>
        <v>4564.1651093294458</v>
      </c>
      <c r="H25" s="68">
        <f>+Hoja1!H26*1000</f>
        <v>5835.7713294460636</v>
      </c>
      <c r="I25" s="68">
        <f>+Hoja1!I26*1000</f>
        <v>5679.1119795918366</v>
      </c>
      <c r="J25" s="68">
        <f>+Hoja1!J26*1000</f>
        <v>5324.3043206997081</v>
      </c>
      <c r="K25" s="68">
        <f>+Hoja1!K26*1000</f>
        <v>5303.7633206997079</v>
      </c>
      <c r="L25" s="68">
        <f>+Hoja1!L26*1000</f>
        <v>4696.0854606413986</v>
      </c>
      <c r="M25" s="68">
        <f>+Hoja1!M26*1000</f>
        <v>4523.5248396501456</v>
      </c>
      <c r="N25" s="68">
        <f>+Hoja1!N26*1000</f>
        <v>4391.172080174927</v>
      </c>
      <c r="O25" s="87">
        <f>+Hoja1!O26*1000</f>
        <v>4294.8906603498544</v>
      </c>
      <c r="P25" s="68">
        <f>+Hoja1!P26*1000</f>
        <v>3986.2170903790088</v>
      </c>
      <c r="Q25" s="68">
        <f>+Hoja1!Q26*1000</f>
        <v>3978.87060058309</v>
      </c>
      <c r="R25" s="68">
        <f>+Hoja1!R26*1000</f>
        <v>3311.7618994169097</v>
      </c>
      <c r="S25" s="68">
        <f>+Hoja1!S26*1000</f>
        <v>3715.553520408163</v>
      </c>
      <c r="T25" s="68">
        <f>+Hoja1!T26*1000</f>
        <v>3454.6115102040817</v>
      </c>
      <c r="U25" s="68">
        <f>+Hoja1!U26*1000</f>
        <v>4244.7579402332358</v>
      </c>
      <c r="V25" s="68">
        <f>+Hoja1!V26*1000</f>
        <v>4047.4768498542267</v>
      </c>
      <c r="W25" s="68">
        <f>+Hoja1!W26*1000</f>
        <v>3694.3103498542273</v>
      </c>
      <c r="X25" s="68">
        <f>+Hoja1!X26*1000</f>
        <v>3007.5502798833818</v>
      </c>
      <c r="Y25" s="68">
        <f>+Hoja1!Y26*1000</f>
        <v>3213.7805393586004</v>
      </c>
      <c r="Z25" s="68">
        <f>+Hoja1!Z26*1000</f>
        <v>4133.4689795918366</v>
      </c>
      <c r="AA25" s="25"/>
      <c r="AB25" s="52"/>
    </row>
    <row r="26" spans="1:47" ht="15" x14ac:dyDescent="0.2">
      <c r="A26" s="9" t="s">
        <v>16</v>
      </c>
      <c r="B26" s="62"/>
      <c r="C26" s="112">
        <f>+Hoja1!C27*1000</f>
        <v>45300</v>
      </c>
      <c r="D26" s="72">
        <f>+Hoja1!D27*1000</f>
        <v>45300</v>
      </c>
      <c r="E26" s="68">
        <f>+Hoja1!E27*1000</f>
        <v>43300</v>
      </c>
      <c r="F26" s="68">
        <f>+Hoja1!F27*1000</f>
        <v>41850</v>
      </c>
      <c r="G26" s="68">
        <f>+Hoja1!G27*1000</f>
        <v>40850.000000000007</v>
      </c>
      <c r="H26" s="68">
        <f>+Hoja1!H27*1000</f>
        <v>40850.000000000007</v>
      </c>
      <c r="I26" s="68">
        <f>+Hoja1!I27*1000</f>
        <v>60349.999999999993</v>
      </c>
      <c r="J26" s="68">
        <f>+Hoja1!J27*1000</f>
        <v>60350</v>
      </c>
      <c r="K26" s="68">
        <f>+Hoja1!K27*1000</f>
        <v>60349.999999999993</v>
      </c>
      <c r="L26" s="68">
        <f>+Hoja1!L27*1000</f>
        <v>60350</v>
      </c>
      <c r="M26" s="68">
        <f>+Hoja1!M27*1000</f>
        <v>60099.999999999985</v>
      </c>
      <c r="N26" s="68">
        <f>+Hoja1!N27*1000</f>
        <v>60100</v>
      </c>
      <c r="O26" s="87">
        <f>+Hoja1!O27*1000</f>
        <v>59433.332999999999</v>
      </c>
      <c r="P26" s="68">
        <f>+Hoja1!P27*1000</f>
        <v>59433.333000000006</v>
      </c>
      <c r="Q26" s="68">
        <f>+Hoja1!Q27*1000</f>
        <v>56433.332999999999</v>
      </c>
      <c r="R26" s="68">
        <f>+Hoja1!R27*1000</f>
        <v>56283.332999999991</v>
      </c>
      <c r="S26" s="68">
        <f>+Hoja1!S27*1000</f>
        <v>56033.332999999999</v>
      </c>
      <c r="T26" s="68">
        <f>+Hoja1!T27*1000</f>
        <v>56033.332999999999</v>
      </c>
      <c r="U26" s="68">
        <f>+Hoja1!U27*1000</f>
        <v>55533.332999999999</v>
      </c>
      <c r="V26" s="68">
        <f>+Hoja1!V27*1000</f>
        <v>55533.332999999999</v>
      </c>
      <c r="W26" s="68">
        <f>+Hoja1!W27*1000</f>
        <v>55533.332999999999</v>
      </c>
      <c r="X26" s="68">
        <f>+Hoja1!X27*1000</f>
        <v>55533.332999999999</v>
      </c>
      <c r="Y26" s="68">
        <f>+Hoja1!Y27*1000</f>
        <v>55033.332999999999</v>
      </c>
      <c r="Z26" s="68">
        <f>+Hoja1!Z27*1000</f>
        <v>55033.332999999991</v>
      </c>
      <c r="AA26" s="25"/>
      <c r="AB26" s="52"/>
      <c r="AC26" s="21"/>
      <c r="AD26" s="12"/>
    </row>
    <row r="27" spans="1:47" ht="15" x14ac:dyDescent="0.2">
      <c r="A27" s="9"/>
      <c r="B27" s="62"/>
      <c r="C27" s="112"/>
      <c r="D27" s="72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87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25"/>
      <c r="AB27" s="30"/>
      <c r="AC27" s="12"/>
      <c r="AD27" s="12"/>
    </row>
    <row r="28" spans="1:47" s="12" customFormat="1" ht="15.75" x14ac:dyDescent="0.25">
      <c r="A28" s="17" t="s">
        <v>17</v>
      </c>
      <c r="B28" s="63"/>
      <c r="C28" s="114">
        <f t="shared" ref="C28" si="16">+C9-C14-(C19+C20+C21+C22)</f>
        <v>1655043.5423061221</v>
      </c>
      <c r="D28" s="71">
        <f t="shared" ref="D28:N28" si="17">+D9-D14-(D19+D20+D21+D22)</f>
        <v>1627068.3882011657</v>
      </c>
      <c r="E28" s="67">
        <f t="shared" si="17"/>
        <v>1659033.8822361513</v>
      </c>
      <c r="F28" s="67">
        <f t="shared" si="17"/>
        <v>1905176.2010218659</v>
      </c>
      <c r="G28" s="67">
        <f t="shared" si="17"/>
        <v>1987575.1369664725</v>
      </c>
      <c r="H28" s="67">
        <f t="shared" si="17"/>
        <v>2058002.9960597665</v>
      </c>
      <c r="I28" s="67">
        <f t="shared" si="17"/>
        <v>2077394.5916909617</v>
      </c>
      <c r="J28" s="67">
        <f t="shared" si="17"/>
        <v>2218251.5322988336</v>
      </c>
      <c r="K28" s="67">
        <f t="shared" si="17"/>
        <v>2204929.5509314868</v>
      </c>
      <c r="L28" s="67">
        <f t="shared" si="17"/>
        <v>2246456.2847215743</v>
      </c>
      <c r="M28" s="67">
        <f t="shared" si="17"/>
        <v>2175272.8607784258</v>
      </c>
      <c r="N28" s="67">
        <f t="shared" si="17"/>
        <v>2101728.7175160348</v>
      </c>
      <c r="O28" s="86">
        <f t="shared" ref="O28:P28" si="18">+O9-O14-(O19+O20+O21+O22)</f>
        <v>2162350.1898221569</v>
      </c>
      <c r="P28" s="67">
        <f t="shared" si="18"/>
        <v>2008003.6927303199</v>
      </c>
      <c r="Q28" s="67">
        <f t="shared" ref="Q28:R28" si="19">+Q9-Q14-(Q19+Q20+Q21+Q22)</f>
        <v>1996832.5895247809</v>
      </c>
      <c r="R28" s="67">
        <f t="shared" si="19"/>
        <v>2031860.2995743437</v>
      </c>
      <c r="S28" s="67">
        <f t="shared" ref="S28:T28" si="20">+S9-S14-(S19+S20+S21+S22)</f>
        <v>2216075.4563731779</v>
      </c>
      <c r="T28" s="67">
        <f t="shared" si="20"/>
        <v>2309883.6710437313</v>
      </c>
      <c r="U28" s="67">
        <f t="shared" ref="U28:V28" si="21">+U9-U14-(U19+U20+U21+U22)</f>
        <v>2257826.2236661804</v>
      </c>
      <c r="V28" s="67">
        <f t="shared" si="21"/>
        <v>2277212.9380597668</v>
      </c>
      <c r="W28" s="67">
        <f t="shared" ref="W28:X28" si="22">+W9-W14-(W19+W20+W21+W22)</f>
        <v>2400989.2643600586</v>
      </c>
      <c r="X28" s="67">
        <f t="shared" si="22"/>
        <v>2388392.4311166182</v>
      </c>
      <c r="Y28" s="67">
        <f t="shared" ref="Y28:Z28" si="23">+Y9-Y14-(Y19+Y20+Y21+Y22)</f>
        <v>2373872.7653760929</v>
      </c>
      <c r="Z28" s="67">
        <f t="shared" si="23"/>
        <v>2395631.9843600588</v>
      </c>
      <c r="AA28" s="20"/>
      <c r="AB28" s="31"/>
    </row>
    <row r="29" spans="1:47" s="12" customFormat="1" ht="15.75" x14ac:dyDescent="0.25">
      <c r="A29" s="17" t="s">
        <v>18</v>
      </c>
      <c r="B29" s="63"/>
      <c r="C29" s="115">
        <f t="shared" ref="C29" si="24">+C9-C18</f>
        <v>1550545.4924314865</v>
      </c>
      <c r="D29" s="73">
        <f t="shared" ref="D29:N29" si="25">+D9-D18</f>
        <v>1524942.7844067053</v>
      </c>
      <c r="E29" s="74">
        <f t="shared" si="25"/>
        <v>1558074.0399227403</v>
      </c>
      <c r="F29" s="74">
        <f t="shared" si="25"/>
        <v>1804314.8300597668</v>
      </c>
      <c r="G29" s="74">
        <f t="shared" si="25"/>
        <v>1887368.3759358602</v>
      </c>
      <c r="H29" s="74">
        <f t="shared" si="25"/>
        <v>1959237.7682959181</v>
      </c>
      <c r="I29" s="74">
        <f t="shared" si="25"/>
        <v>1963295.0740787168</v>
      </c>
      <c r="J29" s="74">
        <f t="shared" si="25"/>
        <v>2106654.5980174923</v>
      </c>
      <c r="K29" s="74">
        <f t="shared" si="25"/>
        <v>2092327.9163892127</v>
      </c>
      <c r="L29" s="74">
        <f t="shared" si="25"/>
        <v>2133809.3911486883</v>
      </c>
      <c r="M29" s="74">
        <f t="shared" si="25"/>
        <v>2065691.5603002917</v>
      </c>
      <c r="N29" s="74">
        <f t="shared" si="25"/>
        <v>1996377.9361632653</v>
      </c>
      <c r="O29" s="88">
        <f t="shared" ref="O29:P29" si="26">+O9-O18</f>
        <v>2056493.3596486873</v>
      </c>
      <c r="P29" s="74">
        <f t="shared" si="26"/>
        <v>1908408.7466282791</v>
      </c>
      <c r="Q29" s="74">
        <f t="shared" ref="Q29:R29" si="27">+Q9-Q18</f>
        <v>1899328.3232419821</v>
      </c>
      <c r="R29" s="74">
        <f t="shared" si="27"/>
        <v>1925773.4212711367</v>
      </c>
      <c r="S29" s="74">
        <f t="shared" ref="S29:T29" si="28">+S9-S18</f>
        <v>2095939.9733265305</v>
      </c>
      <c r="T29" s="74">
        <f t="shared" si="28"/>
        <v>2190023.9630335271</v>
      </c>
      <c r="U29" s="74">
        <f t="shared" ref="U29:V29" si="29">+U9-U18</f>
        <v>2139405.6006559762</v>
      </c>
      <c r="V29" s="74">
        <f t="shared" si="29"/>
        <v>2119311.0732346936</v>
      </c>
      <c r="W29" s="74">
        <f t="shared" ref="W29:X29" si="30">+W9-W18</f>
        <v>2243752.2993848398</v>
      </c>
      <c r="X29" s="74">
        <f t="shared" si="30"/>
        <v>2233268.3721588925</v>
      </c>
      <c r="Y29" s="74">
        <f t="shared" ref="Y29:Z29" si="31">+Y9-Y18</f>
        <v>2210614.3296982502</v>
      </c>
      <c r="Z29" s="74">
        <f t="shared" si="31"/>
        <v>2233960.8082973766</v>
      </c>
      <c r="AA29" s="20"/>
      <c r="AB29" s="32"/>
    </row>
    <row r="30" spans="1:47" s="12" customFormat="1" ht="15.75" x14ac:dyDescent="0.25">
      <c r="A30" s="5"/>
      <c r="B30" s="61"/>
      <c r="C30" s="116">
        <v>2013</v>
      </c>
      <c r="D30" s="106">
        <v>2014</v>
      </c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7"/>
      <c r="P30" s="105">
        <v>2015</v>
      </c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36"/>
      <c r="AC30" s="34"/>
      <c r="AD30" s="34"/>
    </row>
    <row r="31" spans="1:47" s="12" customFormat="1" ht="15.75" x14ac:dyDescent="0.25">
      <c r="A31" s="9"/>
      <c r="B31" s="62"/>
      <c r="C31" s="110" t="str">
        <f t="shared" ref="C31:D31" si="32">+C7</f>
        <v>Dic</v>
      </c>
      <c r="D31" s="10" t="str">
        <f t="shared" si="32"/>
        <v>Ene</v>
      </c>
      <c r="E31" s="10" t="s">
        <v>25</v>
      </c>
      <c r="F31" s="10" t="s">
        <v>21</v>
      </c>
      <c r="G31" s="10" t="s">
        <v>26</v>
      </c>
      <c r="H31" s="10" t="s">
        <v>27</v>
      </c>
      <c r="I31" s="10" t="s">
        <v>22</v>
      </c>
      <c r="J31" s="10" t="s">
        <v>28</v>
      </c>
      <c r="K31" s="10" t="s">
        <v>29</v>
      </c>
      <c r="L31" s="10" t="s">
        <v>23</v>
      </c>
      <c r="M31" s="10" t="s">
        <v>35</v>
      </c>
      <c r="N31" s="10" t="s">
        <v>38</v>
      </c>
      <c r="O31" s="77" t="s">
        <v>20</v>
      </c>
      <c r="P31" s="10" t="s">
        <v>24</v>
      </c>
      <c r="Q31" s="10" t="s">
        <v>25</v>
      </c>
      <c r="R31" s="10" t="s">
        <v>21</v>
      </c>
      <c r="S31" s="10" t="s">
        <v>26</v>
      </c>
      <c r="T31" s="10" t="s">
        <v>27</v>
      </c>
      <c r="U31" s="10" t="s">
        <v>22</v>
      </c>
      <c r="V31" s="10" t="s">
        <v>28</v>
      </c>
      <c r="W31" s="10" t="s">
        <v>29</v>
      </c>
      <c r="X31" s="10" t="s">
        <v>23</v>
      </c>
      <c r="Y31" s="10" t="s">
        <v>35</v>
      </c>
      <c r="Z31" s="10" t="s">
        <v>38</v>
      </c>
      <c r="AA31" s="48"/>
    </row>
    <row r="32" spans="1:47" ht="15.95" customHeight="1" x14ac:dyDescent="0.2">
      <c r="A32" s="64"/>
      <c r="B32" s="108" t="s">
        <v>39</v>
      </c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91"/>
      <c r="AB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3"/>
    </row>
    <row r="33" spans="1:30" s="12" customFormat="1" ht="15" customHeight="1" x14ac:dyDescent="0.25">
      <c r="A33" s="17" t="s">
        <v>0</v>
      </c>
      <c r="B33" s="63"/>
      <c r="C33" s="111">
        <f>+Hoja1!C34*1000</f>
        <v>261194.67373922703</v>
      </c>
      <c r="D33" s="71">
        <f>+Hoja1!D34*1000</f>
        <v>-17138.988884839593</v>
      </c>
      <c r="E33" s="67">
        <f>+Hoja1!E34*1000</f>
        <v>33392.019029154428</v>
      </c>
      <c r="F33" s="67">
        <f>+Hoja1!F34*1000</f>
        <v>242880.38942419848</v>
      </c>
      <c r="G33" s="67">
        <f>+Hoja1!G34*1000</f>
        <v>75340.911970845802</v>
      </c>
      <c r="H33" s="67">
        <f>+Hoja1!H34*1000</f>
        <v>70241.401409620725</v>
      </c>
      <c r="I33" s="67">
        <f>+Hoja1!I34*1000</f>
        <v>21903.342677842375</v>
      </c>
      <c r="J33" s="67">
        <f>+Hoja1!J34*1000</f>
        <v>139745.20223032142</v>
      </c>
      <c r="K33" s="67">
        <f>+Hoja1!K34*1000</f>
        <v>-22389.954797376959</v>
      </c>
      <c r="L33" s="67">
        <f>+Hoja1!L34*1000</f>
        <v>53916.735689505003</v>
      </c>
      <c r="M33" s="67">
        <f>+Hoja1!M34*1000</f>
        <v>-57661.805048105634</v>
      </c>
      <c r="N33" s="67">
        <f>+Hoja1!N34*1000</f>
        <v>-60133.886326530046</v>
      </c>
      <c r="O33" s="86">
        <f>+Hoja1!O34*1000</f>
        <v>62478.324768221224</v>
      </c>
      <c r="P33" s="67">
        <f>+Hoja1!P34*1000</f>
        <v>-133239.00319387848</v>
      </c>
      <c r="Q33" s="67">
        <f>+Hoja1!Q34*1000</f>
        <v>8648.7891078727444</v>
      </c>
      <c r="R33" s="67">
        <f>+Hoja1!R34*1000</f>
        <v>41519.357604955985</v>
      </c>
      <c r="S33" s="67">
        <f>+Hoja1!S34*1000</f>
        <v>175963.75483236171</v>
      </c>
      <c r="T33" s="67">
        <f>+Hoja1!T34*1000</f>
        <v>88976.741521865741</v>
      </c>
      <c r="U33" s="67">
        <f>+Hoja1!U34*1000</f>
        <v>-47040.308422740505</v>
      </c>
      <c r="V33" s="67">
        <f>+Hoja1!V34*1000</f>
        <v>29893.603599125527</v>
      </c>
      <c r="W33" s="67">
        <f>+Hoja1!W34*1000</f>
        <v>123846.42470408199</v>
      </c>
      <c r="X33" s="67">
        <f>+Hoja1!X34*1000</f>
        <v>-13632.008266763933</v>
      </c>
      <c r="Y33" s="67">
        <f>+Hoja1!Y34*1000</f>
        <v>-31454.130876094041</v>
      </c>
      <c r="Z33" s="67">
        <f>+Hoja1!Z34*1000</f>
        <v>7544.6069125373469</v>
      </c>
      <c r="AA33" s="36"/>
      <c r="AC33" s="8"/>
      <c r="AD33" s="8"/>
    </row>
    <row r="34" spans="1:30" ht="15.95" customHeight="1" x14ac:dyDescent="0.2">
      <c r="A34" s="9" t="s">
        <v>1</v>
      </c>
      <c r="B34" s="62"/>
      <c r="C34" s="117">
        <f>+Hoja1!C35*1000</f>
        <v>-3508.7728206997895</v>
      </c>
      <c r="D34" s="75">
        <f>+Hoja1!D35*1000</f>
        <v>-4293.7950787170676</v>
      </c>
      <c r="E34" s="69">
        <f>+Hoja1!E35*1000</f>
        <v>19652.853620991238</v>
      </c>
      <c r="F34" s="69">
        <f>+Hoja1!F35*1000</f>
        <v>12161.076014577247</v>
      </c>
      <c r="G34" s="69">
        <f>+Hoja1!G35*1000</f>
        <v>2747.7145379009471</v>
      </c>
      <c r="H34" s="69">
        <f>+Hoja1!H35*1000</f>
        <v>4027.6576690961861</v>
      </c>
      <c r="I34" s="69">
        <f>+Hoja1!I35*1000</f>
        <v>-15614.585918367367</v>
      </c>
      <c r="J34" s="69">
        <f>+Hoja1!J35*1000</f>
        <v>5517.1311384839901</v>
      </c>
      <c r="K34" s="69">
        <f>+Hoja1!K35*1000</f>
        <v>-21929.123080174919</v>
      </c>
      <c r="L34" s="69">
        <f>+Hoja1!L35*1000</f>
        <v>15196.294899416898</v>
      </c>
      <c r="M34" s="69">
        <f>+Hoja1!M35*1000</f>
        <v>-4284.5446603499222</v>
      </c>
      <c r="N34" s="69">
        <f>+Hoja1!N35*1000</f>
        <v>11270.710397959192</v>
      </c>
      <c r="O34" s="89">
        <f>+Hoja1!O35*1000</f>
        <v>-8289.0456443149105</v>
      </c>
      <c r="P34" s="69">
        <f>+Hoja1!P35*1000</f>
        <v>-11202.198830903741</v>
      </c>
      <c r="Q34" s="69">
        <f>+Hoja1!Q35*1000</f>
        <v>2894.9851443147736</v>
      </c>
      <c r="R34" s="69">
        <f>+Hoja1!R35*1000</f>
        <v>29074.863865889369</v>
      </c>
      <c r="S34" s="69">
        <f>+Hoja1!S35*1000</f>
        <v>-2549.9081924199345</v>
      </c>
      <c r="T34" s="69">
        <f>+Hoja1!T35*1000</f>
        <v>16154.775327988375</v>
      </c>
      <c r="U34" s="69">
        <f>+Hoja1!U35*1000</f>
        <v>-16911.486201166157</v>
      </c>
      <c r="V34" s="69">
        <f>+Hoja1!V35*1000</f>
        <v>6973.4918600582887</v>
      </c>
      <c r="W34" s="69">
        <f>+Hoja1!W35*1000</f>
        <v>8775.3332740524565</v>
      </c>
      <c r="X34" s="69">
        <f>+Hoja1!X35*1000</f>
        <v>23.9162026239228</v>
      </c>
      <c r="Y34" s="69">
        <f>+Hoja1!Y35*1000</f>
        <v>-19079.41344314878</v>
      </c>
      <c r="Z34" s="69">
        <f>+Hoja1!Z35*1000</f>
        <v>5640.2653206998821</v>
      </c>
      <c r="AA34" s="38"/>
    </row>
    <row r="35" spans="1:30" ht="15.95" customHeight="1" x14ac:dyDescent="0.2">
      <c r="A35" s="9" t="s">
        <v>7</v>
      </c>
      <c r="B35" s="62"/>
      <c r="C35" s="117">
        <f>+Hoja1!C36*1000</f>
        <v>50320.510634110775</v>
      </c>
      <c r="D35" s="75">
        <f>+Hoja1!D36*1000</f>
        <v>-5441.7182813411382</v>
      </c>
      <c r="E35" s="69">
        <f>+Hoja1!E36*1000</f>
        <v>30282.351739067082</v>
      </c>
      <c r="F35" s="69">
        <f>+Hoja1!F36*1000</f>
        <v>68119.272399416906</v>
      </c>
      <c r="G35" s="69">
        <f>+Hoja1!G36*1000</f>
        <v>42266.478884839642</v>
      </c>
      <c r="H35" s="69">
        <f>+Hoja1!H36*1000</f>
        <v>10853.362163265274</v>
      </c>
      <c r="I35" s="69">
        <f>+Hoja1!I36*1000</f>
        <v>53371.895103498617</v>
      </c>
      <c r="J35" s="69">
        <f>+Hoja1!J36*1000</f>
        <v>73639.708631195332</v>
      </c>
      <c r="K35" s="69">
        <f>+Hoja1!K36*1000</f>
        <v>-57298.473747813434</v>
      </c>
      <c r="L35" s="69">
        <f>+Hoja1!L36*1000</f>
        <v>82230.634186588926</v>
      </c>
      <c r="M35" s="69">
        <f>+Hoja1!M36*1000</f>
        <v>-67781.056932944586</v>
      </c>
      <c r="N35" s="69">
        <f>+Hoja1!N36*1000</f>
        <v>-88335.403170554055</v>
      </c>
      <c r="O35" s="89">
        <f>+Hoja1!O36*1000</f>
        <v>-40943.784969387649</v>
      </c>
      <c r="P35" s="69">
        <f>+Hoja1!P36*1000</f>
        <v>-138214.09322448977</v>
      </c>
      <c r="Q35" s="69">
        <f>+Hoja1!Q36*1000</f>
        <v>14900.139765306121</v>
      </c>
      <c r="R35" s="69">
        <f>+Hoja1!R36*1000</f>
        <v>-21859.270822157443</v>
      </c>
      <c r="S35" s="69">
        <f>+Hoja1!S36*1000</f>
        <v>52008.074000000022</v>
      </c>
      <c r="T35" s="69">
        <f>+Hoja1!T36*1000</f>
        <v>4248.729403790122</v>
      </c>
      <c r="U35" s="69">
        <f>+Hoja1!U36*1000</f>
        <v>-59899.640928571498</v>
      </c>
      <c r="V35" s="69">
        <f>+Hoja1!V36*1000</f>
        <v>11144.667008746368</v>
      </c>
      <c r="W35" s="69">
        <f>+Hoja1!W36*1000</f>
        <v>-21211.32529300293</v>
      </c>
      <c r="X35" s="69">
        <f>+Hoja1!X36*1000</f>
        <v>-5429.6515583090186</v>
      </c>
      <c r="Y35" s="69">
        <f>+Hoja1!Y36*1000</f>
        <v>33541.77685568513</v>
      </c>
      <c r="Z35" s="69">
        <f>+Hoja1!Z36*1000</f>
        <v>-17368.014211370253</v>
      </c>
      <c r="AA35" s="38"/>
    </row>
    <row r="36" spans="1:30" ht="15.95" customHeight="1" x14ac:dyDescent="0.2">
      <c r="A36" s="9" t="s">
        <v>2</v>
      </c>
      <c r="B36" s="62"/>
      <c r="C36" s="117">
        <f>+Hoja1!C37*1000</f>
        <v>107.29388629737579</v>
      </c>
      <c r="D36" s="75">
        <f>+Hoja1!D37*1000</f>
        <v>-420.07317930029143</v>
      </c>
      <c r="E36" s="69">
        <f>+Hoja1!E37*1000</f>
        <v>80.01108454810479</v>
      </c>
      <c r="F36" s="69">
        <f>+Hoja1!F37*1000</f>
        <v>1417.3763906705537</v>
      </c>
      <c r="G36" s="69">
        <f>+Hoja1!G37*1000</f>
        <v>-1407.9265481049561</v>
      </c>
      <c r="H36" s="69">
        <f>+Hoja1!H37*1000</f>
        <v>954.5214489795917</v>
      </c>
      <c r="I36" s="69">
        <f>+Hoja1!I37*1000</f>
        <v>-1280.7401034985419</v>
      </c>
      <c r="J36" s="69">
        <f>+Hoja1!J37*1000</f>
        <v>1606.8807915451894</v>
      </c>
      <c r="K36" s="69">
        <f>+Hoja1!K37*1000</f>
        <v>-405.08151603498544</v>
      </c>
      <c r="L36" s="69">
        <f>+Hoja1!L37*1000</f>
        <v>675.23458746355698</v>
      </c>
      <c r="M36" s="69">
        <f>+Hoja1!M37*1000</f>
        <v>-1119.2016151603498</v>
      </c>
      <c r="N36" s="69">
        <f>+Hoja1!N37*1000</f>
        <v>-355.18487172011669</v>
      </c>
      <c r="O36" s="89">
        <f>+Hoja1!O37*1000</f>
        <v>616.08613411078727</v>
      </c>
      <c r="P36" s="69">
        <f>+Hoja1!P37*1000</f>
        <v>-545.81512099125382</v>
      </c>
      <c r="Q36" s="69">
        <f>+Hoja1!Q37*1000</f>
        <v>-453.28677988338183</v>
      </c>
      <c r="R36" s="69">
        <f>+Hoja1!R37*1000</f>
        <v>180.47117055393568</v>
      </c>
      <c r="S36" s="69">
        <f>+Hoja1!S37*1000</f>
        <v>202.25757725947534</v>
      </c>
      <c r="T36" s="69">
        <f>+Hoja1!T37*1000</f>
        <v>185.71909183673486</v>
      </c>
      <c r="U36" s="69">
        <f>+Hoja1!U37*1000</f>
        <v>-487.79839067055417</v>
      </c>
      <c r="V36" s="69">
        <f>+Hoja1!V37*1000</f>
        <v>329.8282113702623</v>
      </c>
      <c r="W36" s="69">
        <f>+Hoja1!W37*1000</f>
        <v>-360.74480174927106</v>
      </c>
      <c r="X36" s="69">
        <f>+Hoja1!X37*1000</f>
        <v>495.12634985422744</v>
      </c>
      <c r="Y36" s="69">
        <f>+Hoja1!Y37*1000</f>
        <v>749.30107288629745</v>
      </c>
      <c r="Z36" s="69">
        <f>+Hoja1!Z37*1000</f>
        <v>-1236.3940685131195</v>
      </c>
      <c r="AA36" s="38"/>
    </row>
    <row r="37" spans="1:30" ht="15.95" customHeight="1" x14ac:dyDescent="0.2">
      <c r="A37" s="9" t="s">
        <v>3</v>
      </c>
      <c r="B37" s="62"/>
      <c r="C37" s="117">
        <f>+Hoja1!C38*1000</f>
        <v>9932.9680455332436</v>
      </c>
      <c r="D37" s="75">
        <f>+Hoja1!D38*1000</f>
        <v>-19842.008909621029</v>
      </c>
      <c r="E37" s="69">
        <f>+Hoja1!E38*1000</f>
        <v>13077.918976676414</v>
      </c>
      <c r="F37" s="69">
        <f>+Hoja1!F38*1000</f>
        <v>30746.25316034985</v>
      </c>
      <c r="G37" s="69">
        <f>+Hoja1!G38*1000</f>
        <v>32119.100849854251</v>
      </c>
      <c r="H37" s="69">
        <f>+Hoja1!H38*1000</f>
        <v>19827.558408163211</v>
      </c>
      <c r="I37" s="69">
        <f>+Hoja1!I38*1000</f>
        <v>-4540.8173746355369</v>
      </c>
      <c r="J37" s="69">
        <f>+Hoja1!J38*1000</f>
        <v>75066.879310495613</v>
      </c>
      <c r="K37" s="69">
        <f>+Hoja1!K38*1000</f>
        <v>-15675.643039358591</v>
      </c>
      <c r="L37" s="69">
        <f>+Hoja1!L38*1000</f>
        <v>-33942.386543731744</v>
      </c>
      <c r="M37" s="69">
        <f>+Hoja1!M38*1000</f>
        <v>8097.0860145772576</v>
      </c>
      <c r="N37" s="69">
        <f>+Hoja1!N38*1000</f>
        <v>-10538.050139941732</v>
      </c>
      <c r="O37" s="89">
        <f>+Hoja1!O38*1000</f>
        <v>5499.8027813410881</v>
      </c>
      <c r="P37" s="69">
        <f>+Hoja1!P38*1000</f>
        <v>-2867.9915466472039</v>
      </c>
      <c r="Q37" s="69">
        <f>+Hoja1!Q38*1000</f>
        <v>-19166.768520408143</v>
      </c>
      <c r="R37" s="69">
        <f>+Hoja1!R38*1000</f>
        <v>-7716.4515437317505</v>
      </c>
      <c r="S37" s="69">
        <f>+Hoja1!S38*1000</f>
        <v>-3426.8419635568534</v>
      </c>
      <c r="T37" s="69">
        <f>+Hoja1!T38*1000</f>
        <v>25227.015139941614</v>
      </c>
      <c r="U37" s="69">
        <f>+Hoja1!U38*1000</f>
        <v>31281.557306122522</v>
      </c>
      <c r="V37" s="69">
        <f>+Hoja1!V38*1000</f>
        <v>19658.211516035011</v>
      </c>
      <c r="W37" s="69">
        <f>+Hoja1!W38*1000</f>
        <v>11820.598457726021</v>
      </c>
      <c r="X37" s="69">
        <f>+Hoja1!X38*1000</f>
        <v>1803.4567740523357</v>
      </c>
      <c r="Y37" s="69">
        <f>+Hoja1!Y38*1000</f>
        <v>-21132.40829737606</v>
      </c>
      <c r="Z37" s="69">
        <f>+Hoja1!Z38*1000</f>
        <v>31830.492842565549</v>
      </c>
      <c r="AA37" s="38"/>
    </row>
    <row r="38" spans="1:30" ht="15.95" customHeight="1" x14ac:dyDescent="0.2">
      <c r="A38" s="9" t="s">
        <v>4</v>
      </c>
      <c r="B38" s="62"/>
      <c r="C38" s="117">
        <f>+Hoja1!C39*1000</f>
        <v>-1450.7964185512287</v>
      </c>
      <c r="D38" s="75">
        <f>+Hoja1!D39*1000</f>
        <v>0</v>
      </c>
      <c r="E38" s="69">
        <f>+Hoja1!E39*1000</f>
        <v>0</v>
      </c>
      <c r="F38" s="69">
        <f>+Hoja1!F39*1000</f>
        <v>0</v>
      </c>
      <c r="G38" s="69">
        <f>+Hoja1!G39*1000</f>
        <v>0</v>
      </c>
      <c r="H38" s="69">
        <f>+Hoja1!H39*1000</f>
        <v>0</v>
      </c>
      <c r="I38" s="69">
        <f>+Hoja1!I39*1000</f>
        <v>0</v>
      </c>
      <c r="J38" s="69">
        <f>+Hoja1!J39*1000</f>
        <v>0</v>
      </c>
      <c r="K38" s="69">
        <f>+Hoja1!K39*1000</f>
        <v>0</v>
      </c>
      <c r="L38" s="69">
        <f>+Hoja1!L39*1000</f>
        <v>0</v>
      </c>
      <c r="M38" s="69">
        <f>+Hoja1!M39*1000</f>
        <v>0</v>
      </c>
      <c r="N38" s="69">
        <f>+Hoja1!N39*1000</f>
        <v>0</v>
      </c>
      <c r="O38" s="89">
        <f>+Hoja1!O39*1000</f>
        <v>0</v>
      </c>
      <c r="P38" s="69">
        <f>+Hoja1!P39*1000</f>
        <v>0</v>
      </c>
      <c r="Q38" s="69">
        <f>+Hoja1!Q39*1000</f>
        <v>0</v>
      </c>
      <c r="R38" s="69">
        <f>+Hoja1!R39*1000</f>
        <v>0</v>
      </c>
      <c r="S38" s="69">
        <f>+Hoja1!S39*1000</f>
        <v>0</v>
      </c>
      <c r="T38" s="69">
        <f>+Hoja1!T39*1000</f>
        <v>0</v>
      </c>
      <c r="U38" s="69">
        <f>+Hoja1!U39*1000</f>
        <v>-1.7713294460640627</v>
      </c>
      <c r="V38" s="69">
        <f>+Hoja1!V39*1000</f>
        <v>0</v>
      </c>
      <c r="W38" s="69">
        <f>+Hoja1!W39*1000</f>
        <v>28.399999999999924</v>
      </c>
      <c r="X38" s="69">
        <f>+Hoja1!X39*1000</f>
        <v>0</v>
      </c>
      <c r="Y38" s="69">
        <f>+Hoja1!Y39*1000</f>
        <v>0</v>
      </c>
      <c r="Z38" s="69">
        <f>+Hoja1!Z39*1000</f>
        <v>0</v>
      </c>
      <c r="AA38" s="38"/>
    </row>
    <row r="39" spans="1:30" ht="15.95" customHeight="1" x14ac:dyDescent="0.2">
      <c r="A39" s="9" t="s">
        <v>5</v>
      </c>
      <c r="B39" s="62"/>
      <c r="C39" s="117">
        <f>+Hoja1!C40*1000</f>
        <v>205793.47041253652</v>
      </c>
      <c r="D39" s="75">
        <f>+Hoja1!D40*1000</f>
        <v>12858.606564139791</v>
      </c>
      <c r="E39" s="69">
        <f>+Hoja1!E40*1000</f>
        <v>-29701.116392128257</v>
      </c>
      <c r="F39" s="69">
        <f>+Hoja1!F40*1000</f>
        <v>130436.41145918389</v>
      </c>
      <c r="G39" s="69">
        <f>+Hoja1!G40*1000</f>
        <v>-384.45575364426077</v>
      </c>
      <c r="H39" s="69">
        <f>+Hoja1!H40*1000</f>
        <v>34578.301720116542</v>
      </c>
      <c r="I39" s="69">
        <f>+Hoja1!I40*1000</f>
        <v>-10032.409029154678</v>
      </c>
      <c r="J39" s="69">
        <f>+Hoja1!J40*1000</f>
        <v>-16085.39764139914</v>
      </c>
      <c r="K39" s="69">
        <f>+Hoja1!K40*1000</f>
        <v>72918.366586005272</v>
      </c>
      <c r="L39" s="69">
        <f>+Hoja1!L40*1000</f>
        <v>-10243.041440232673</v>
      </c>
      <c r="M39" s="69">
        <f>+Hoja1!M40*1000</f>
        <v>7425.9121457723722</v>
      </c>
      <c r="N39" s="69">
        <f>+Hoja1!N40*1000</f>
        <v>27824.041457726253</v>
      </c>
      <c r="O39" s="89">
        <f>+Hoja1!O40*1000</f>
        <v>105595.26646647192</v>
      </c>
      <c r="P39" s="69">
        <f>+Hoja1!P40*1000</f>
        <v>19591.09552915379</v>
      </c>
      <c r="Q39" s="69">
        <f>+Hoja1!Q40*1000</f>
        <v>10473.719498543232</v>
      </c>
      <c r="R39" s="69">
        <f>+Hoja1!R40*1000</f>
        <v>41839.74493440178</v>
      </c>
      <c r="S39" s="69">
        <f>+Hoja1!S40*1000</f>
        <v>129730.17341107903</v>
      </c>
      <c r="T39" s="69">
        <f>+Hoja1!T40*1000</f>
        <v>43160.502558308959</v>
      </c>
      <c r="U39" s="69">
        <f>+Hoja1!U40*1000</f>
        <v>-1021.1688790086555</v>
      </c>
      <c r="V39" s="69">
        <f>+Hoja1!V40*1000</f>
        <v>-8212.5949970845795</v>
      </c>
      <c r="W39" s="69">
        <f>+Hoja1!W40*1000</f>
        <v>124794.16306705571</v>
      </c>
      <c r="X39" s="69">
        <f>+Hoja1!X40*1000</f>
        <v>-10524.856034985532</v>
      </c>
      <c r="Y39" s="69">
        <f>+Hoja1!Y40*1000</f>
        <v>-25533.387064140243</v>
      </c>
      <c r="Z39" s="69">
        <f>+Hoja1!Z40*1000</f>
        <v>-11321.74297084498</v>
      </c>
      <c r="AA39" s="38"/>
      <c r="AC39" s="12"/>
      <c r="AD39" s="12"/>
    </row>
    <row r="40" spans="1:30" ht="15.95" customHeight="1" x14ac:dyDescent="0.2">
      <c r="A40" s="9"/>
      <c r="B40" s="62"/>
      <c r="C40" s="117"/>
      <c r="D40" s="75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8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38"/>
    </row>
    <row r="41" spans="1:30" s="12" customFormat="1" ht="15.95" customHeight="1" x14ac:dyDescent="0.25">
      <c r="A41" s="17" t="s">
        <v>6</v>
      </c>
      <c r="B41" s="63"/>
      <c r="C41" s="114">
        <f>+Hoja1!C42*1000</f>
        <v>-8831.3406049562673</v>
      </c>
      <c r="D41" s="71">
        <f>+Hoja1!D42*1000</f>
        <v>8463.7191399417025</v>
      </c>
      <c r="E41" s="67">
        <f>+Hoja1!E42*1000</f>
        <v>260.76351311954227</v>
      </c>
      <c r="F41" s="67">
        <f>+Hoja1!F42*1000</f>
        <v>-3360.4007128279818</v>
      </c>
      <c r="G41" s="67">
        <f>+Hoja1!G42*1000</f>
        <v>-7712.633905247827</v>
      </c>
      <c r="H41" s="67">
        <f>+Hoja1!H42*1000</f>
        <v>-1627.9909504373222</v>
      </c>
      <c r="I41" s="67">
        <f>+Hoja1!I42*1000</f>
        <v>17846.036895043711</v>
      </c>
      <c r="J41" s="67">
        <f>+Hoja1!J42*1000</f>
        <v>-3614.3217084547814</v>
      </c>
      <c r="K41" s="67">
        <f>+Hoja1!K42*1000</f>
        <v>-8063.2731690962482</v>
      </c>
      <c r="L41" s="67">
        <f>+Hoja1!L42*1000</f>
        <v>12435.260930029188</v>
      </c>
      <c r="M41" s="67">
        <f>+Hoja1!M42*1000</f>
        <v>10456.025800291542</v>
      </c>
      <c r="N41" s="67">
        <f>+Hoja1!N42*1000</f>
        <v>9179.7378104956242</v>
      </c>
      <c r="O41" s="86">
        <f>+Hoja1!O42*1000</f>
        <v>2362.9012827988445</v>
      </c>
      <c r="P41" s="67">
        <f>+Hoja1!P42*1000</f>
        <v>14845.609826530619</v>
      </c>
      <c r="Q41" s="67">
        <f>+Hoja1!Q42*1000</f>
        <v>17729.212494169074</v>
      </c>
      <c r="R41" s="67">
        <f>+Hoja1!R42*1000</f>
        <v>15074.259575801761</v>
      </c>
      <c r="S41" s="67">
        <f>+Hoja1!S42*1000</f>
        <v>5797.2027769679071</v>
      </c>
      <c r="T41" s="67">
        <f>+Hoja1!T42*1000</f>
        <v>-5107.2481851311977</v>
      </c>
      <c r="U41" s="67">
        <f>+Hoja1!U42*1000</f>
        <v>3578.0539548105139</v>
      </c>
      <c r="V41" s="67">
        <f>+Hoja1!V42*1000</f>
        <v>49988.131020408189</v>
      </c>
      <c r="W41" s="67">
        <f>+Hoja1!W42*1000</f>
        <v>-594.80144606413887</v>
      </c>
      <c r="X41" s="67">
        <f>+Hoja1!X42*1000</f>
        <v>-3148.0810408163507</v>
      </c>
      <c r="Y41" s="67">
        <f>+Hoja1!Y42*1000</f>
        <v>-8800.0884154519099</v>
      </c>
      <c r="Z41" s="67">
        <f>+Hoja1!Z42*1000</f>
        <v>-15801.871686588867</v>
      </c>
      <c r="AA41" s="36"/>
      <c r="AC41" s="8"/>
      <c r="AD41" s="8"/>
    </row>
    <row r="42" spans="1:30" ht="15.95" customHeight="1" x14ac:dyDescent="0.2">
      <c r="A42" s="9" t="s">
        <v>9</v>
      </c>
      <c r="B42" s="62"/>
      <c r="C42" s="117">
        <f>+Hoja1!C43*1000</f>
        <v>-9605.0875816326497</v>
      </c>
      <c r="D42" s="75">
        <f>+Hoja1!D43*1000</f>
        <v>3230.9688134110788</v>
      </c>
      <c r="E42" s="69">
        <f>+Hoja1!E43*1000</f>
        <v>1960.5202653061217</v>
      </c>
      <c r="F42" s="69">
        <f>+Hoja1!F43*1000</f>
        <v>-1140.1723177842564</v>
      </c>
      <c r="G42" s="69">
        <f>+Hoja1!G43*1000</f>
        <v>-4931.3202011661797</v>
      </c>
      <c r="H42" s="69">
        <f>+Hoja1!H43*1000</f>
        <v>0</v>
      </c>
      <c r="I42" s="69">
        <f>+Hoja1!I43*1000</f>
        <v>0</v>
      </c>
      <c r="J42" s="69">
        <f>+Hoja1!J43*1000</f>
        <v>1.3850000000000009</v>
      </c>
      <c r="K42" s="69">
        <f>+Hoja1!K43*1000</f>
        <v>951.96991982507279</v>
      </c>
      <c r="L42" s="69">
        <f>+Hoja1!L43*1000</f>
        <v>-952.08591690962101</v>
      </c>
      <c r="M42" s="69">
        <f>+Hoja1!M43*1000</f>
        <v>17.164567055393587</v>
      </c>
      <c r="N42" s="69">
        <f>+Hoja1!N43*1000</f>
        <v>448.8431239067055</v>
      </c>
      <c r="O42" s="89">
        <f>+Hoja1!O43*1000</f>
        <v>557.25941545189505</v>
      </c>
      <c r="P42" s="69">
        <f>+Hoja1!P43*1000</f>
        <v>1026.3660903790089</v>
      </c>
      <c r="Q42" s="69">
        <f>+Hoja1!Q43*1000</f>
        <v>-2044.5744897959185</v>
      </c>
      <c r="R42" s="69">
        <f>+Hoja1!R43*1000</f>
        <v>-6.3277099125364469</v>
      </c>
      <c r="S42" s="69">
        <f>+Hoja1!S43*1000</f>
        <v>0</v>
      </c>
      <c r="T42" s="69">
        <f>+Hoja1!T43*1000</f>
        <v>0</v>
      </c>
      <c r="U42" s="69">
        <f>+Hoja1!U43*1000</f>
        <v>2919.9999999999995</v>
      </c>
      <c r="V42" s="69">
        <f>+Hoja1!V43*1000</f>
        <v>-2919.9999999999995</v>
      </c>
      <c r="W42" s="69">
        <f>+Hoja1!W43*1000</f>
        <v>1750</v>
      </c>
      <c r="X42" s="69">
        <f>+Hoja1!X43*1000</f>
        <v>-179.99999999999994</v>
      </c>
      <c r="Y42" s="69">
        <f>+Hoja1!Y43*1000</f>
        <v>185.30495189504359</v>
      </c>
      <c r="Z42" s="69">
        <f>+Hoja1!Z43*1000</f>
        <v>-501.79609183673438</v>
      </c>
      <c r="AA42" s="38"/>
    </row>
    <row r="43" spans="1:30" ht="15.95" customHeight="1" x14ac:dyDescent="0.2">
      <c r="A43" s="9" t="s">
        <v>10</v>
      </c>
      <c r="B43" s="62"/>
      <c r="C43" s="117">
        <f>+Hoja1!C44*1000</f>
        <v>4799.9999999999991</v>
      </c>
      <c r="D43" s="75">
        <f>+Hoja1!D44*1000</f>
        <v>-4799.9999999999991</v>
      </c>
      <c r="E43" s="69">
        <f>+Hoja1!E44*1000</f>
        <v>-699.99999999999932</v>
      </c>
      <c r="F43" s="69">
        <f>+Hoja1!F44*1000</f>
        <v>-1900.0000000000011</v>
      </c>
      <c r="G43" s="69">
        <f>+Hoja1!G44*1000</f>
        <v>-2499.9999999999995</v>
      </c>
      <c r="H43" s="69">
        <f>+Hoja1!H44*1000</f>
        <v>-1899.9999999999995</v>
      </c>
      <c r="I43" s="69">
        <f>+Hoja1!I44*1000</f>
        <v>7500</v>
      </c>
      <c r="J43" s="69">
        <f>+Hoja1!J44*1000</f>
        <v>1600.0000000000014</v>
      </c>
      <c r="K43" s="69">
        <f>+Hoja1!K44*1000</f>
        <v>-10200.000000000002</v>
      </c>
      <c r="L43" s="69">
        <f>+Hoja1!L44*1000</f>
        <v>1000</v>
      </c>
      <c r="M43" s="69">
        <f>+Hoja1!M44*1000</f>
        <v>399.99999999999989</v>
      </c>
      <c r="N43" s="69">
        <f>+Hoja1!N44*1000</f>
        <v>7912.58</v>
      </c>
      <c r="O43" s="89">
        <f>+Hoja1!O44*1000</f>
        <v>-2400.0000000000014</v>
      </c>
      <c r="P43" s="69">
        <f>+Hoja1!P44*1000</f>
        <v>11100.000000000002</v>
      </c>
      <c r="Q43" s="69">
        <f>+Hoja1!Q44*1000</f>
        <v>-2000</v>
      </c>
      <c r="R43" s="69">
        <f>+Hoja1!R44*1000</f>
        <v>5500</v>
      </c>
      <c r="S43" s="69">
        <f>+Hoja1!S44*1000</f>
        <v>-1699.9999999999993</v>
      </c>
      <c r="T43" s="69">
        <f>+Hoja1!T44*1000</f>
        <v>980.09018950437371</v>
      </c>
      <c r="U43" s="69">
        <f>+Hoja1!U44*1000</f>
        <v>84.906880466473211</v>
      </c>
      <c r="V43" s="69">
        <f>+Hoja1!V44*1000</f>
        <v>4399.9999999999955</v>
      </c>
      <c r="W43" s="69">
        <f>+Hoja1!W44*1000</f>
        <v>-3399.9999999999986</v>
      </c>
      <c r="X43" s="69">
        <f>+Hoja1!X44*1000</f>
        <v>570.00000000000023</v>
      </c>
      <c r="Y43" s="69">
        <f>+Hoja1!Y44*1000</f>
        <v>-13799.999999999998</v>
      </c>
      <c r="Z43" s="69">
        <f>+Hoja1!Z44*1000</f>
        <v>-6069.2360597667639</v>
      </c>
      <c r="AA43" s="38"/>
    </row>
    <row r="44" spans="1:30" ht="15.95" customHeight="1" x14ac:dyDescent="0.2">
      <c r="A44" s="9" t="s">
        <v>11</v>
      </c>
      <c r="B44" s="62"/>
      <c r="C44" s="117">
        <f>+Hoja1!C45*1000</f>
        <v>-4959.4753979591851</v>
      </c>
      <c r="D44" s="75">
        <f>+Hoja1!D45*1000</f>
        <v>-1153.210950437317</v>
      </c>
      <c r="E44" s="69">
        <f>+Hoja1!E45*1000</f>
        <v>166.00465889212845</v>
      </c>
      <c r="F44" s="69">
        <f>+Hoja1!F45*1000</f>
        <v>-227.37706705539208</v>
      </c>
      <c r="G44" s="69">
        <f>+Hoja1!G45*1000</f>
        <v>373.29622740524559</v>
      </c>
      <c r="H44" s="69">
        <f>+Hoja1!H45*1000</f>
        <v>1713.5423163265316</v>
      </c>
      <c r="I44" s="69">
        <f>+Hoja1!I45*1000</f>
        <v>1600.0803862973746</v>
      </c>
      <c r="J44" s="69">
        <f>+Hoja1!J45*1000</f>
        <v>850.90407288629774</v>
      </c>
      <c r="K44" s="69">
        <f>+Hoja1!K45*1000</f>
        <v>-164.53234985422858</v>
      </c>
      <c r="L44" s="69">
        <f>+Hoja1!L45*1000</f>
        <v>1224.5529314868797</v>
      </c>
      <c r="M44" s="69">
        <f>+Hoja1!M45*1000</f>
        <v>282.84832798834179</v>
      </c>
      <c r="N44" s="69">
        <f>+Hoja1!N45*1000</f>
        <v>-3764.911188046648</v>
      </c>
      <c r="O44" s="89">
        <f>+Hoja1!O45*1000</f>
        <v>1763.577056851311</v>
      </c>
      <c r="P44" s="69">
        <f>+Hoja1!P45*1000</f>
        <v>4229.8877973760937</v>
      </c>
      <c r="Q44" s="69">
        <f>+Hoja1!Q45*1000</f>
        <v>1394.0278032069955</v>
      </c>
      <c r="R44" s="69">
        <f>+Hoja1!R45*1000</f>
        <v>-3641.4977346938767</v>
      </c>
      <c r="S44" s="69">
        <f>+Hoja1!S45*1000</f>
        <v>-5661.2189664723028</v>
      </c>
      <c r="T44" s="69">
        <f>+Hoja1!T45*1000</f>
        <v>-1049.1764533527696</v>
      </c>
      <c r="U44" s="69">
        <f>+Hoja1!U45*1000</f>
        <v>-472.4405962099114</v>
      </c>
      <c r="V44" s="69">
        <f>+Hoja1!V45*1000</f>
        <v>971.661205539359</v>
      </c>
      <c r="W44" s="69">
        <f>+Hoja1!W45*1000</f>
        <v>-313.99459620991354</v>
      </c>
      <c r="X44" s="69">
        <f>+Hoja1!X45*1000</f>
        <v>738.79597667638473</v>
      </c>
      <c r="Y44" s="69">
        <f>+Hoja1!Y45*1000</f>
        <v>-894.65308746355629</v>
      </c>
      <c r="Z44" s="69">
        <f>+Hoja1!Z45*1000</f>
        <v>-1643.5799198250729</v>
      </c>
      <c r="AA44" s="38"/>
    </row>
    <row r="45" spans="1:30" ht="15.95" customHeight="1" x14ac:dyDescent="0.2">
      <c r="A45" s="9" t="s">
        <v>12</v>
      </c>
      <c r="B45" s="62"/>
      <c r="C45" s="117">
        <f>+Hoja1!C46*1000</f>
        <v>-16617.932660349852</v>
      </c>
      <c r="D45" s="75">
        <f>+Hoja1!D46*1000</f>
        <v>13558.407357142854</v>
      </c>
      <c r="E45" s="69">
        <f>+Hoja1!E46*1000</f>
        <v>6.9970848670664054E-5</v>
      </c>
      <c r="F45" s="69">
        <f>+Hoja1!F46*1000</f>
        <v>5.6200233236118891</v>
      </c>
      <c r="G45" s="69">
        <f>+Hoja1!G46*1000</f>
        <v>0</v>
      </c>
      <c r="H45" s="69">
        <f>+Hoja1!H46*1000</f>
        <v>0</v>
      </c>
      <c r="I45" s="69">
        <f>+Hoja1!I46*1000</f>
        <v>-6588.3333396501448</v>
      </c>
      <c r="J45" s="69">
        <f>+Hoja1!J46*1000</f>
        <v>-3564.0274504373169</v>
      </c>
      <c r="K45" s="69">
        <f>+Hoja1!K46*1000</f>
        <v>344.58899999999915</v>
      </c>
      <c r="L45" s="69">
        <f>+Hoja1!L46*1000</f>
        <v>11117.534884839655</v>
      </c>
      <c r="M45" s="69">
        <f>+Hoja1!M46*1000</f>
        <v>12821.605999999992</v>
      </c>
      <c r="N45" s="69">
        <f>+Hoja1!N46*1000</f>
        <v>8813.7450000000044</v>
      </c>
      <c r="O45" s="89">
        <f>+Hoja1!O46*1000</f>
        <v>1936.0159897959193</v>
      </c>
      <c r="P45" s="69">
        <f>+Hoja1!P46*1000</f>
        <v>4751.240010204072</v>
      </c>
      <c r="Q45" s="69">
        <f>+Hoja1!Q46*1000</f>
        <v>22470.439000000006</v>
      </c>
      <c r="R45" s="69">
        <f>+Hoja1!R46*1000</f>
        <v>4639.4729999999954</v>
      </c>
      <c r="S45" s="69">
        <f>+Hoja1!S46*1000</f>
        <v>-890.18299999999329</v>
      </c>
      <c r="T45" s="69">
        <f>+Hoja1!T46*1000</f>
        <v>-4762.3868848396569</v>
      </c>
      <c r="U45" s="69">
        <f>+Hoja1!U46*1000</f>
        <v>2486.44400000002</v>
      </c>
      <c r="V45" s="69">
        <f>+Hoja1!V46*1000</f>
        <v>8055.2279999999992</v>
      </c>
      <c r="W45" s="69">
        <f>+Hoja1!W46*1000</f>
        <v>2005.6929999999938</v>
      </c>
      <c r="X45" s="69">
        <f>+Hoja1!X46*1000</f>
        <v>-2163.9710000000036</v>
      </c>
      <c r="Y45" s="69">
        <f>+Hoja1!Y46*1000</f>
        <v>-2425.1170000000143</v>
      </c>
      <c r="Z45" s="69">
        <f>+Hoja1!Z46*1000</f>
        <v>-6000</v>
      </c>
      <c r="AA45" s="38"/>
    </row>
    <row r="46" spans="1:30" ht="15.95" customHeight="1" x14ac:dyDescent="0.2">
      <c r="A46" s="9" t="s">
        <v>13</v>
      </c>
      <c r="B46" s="62"/>
      <c r="C46" s="117">
        <f>+Hoja1!C47*1000</f>
        <v>10753.948475218656</v>
      </c>
      <c r="D46" s="75">
        <f>+Hoja1!D47*1000</f>
        <v>-2415.7571705539312</v>
      </c>
      <c r="E46" s="69">
        <f>+Hoja1!E47*1000</f>
        <v>-144.22018075801901</v>
      </c>
      <c r="F46" s="69">
        <f>+Hoja1!F47*1000</f>
        <v>1289.3318090379039</v>
      </c>
      <c r="G46" s="69">
        <f>+Hoja1!G47*1000</f>
        <v>-897.4400612245006</v>
      </c>
      <c r="H46" s="69">
        <f>+Hoja1!H47*1000</f>
        <v>-2713.1394868804505</v>
      </c>
      <c r="I46" s="69">
        <f>+Hoja1!I47*1000</f>
        <v>-4009.0508017492753</v>
      </c>
      <c r="J46" s="69">
        <f>+Hoja1!J47*1000</f>
        <v>-2147.7756720116686</v>
      </c>
      <c r="K46" s="69">
        <f>+Hoja1!K47*1000</f>
        <v>1025.2412609329369</v>
      </c>
      <c r="L46" s="69">
        <f>+Hoja1!L47*1000</f>
        <v>652.93689067056698</v>
      </c>
      <c r="M46" s="69">
        <f>+Hoja1!M47*1000</f>
        <v>-2643.0324737609467</v>
      </c>
      <c r="N46" s="69">
        <f>+Hoja1!N47*1000</f>
        <v>-4098.1663658892057</v>
      </c>
      <c r="O46" s="89">
        <f>+Hoja1!O47*1000</f>
        <v>1268.9972405247829</v>
      </c>
      <c r="P46" s="69">
        <f>+Hoja1!P47*1000</f>
        <v>-5953.2105014577255</v>
      </c>
      <c r="Q46" s="69">
        <f>+Hoja1!Q47*1000</f>
        <v>916.66667055392986</v>
      </c>
      <c r="R46" s="69">
        <f>+Hoja1!R47*1000</f>
        <v>9399.7207215743474</v>
      </c>
      <c r="S46" s="69">
        <f>+Hoja1!S47*1000</f>
        <v>13894.813122448973</v>
      </c>
      <c r="T46" s="69">
        <f>+Hoja1!T47*1000</f>
        <v>-14.833026239060132</v>
      </c>
      <c r="U46" s="69">
        <f>+Hoja1!U47*1000</f>
        <v>-1731.0027594752171</v>
      </c>
      <c r="V46" s="69">
        <f>+Hoja1!V47*1000</f>
        <v>39678.522905247803</v>
      </c>
      <c r="W46" s="69">
        <f>+Hoja1!W47*1000</f>
        <v>-283.33334985421743</v>
      </c>
      <c r="X46" s="69">
        <f>+Hoja1!X47*1000</f>
        <v>-1426.1459475218744</v>
      </c>
      <c r="Y46" s="69">
        <f>+Hoja1!Y47*1000</f>
        <v>8428.1464606414011</v>
      </c>
      <c r="Z46" s="69">
        <f>+Hoja1!Z47*1000</f>
        <v>-2506.9480553935932</v>
      </c>
      <c r="AA46" s="38"/>
    </row>
    <row r="47" spans="1:30" ht="15.95" customHeight="1" x14ac:dyDescent="0.2">
      <c r="A47" s="9" t="s">
        <v>14</v>
      </c>
      <c r="B47" s="62"/>
      <c r="C47" s="117">
        <f>+Hoja1!C48*1000</f>
        <v>0</v>
      </c>
      <c r="D47" s="75">
        <f>+Hoja1!D48*1000</f>
        <v>0</v>
      </c>
      <c r="E47" s="69">
        <f>+Hoja1!E48*1000</f>
        <v>0</v>
      </c>
      <c r="F47" s="69">
        <f>+Hoja1!F48*1000</f>
        <v>0</v>
      </c>
      <c r="G47" s="69">
        <f>+Hoja1!G48*1000</f>
        <v>0</v>
      </c>
      <c r="H47" s="69">
        <f>+Hoja1!H48*1000</f>
        <v>0</v>
      </c>
      <c r="I47" s="69">
        <f>+Hoja1!I48*1000</f>
        <v>0</v>
      </c>
      <c r="J47" s="69">
        <f>+Hoja1!J48*1000</f>
        <v>0</v>
      </c>
      <c r="K47" s="69">
        <f>+Hoja1!K48*1000</f>
        <v>0</v>
      </c>
      <c r="L47" s="69">
        <f>+Hoja1!L48*1000</f>
        <v>0</v>
      </c>
      <c r="M47" s="69">
        <f>+Hoja1!M48*1000</f>
        <v>0</v>
      </c>
      <c r="N47" s="69">
        <f>+Hoja1!N48*1000</f>
        <v>0</v>
      </c>
      <c r="O47" s="89">
        <f>+Hoja1!O48*1000</f>
        <v>0</v>
      </c>
      <c r="P47" s="69">
        <f>+Hoja1!P48*1000</f>
        <v>0</v>
      </c>
      <c r="Q47" s="69">
        <f>+Hoja1!Q48*1000</f>
        <v>0</v>
      </c>
      <c r="R47" s="69">
        <f>+Hoja1!R48*1000</f>
        <v>0</v>
      </c>
      <c r="S47" s="69">
        <f>+Hoja1!S48*1000</f>
        <v>0</v>
      </c>
      <c r="T47" s="69">
        <f>+Hoja1!T48*1000</f>
        <v>0</v>
      </c>
      <c r="U47" s="69">
        <f>+Hoja1!U48*1000</f>
        <v>0</v>
      </c>
      <c r="V47" s="69">
        <f>+Hoja1!V48*1000</f>
        <v>0</v>
      </c>
      <c r="W47" s="69">
        <f>+Hoja1!W48*1000</f>
        <v>0</v>
      </c>
      <c r="X47" s="69">
        <f>+Hoja1!X48*1000</f>
        <v>0</v>
      </c>
      <c r="Y47" s="69">
        <f>+Hoja1!Y48*1000</f>
        <v>0</v>
      </c>
      <c r="Z47" s="69">
        <f>+Hoja1!Z48*1000</f>
        <v>0</v>
      </c>
      <c r="AA47" s="38"/>
    </row>
    <row r="48" spans="1:30" ht="15" x14ac:dyDescent="0.2">
      <c r="A48" s="9" t="s">
        <v>15</v>
      </c>
      <c r="B48" s="62"/>
      <c r="C48" s="117">
        <f>+Hoja1!C49*1000</f>
        <v>-202.79344023323631</v>
      </c>
      <c r="D48" s="75">
        <f>+Hoja1!D49*1000</f>
        <v>43.311090379008377</v>
      </c>
      <c r="E48" s="69">
        <f>+Hoja1!E49*1000</f>
        <v>978.45869970845547</v>
      </c>
      <c r="F48" s="69">
        <f>+Hoja1!F49*1000</f>
        <v>62.196839650145549</v>
      </c>
      <c r="G48" s="69">
        <f>+Hoja1!G49*1000</f>
        <v>1242.8301297376092</v>
      </c>
      <c r="H48" s="69">
        <f>+Hoja1!H49*1000</f>
        <v>1271.6062201166176</v>
      </c>
      <c r="I48" s="69">
        <f>+Hoja1!I49*1000</f>
        <v>-156.6593498542268</v>
      </c>
      <c r="J48" s="69">
        <f>+Hoja1!J49*1000</f>
        <v>-354.80765889212853</v>
      </c>
      <c r="K48" s="69">
        <f>+Hoja1!K49*1000</f>
        <v>-20.541000000000587</v>
      </c>
      <c r="L48" s="69">
        <f>+Hoja1!L49*1000</f>
        <v>-607.67786005830885</v>
      </c>
      <c r="M48" s="69">
        <f>+Hoja1!M49*1000</f>
        <v>-172.5606209912529</v>
      </c>
      <c r="N48" s="69">
        <f>+Hoja1!N49*1000</f>
        <v>-132.35275947521873</v>
      </c>
      <c r="O48" s="89">
        <f>+Hoja1!O49*1000</f>
        <v>-96.28141982507276</v>
      </c>
      <c r="P48" s="69">
        <f>+Hoja1!P49*1000</f>
        <v>-308.67356997084585</v>
      </c>
      <c r="Q48" s="69">
        <f>+Hoja1!Q49*1000</f>
        <v>-7.3464897959185649</v>
      </c>
      <c r="R48" s="69">
        <f>+Hoja1!R49*1000</f>
        <v>-667.10870116618048</v>
      </c>
      <c r="S48" s="69">
        <f>+Hoja1!S49*1000</f>
        <v>403.79162099125352</v>
      </c>
      <c r="T48" s="69">
        <f>+Hoja1!T49*1000</f>
        <v>-260.94201020408161</v>
      </c>
      <c r="U48" s="69">
        <f>+Hoja1!U49*1000</f>
        <v>790.14643002915454</v>
      </c>
      <c r="V48" s="69">
        <f>+Hoja1!V49*1000</f>
        <v>-197.28109037900941</v>
      </c>
      <c r="W48" s="69">
        <f>+Hoja1!W49*1000</f>
        <v>-353.16649999999947</v>
      </c>
      <c r="X48" s="69">
        <f>+Hoja1!X49*1000</f>
        <v>-686.76006997084517</v>
      </c>
      <c r="Y48" s="69">
        <f>+Hoja1!Y49*1000</f>
        <v>206.23025947521833</v>
      </c>
      <c r="Z48" s="69">
        <f>+Hoja1!Z49*1000</f>
        <v>919.68844023323641</v>
      </c>
      <c r="AA48" s="38"/>
    </row>
    <row r="49" spans="1:30" ht="15" x14ac:dyDescent="0.2">
      <c r="A49" s="9" t="s">
        <v>16</v>
      </c>
      <c r="B49" s="62"/>
      <c r="C49" s="117">
        <f>+Hoja1!C50*1000</f>
        <v>7000</v>
      </c>
      <c r="D49" s="75">
        <f>+Hoja1!D50*1000</f>
        <v>0</v>
      </c>
      <c r="E49" s="69">
        <f>+Hoja1!E50*1000</f>
        <v>-2000</v>
      </c>
      <c r="F49" s="69">
        <f>+Hoja1!F50*1000</f>
        <v>-1449.9999999999957</v>
      </c>
      <c r="G49" s="69">
        <f>+Hoja1!G50*1000</f>
        <v>-999.99999999999295</v>
      </c>
      <c r="H49" s="69">
        <f>+Hoja1!H50*1000</f>
        <v>0</v>
      </c>
      <c r="I49" s="69">
        <f>+Hoja1!I50*1000</f>
        <v>19499.999999999985</v>
      </c>
      <c r="J49" s="69">
        <f>+Hoja1!J50*1000</f>
        <v>0</v>
      </c>
      <c r="K49" s="69">
        <f>+Hoja1!K50*1000</f>
        <v>0</v>
      </c>
      <c r="L49" s="69">
        <f>+Hoja1!L50*1000</f>
        <v>0</v>
      </c>
      <c r="M49" s="69">
        <f>+Hoja1!M50*1000</f>
        <v>-250.00000000001421</v>
      </c>
      <c r="N49" s="69">
        <f>+Hoja1!N50*1000</f>
        <v>0</v>
      </c>
      <c r="O49" s="89">
        <f>+Hoja1!O50*1000</f>
        <v>-666.6670000000039</v>
      </c>
      <c r="P49" s="69">
        <f>+Hoja1!P50*1000</f>
        <v>0</v>
      </c>
      <c r="Q49" s="69">
        <f>+Hoja1!Q50*1000</f>
        <v>-3000.0000000000073</v>
      </c>
      <c r="R49" s="69">
        <f>+Hoja1!R50*1000</f>
        <v>-150.00000000000568</v>
      </c>
      <c r="S49" s="69">
        <f>+Hoja1!S50*1000</f>
        <v>-249.99999999999289</v>
      </c>
      <c r="T49" s="69">
        <f>+Hoja1!T50*1000</f>
        <v>0</v>
      </c>
      <c r="U49" s="69">
        <f>+Hoja1!U50*1000</f>
        <v>-500</v>
      </c>
      <c r="V49" s="69">
        <f>+Hoja1!V50*1000</f>
        <v>0</v>
      </c>
      <c r="W49" s="69">
        <f>+Hoja1!W50*1000</f>
        <v>0</v>
      </c>
      <c r="X49" s="69">
        <f>+Hoja1!X50*1000</f>
        <v>0</v>
      </c>
      <c r="Y49" s="69">
        <f>+Hoja1!Y50*1000</f>
        <v>-500</v>
      </c>
      <c r="Z49" s="69">
        <f>+Hoja1!Z50*1000</f>
        <v>0</v>
      </c>
      <c r="AA49" s="38"/>
      <c r="AC49" s="12"/>
      <c r="AD49" s="12"/>
    </row>
    <row r="50" spans="1:30" ht="15" x14ac:dyDescent="0.2">
      <c r="A50" s="9"/>
      <c r="B50" s="62"/>
      <c r="C50" s="117"/>
      <c r="D50" s="75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8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38"/>
      <c r="AC50" s="12"/>
      <c r="AD50" s="12"/>
    </row>
    <row r="51" spans="1:30" s="12" customFormat="1" ht="15.75" x14ac:dyDescent="0.25">
      <c r="A51" s="17" t="s">
        <v>17</v>
      </c>
      <c r="B51" s="63"/>
      <c r="C51" s="114">
        <f>+Hoja1!C52*1000</f>
        <v>289027.96579771984</v>
      </c>
      <c r="D51" s="71">
        <f>+Hoja1!D52*1000</f>
        <v>-27975.154104956346</v>
      </c>
      <c r="E51" s="67">
        <f>+Hoja1!E52*1000</f>
        <v>31965.494034985342</v>
      </c>
      <c r="F51" s="67">
        <f>+Hoja1!F52*1000</f>
        <v>246142.31878571468</v>
      </c>
      <c r="G51" s="67">
        <f>+Hoja1!G52*1000</f>
        <v>82398.935944606594</v>
      </c>
      <c r="H51" s="67">
        <f>+Hoja1!H52*1000</f>
        <v>70427.859093294275</v>
      </c>
      <c r="I51" s="67">
        <f>+Hoja1!I52*1000</f>
        <v>19391.595631195287</v>
      </c>
      <c r="J51" s="67">
        <f>+Hoja1!J52*1000</f>
        <v>140856.94060787227</v>
      </c>
      <c r="K51" s="67">
        <f>+Hoja1!K52*1000</f>
        <v>-13321.981367347689</v>
      </c>
      <c r="L51" s="67">
        <f>+Hoja1!L52*1000</f>
        <v>41526.733790088198</v>
      </c>
      <c r="M51" s="67">
        <f>+Hoja1!M52*1000</f>
        <v>-71183.423943149595</v>
      </c>
      <c r="N51" s="67">
        <f>+Hoja1!N52*1000</f>
        <v>-73544.143262390207</v>
      </c>
      <c r="O51" s="86">
        <f>+Hoja1!O52*1000</f>
        <v>60621.472306122087</v>
      </c>
      <c r="P51" s="67">
        <f>+Hoja1!P52*1000</f>
        <v>-154346.49709183758</v>
      </c>
      <c r="Q51" s="67">
        <f>+Hoja1!Q52*1000</f>
        <v>-11171.103205538202</v>
      </c>
      <c r="R51" s="67">
        <f>+Hoja1!R52*1000</f>
        <v>35027.710049562302</v>
      </c>
      <c r="S51" s="67">
        <f>+Hoja1!S52*1000</f>
        <v>184215.15679883395</v>
      </c>
      <c r="T51" s="67">
        <f>+Hoja1!T52*1000</f>
        <v>93808.214670553745</v>
      </c>
      <c r="U51" s="67">
        <f>+Hoja1!U52*1000</f>
        <v>-52057.44737755094</v>
      </c>
      <c r="V51" s="67">
        <f>+Hoja1!V52*1000</f>
        <v>19386.714393586317</v>
      </c>
      <c r="W51" s="67">
        <f>+Hoja1!W52*1000</f>
        <v>123776.32630029212</v>
      </c>
      <c r="X51" s="67">
        <f>+Hoja1!X52*1000</f>
        <v>-12596.833243440415</v>
      </c>
      <c r="Y51" s="67">
        <f>+Hoja1!Y52*1000</f>
        <v>-14519.665740525397</v>
      </c>
      <c r="Z51" s="67">
        <f>+Hoja1!Z52*1000</f>
        <v>21759.218983965638</v>
      </c>
      <c r="AA51" s="36"/>
      <c r="AC51" s="8"/>
      <c r="AD51" s="8"/>
    </row>
    <row r="52" spans="1:30" s="12" customFormat="1" ht="16.5" thickBot="1" x14ac:dyDescent="0.3">
      <c r="A52" s="39" t="s">
        <v>18</v>
      </c>
      <c r="B52" s="65"/>
      <c r="C52" s="118">
        <f>+Hoja1!C53*1000</f>
        <v>270026.01434418332</v>
      </c>
      <c r="D52" s="76">
        <f>+Hoja1!D53*1000</f>
        <v>-25602.70802478135</v>
      </c>
      <c r="E52" s="70">
        <f>+Hoja1!E53*1000</f>
        <v>33131.255516034798</v>
      </c>
      <c r="F52" s="70">
        <f>+Hoja1!F53*1000</f>
        <v>246240.79013702658</v>
      </c>
      <c r="G52" s="70">
        <f>+Hoja1!G53*1000</f>
        <v>83053.5458760935</v>
      </c>
      <c r="H52" s="70">
        <f>+Hoja1!H53*1000</f>
        <v>71869.392360058104</v>
      </c>
      <c r="I52" s="70">
        <f>+Hoja1!I53*1000</f>
        <v>4057.3057827987213</v>
      </c>
      <c r="J52" s="70">
        <f>+Hoja1!J53*1000</f>
        <v>143359.5239387762</v>
      </c>
      <c r="K52" s="70">
        <f>+Hoja1!K53*1000</f>
        <v>-14326.681628280767</v>
      </c>
      <c r="L52" s="70">
        <f>+Hoja1!L53*1000</f>
        <v>41481.474759475983</v>
      </c>
      <c r="M52" s="70">
        <f>+Hoja1!M53*1000</f>
        <v>-68117.830848397265</v>
      </c>
      <c r="N52" s="70">
        <f>+Hoja1!N53*1000</f>
        <v>-69313.624137025734</v>
      </c>
      <c r="O52" s="90">
        <f>+Hoja1!O53*1000</f>
        <v>60115.423485422521</v>
      </c>
      <c r="P52" s="70">
        <f>+Hoja1!P53*1000</f>
        <v>-148084.61302040928</v>
      </c>
      <c r="Q52" s="70">
        <f>+Hoja1!Q53*1000</f>
        <v>-9080.4233862963883</v>
      </c>
      <c r="R52" s="70">
        <f>+Hoja1!R53*1000</f>
        <v>26445.098029154222</v>
      </c>
      <c r="S52" s="70">
        <f>+Hoja1!S53*1000</f>
        <v>170166.55205539381</v>
      </c>
      <c r="T52" s="70">
        <f>+Hoja1!T53*1000</f>
        <v>94083.989706996814</v>
      </c>
      <c r="U52" s="70">
        <f>+Hoja1!U53*1000</f>
        <v>-50618.362377550962</v>
      </c>
      <c r="V52" s="70">
        <f>+Hoja1!V53*1000</f>
        <v>-20094.527421282692</v>
      </c>
      <c r="W52" s="70">
        <f>+Hoja1!W53*1000</f>
        <v>124441.22615014612</v>
      </c>
      <c r="X52" s="70">
        <f>+Hoja1!X53*1000</f>
        <v>-10483.927225947355</v>
      </c>
      <c r="Y52" s="70">
        <f>+Hoja1!Y53*1000</f>
        <v>-22654.042460642358</v>
      </c>
      <c r="Z52" s="70">
        <f>+Hoja1!Z53*1000</f>
        <v>23346.478599126385</v>
      </c>
      <c r="AA52" s="42"/>
      <c r="AC52" s="8"/>
      <c r="AD52" s="8"/>
    </row>
    <row r="53" spans="1:30" x14ac:dyDescent="0.2">
      <c r="A53" s="43" t="s">
        <v>41</v>
      </c>
      <c r="B53" s="44" t="s">
        <v>43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30" x14ac:dyDescent="0.2">
      <c r="A54" s="43" t="s">
        <v>42</v>
      </c>
      <c r="B54" s="44" t="s">
        <v>44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30" x14ac:dyDescent="0.2">
      <c r="A55" s="43"/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30" x14ac:dyDescent="0.2">
      <c r="A56" s="43"/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30" x14ac:dyDescent="0.2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30" x14ac:dyDescent="0.2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30" x14ac:dyDescent="0.2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</sheetData>
  <mergeCells count="8">
    <mergeCell ref="P6:Z6"/>
    <mergeCell ref="B8:Z8"/>
    <mergeCell ref="P30:Z30"/>
    <mergeCell ref="B32:Z32"/>
    <mergeCell ref="A3:AA3"/>
    <mergeCell ref="A5:AA5"/>
    <mergeCell ref="D6:O6"/>
    <mergeCell ref="D30:O30"/>
  </mergeCells>
  <phoneticPr fontId="0" type="noConversion"/>
  <printOptions horizontalCentered="1" verticalCentered="1"/>
  <pageMargins left="0.84996062992125987" right="0.15748031496062992" top="0" bottom="0.43307086614173229" header="0" footer="0"/>
  <pageSetup paperSize="9" scale="44" orientation="landscape" r:id="rId1"/>
  <headerFooter alignWithMargins="0"/>
  <ignoredErrors>
    <ignoredError sqref="C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Hoja2!Área_de_impresión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Tecnico</dc:creator>
  <cp:lastModifiedBy>Valued Acer Customer</cp:lastModifiedBy>
  <cp:lastPrinted>2016-03-14T16:07:08Z</cp:lastPrinted>
  <dcterms:created xsi:type="dcterms:W3CDTF">2003-05-14T18:17:49Z</dcterms:created>
  <dcterms:modified xsi:type="dcterms:W3CDTF">2016-03-14T16:07:31Z</dcterms:modified>
</cp:coreProperties>
</file>