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externalLinks/externalLink40.xml" ContentType="application/vnd.openxmlformats-officedocument.spreadsheetml.externalLink+xml"/>
  <Override PartName="/xl/externalLinks/externalLink41.xml" ContentType="application/vnd.openxmlformats-officedocument.spreadsheetml.externalLink+xml"/>
  <Override PartName="/xl/externalLinks/externalLink42.xml" ContentType="application/vnd.openxmlformats-officedocument.spreadsheetml.externalLink+xml"/>
  <Override PartName="/xl/externalLinks/externalLink43.xml" ContentType="application/vnd.openxmlformats-officedocument.spreadsheetml.externalLink+xml"/>
  <Override PartName="/xl/externalLinks/externalLink44.xml" ContentType="application/vnd.openxmlformats-officedocument.spreadsheetml.externalLink+xml"/>
  <Override PartName="/xl/externalLinks/externalLink45.xml" ContentType="application/vnd.openxmlformats-officedocument.spreadsheetml.externalLink+xml"/>
  <Override PartName="/xl/externalLinks/externalLink46.xml" ContentType="application/vnd.openxmlformats-officedocument.spreadsheetml.externalLink+xml"/>
  <Override PartName="/xl/externalLinks/externalLink47.xml" ContentType="application/vnd.openxmlformats-officedocument.spreadsheetml.externalLink+xml"/>
  <Override PartName="/xl/externalLinks/externalLink48.xml" ContentType="application/vnd.openxmlformats-officedocument.spreadsheetml.externalLink+xml"/>
  <Override PartName="/xl/externalLinks/externalLink49.xml" ContentType="application/vnd.openxmlformats-officedocument.spreadsheetml.externalLink+xml"/>
  <Override PartName="/xl/externalLinks/externalLink50.xml" ContentType="application/vnd.openxmlformats-officedocument.spreadsheetml.externalLink+xml"/>
  <Override PartName="/xl/externalLinks/externalLink51.xml" ContentType="application/vnd.openxmlformats-officedocument.spreadsheetml.externalLink+xml"/>
  <Override PartName="/xl/externalLinks/externalLink52.xml" ContentType="application/vnd.openxmlformats-officedocument.spreadsheetml.externalLink+xml"/>
  <Override PartName="/xl/externalLinks/externalLink53.xml" ContentType="application/vnd.openxmlformats-officedocument.spreadsheetml.externalLink+xml"/>
  <Override PartName="/xl/externalLinks/externalLink54.xml" ContentType="application/vnd.openxmlformats-officedocument.spreadsheetml.externalLink+xml"/>
  <Override PartName="/xl/externalLinks/externalLink55.xml" ContentType="application/vnd.openxmlformats-officedocument.spreadsheetml.externalLink+xml"/>
  <Override PartName="/xl/externalLinks/externalLink56.xml" ContentType="application/vnd.openxmlformats-officedocument.spreadsheetml.externalLink+xml"/>
  <Override PartName="/xl/externalLinks/externalLink57.xml" ContentType="application/vnd.openxmlformats-officedocument.spreadsheetml.externalLink+xml"/>
  <Override PartName="/xl/externalLinks/externalLink58.xml" ContentType="application/vnd.openxmlformats-officedocument.spreadsheetml.externalLink+xml"/>
  <Override PartName="/xl/externalLinks/externalLink59.xml" ContentType="application/vnd.openxmlformats-officedocument.spreadsheetml.externalLink+xml"/>
  <Override PartName="/xl/externalLinks/externalLink60.xml" ContentType="application/vnd.openxmlformats-officedocument.spreadsheetml.externalLink+xml"/>
  <Override PartName="/xl/externalLinks/externalLink61.xml" ContentType="application/vnd.openxmlformats-officedocument.spreadsheetml.externalLink+xml"/>
  <Override PartName="/xl/externalLinks/externalLink62.xml" ContentType="application/vnd.openxmlformats-officedocument.spreadsheetml.externalLink+xml"/>
  <Override PartName="/xl/externalLinks/externalLink63.xml" ContentType="application/vnd.openxmlformats-officedocument.spreadsheetml.externalLink+xml"/>
  <Override PartName="/xl/externalLinks/externalLink64.xml" ContentType="application/vnd.openxmlformats-officedocument.spreadsheetml.externalLink+xml"/>
  <Override PartName="/xl/externalLinks/externalLink65.xml" ContentType="application/vnd.openxmlformats-officedocument.spreadsheetml.externalLink+xml"/>
  <Override PartName="/xl/externalLinks/externalLink66.xml" ContentType="application/vnd.openxmlformats-officedocument.spreadsheetml.externalLink+xml"/>
  <Override PartName="/xl/externalLinks/externalLink67.xml" ContentType="application/vnd.openxmlformats-officedocument.spreadsheetml.externalLink+xml"/>
  <Override PartName="/xl/externalLinks/externalLink68.xml" ContentType="application/vnd.openxmlformats-officedocument.spreadsheetml.externalLink+xml"/>
  <Override PartName="/xl/externalLinks/externalLink69.xml" ContentType="application/vnd.openxmlformats-officedocument.spreadsheetml.externalLink+xml"/>
  <Override PartName="/xl/externalLinks/externalLink70.xml" ContentType="application/vnd.openxmlformats-officedocument.spreadsheetml.externalLink+xml"/>
  <Override PartName="/xl/externalLinks/externalLink71.xml" ContentType="application/vnd.openxmlformats-officedocument.spreadsheetml.externalLink+xml"/>
  <Override PartName="/xl/externalLinks/externalLink72.xml" ContentType="application/vnd.openxmlformats-officedocument.spreadsheetml.externalLink+xml"/>
  <Override PartName="/xl/externalLinks/externalLink73.xml" ContentType="application/vnd.openxmlformats-officedocument.spreadsheetml.externalLink+xml"/>
  <Override PartName="/xl/externalLinks/externalLink74.xml" ContentType="application/vnd.openxmlformats-officedocument.spreadsheetml.externalLink+xml"/>
  <Override PartName="/xl/externalLinks/externalLink75.xml" ContentType="application/vnd.openxmlformats-officedocument.spreadsheetml.externalLink+xml"/>
  <Override PartName="/xl/externalLinks/externalLink76.xml" ContentType="application/vnd.openxmlformats-officedocument.spreadsheetml.externalLink+xml"/>
  <Override PartName="/xl/externalLinks/externalLink77.xml" ContentType="application/vnd.openxmlformats-officedocument.spreadsheetml.externalLink+xml"/>
  <Override PartName="/xl/externalLinks/externalLink78.xml" ContentType="application/vnd.openxmlformats-officedocument.spreadsheetml.externalLink+xml"/>
  <Override PartName="/xl/externalLinks/externalLink79.xml" ContentType="application/vnd.openxmlformats-officedocument.spreadsheetml.externalLink+xml"/>
  <Override PartName="/xl/externalLinks/externalLink80.xml" ContentType="application/vnd.openxmlformats-officedocument.spreadsheetml.externalLink+xml"/>
  <Override PartName="/xl/externalLinks/externalLink81.xml" ContentType="application/vnd.openxmlformats-officedocument.spreadsheetml.externalLink+xml"/>
  <Override PartName="/xl/externalLinks/externalLink82.xml" ContentType="application/vnd.openxmlformats-officedocument.spreadsheetml.externalLink+xml"/>
  <Override PartName="/xl/externalLinks/externalLink83.xml" ContentType="application/vnd.openxmlformats-officedocument.spreadsheetml.externalLink+xml"/>
  <Override PartName="/xl/externalLinks/externalLink84.xml" ContentType="application/vnd.openxmlformats-officedocument.spreadsheetml.externalLink+xml"/>
  <Override PartName="/xl/externalLinks/externalLink85.xml" ContentType="application/vnd.openxmlformats-officedocument.spreadsheetml.externalLink+xml"/>
  <Override PartName="/xl/externalLinks/externalLink86.xml" ContentType="application/vnd.openxmlformats-officedocument.spreadsheetml.externalLink+xml"/>
  <Override PartName="/xl/externalLinks/externalLink87.xml" ContentType="application/vnd.openxmlformats-officedocument.spreadsheetml.externalLink+xml"/>
  <Override PartName="/xl/externalLinks/externalLink88.xml" ContentType="application/vnd.openxmlformats-officedocument.spreadsheetml.externalLink+xml"/>
  <Override PartName="/xl/externalLinks/externalLink89.xml" ContentType="application/vnd.openxmlformats-officedocument.spreadsheetml.externalLink+xml"/>
  <Override PartName="/xl/externalLinks/externalLink90.xml" ContentType="application/vnd.openxmlformats-officedocument.spreadsheetml.externalLink+xml"/>
  <Override PartName="/xl/externalLinks/externalLink91.xml" ContentType="application/vnd.openxmlformats-officedocument.spreadsheetml.externalLink+xml"/>
  <Override PartName="/xl/externalLinks/externalLink92.xml" ContentType="application/vnd.openxmlformats-officedocument.spreadsheetml.externalLink+xml"/>
  <Override PartName="/xl/externalLinks/externalLink93.xml" ContentType="application/vnd.openxmlformats-officedocument.spreadsheetml.externalLink+xml"/>
  <Override PartName="/xl/externalLinks/externalLink94.xml" ContentType="application/vnd.openxmlformats-officedocument.spreadsheetml.externalLink+xml"/>
  <Override PartName="/xl/externalLinks/externalLink95.xml" ContentType="application/vnd.openxmlformats-officedocument.spreadsheetml.externalLink+xml"/>
  <Override PartName="/xl/externalLinks/externalLink96.xml" ContentType="application/vnd.openxmlformats-officedocument.spreadsheetml.externalLink+xml"/>
  <Override PartName="/xl/externalLinks/externalLink97.xml" ContentType="application/vnd.openxmlformats-officedocument.spreadsheetml.externalLink+xml"/>
  <Override PartName="/xl/externalLinks/externalLink98.xml" ContentType="application/vnd.openxmlformats-officedocument.spreadsheetml.externalLink+xml"/>
  <Override PartName="/xl/externalLinks/externalLink99.xml" ContentType="application/vnd.openxmlformats-officedocument.spreadsheetml.externalLink+xml"/>
  <Override PartName="/xl/externalLinks/externalLink100.xml" ContentType="application/vnd.openxmlformats-officedocument.spreadsheetml.externalLink+xml"/>
  <Override PartName="/xl/externalLinks/externalLink101.xml" ContentType="application/vnd.openxmlformats-officedocument.spreadsheetml.externalLink+xml"/>
  <Override PartName="/xl/externalLinks/externalLink102.xml" ContentType="application/vnd.openxmlformats-officedocument.spreadsheetml.externalLink+xml"/>
  <Override PartName="/xl/externalLinks/externalLink103.xml" ContentType="application/vnd.openxmlformats-officedocument.spreadsheetml.externalLink+xml"/>
  <Override PartName="/xl/externalLinks/externalLink104.xml" ContentType="application/vnd.openxmlformats-officedocument.spreadsheetml.externalLink+xml"/>
  <Override PartName="/xl/externalLinks/externalLink105.xml" ContentType="application/vnd.openxmlformats-officedocument.spreadsheetml.externalLink+xml"/>
  <Override PartName="/xl/externalLinks/externalLink106.xml" ContentType="application/vnd.openxmlformats-officedocument.spreadsheetml.externalLink+xml"/>
  <Override PartName="/xl/externalLinks/externalLink107.xml" ContentType="application/vnd.openxmlformats-officedocument.spreadsheetml.externalLink+xml"/>
  <Override PartName="/xl/externalLinks/externalLink108.xml" ContentType="application/vnd.openxmlformats-officedocument.spreadsheetml.externalLink+xml"/>
  <Override PartName="/xl/externalLinks/externalLink109.xml" ContentType="application/vnd.openxmlformats-officedocument.spreadsheetml.externalLink+xml"/>
  <Override PartName="/xl/externalLinks/externalLink110.xml" ContentType="application/vnd.openxmlformats-officedocument.spreadsheetml.externalLink+xml"/>
  <Override PartName="/xl/externalLinks/externalLink111.xml" ContentType="application/vnd.openxmlformats-officedocument.spreadsheetml.externalLink+xml"/>
  <Override PartName="/xl/externalLinks/externalLink112.xml" ContentType="application/vnd.openxmlformats-officedocument.spreadsheetml.externalLink+xml"/>
  <Override PartName="/xl/externalLinks/externalLink113.xml" ContentType="application/vnd.openxmlformats-officedocument.spreadsheetml.externalLink+xml"/>
  <Override PartName="/xl/externalLinks/externalLink114.xml" ContentType="application/vnd.openxmlformats-officedocument.spreadsheetml.externalLink+xml"/>
  <Override PartName="/xl/externalLinks/externalLink115.xml" ContentType="application/vnd.openxmlformats-officedocument.spreadsheetml.externalLink+xml"/>
  <Override PartName="/xl/externalLinks/externalLink116.xml" ContentType="application/vnd.openxmlformats-officedocument.spreadsheetml.externalLink+xml"/>
  <Override PartName="/xl/externalLinks/externalLink117.xml" ContentType="application/vnd.openxmlformats-officedocument.spreadsheetml.externalLink+xml"/>
  <Override PartName="/xl/externalLinks/externalLink118.xml" ContentType="application/vnd.openxmlformats-officedocument.spreadsheetml.externalLink+xml"/>
  <Override PartName="/xl/externalLinks/externalLink119.xml" ContentType="application/vnd.openxmlformats-officedocument.spreadsheetml.externalLink+xml"/>
  <Override PartName="/xl/externalLinks/externalLink120.xml" ContentType="application/vnd.openxmlformats-officedocument.spreadsheetml.externalLink+xml"/>
  <Override PartName="/xl/externalLinks/externalLink121.xml" ContentType="application/vnd.openxmlformats-officedocument.spreadsheetml.externalLink+xml"/>
  <Override PartName="/xl/externalLinks/externalLink122.xml" ContentType="application/vnd.openxmlformats-officedocument.spreadsheetml.externalLink+xml"/>
  <Override PartName="/xl/externalLinks/externalLink123.xml" ContentType="application/vnd.openxmlformats-officedocument.spreadsheetml.externalLink+xml"/>
  <Override PartName="/xl/externalLinks/externalLink124.xml" ContentType="application/vnd.openxmlformats-officedocument.spreadsheetml.externalLink+xml"/>
  <Override PartName="/xl/externalLinks/externalLink125.xml" ContentType="application/vnd.openxmlformats-officedocument.spreadsheetml.externalLink+xml"/>
  <Override PartName="/xl/externalLinks/externalLink126.xml" ContentType="application/vnd.openxmlformats-officedocument.spreadsheetml.externalLink+xml"/>
  <Override PartName="/xl/externalLinks/externalLink127.xml" ContentType="application/vnd.openxmlformats-officedocument.spreadsheetml.externalLink+xml"/>
  <Override PartName="/xl/externalLinks/externalLink128.xml" ContentType="application/vnd.openxmlformats-officedocument.spreadsheetml.externalLink+xml"/>
  <Override PartName="/xl/externalLinks/externalLink129.xml" ContentType="application/vnd.openxmlformats-officedocument.spreadsheetml.externalLink+xml"/>
  <Override PartName="/xl/externalLinks/externalLink130.xml" ContentType="application/vnd.openxmlformats-officedocument.spreadsheetml.externalLink+xml"/>
  <Override PartName="/xl/externalLinks/externalLink131.xml" ContentType="application/vnd.openxmlformats-officedocument.spreadsheetml.externalLink+xml"/>
  <Override PartName="/xl/externalLinks/externalLink132.xml" ContentType="application/vnd.openxmlformats-officedocument.spreadsheetml.externalLink+xml"/>
  <Override PartName="/xl/externalLinks/externalLink133.xml" ContentType="application/vnd.openxmlformats-officedocument.spreadsheetml.externalLink+xml"/>
  <Override PartName="/xl/externalLinks/externalLink134.xml" ContentType="application/vnd.openxmlformats-officedocument.spreadsheetml.externalLink+xml"/>
  <Override PartName="/xl/externalLinks/externalLink135.xml" ContentType="application/vnd.openxmlformats-officedocument.spreadsheetml.externalLink+xml"/>
  <Override PartName="/xl/externalLinks/externalLink136.xml" ContentType="application/vnd.openxmlformats-officedocument.spreadsheetml.externalLink+xml"/>
  <Override PartName="/xl/externalLinks/externalLink137.xml" ContentType="application/vnd.openxmlformats-officedocument.spreadsheetml.externalLink+xml"/>
  <Override PartName="/xl/externalLinks/externalLink138.xml" ContentType="application/vnd.openxmlformats-officedocument.spreadsheetml.externalLink+xml"/>
  <Override PartName="/xl/externalLinks/externalLink139.xml" ContentType="application/vnd.openxmlformats-officedocument.spreadsheetml.externalLink+xml"/>
  <Override PartName="/xl/externalLinks/externalLink140.xml" ContentType="application/vnd.openxmlformats-officedocument.spreadsheetml.externalLink+xml"/>
  <Override PartName="/xl/externalLinks/externalLink141.xml" ContentType="application/vnd.openxmlformats-officedocument.spreadsheetml.externalLink+xml"/>
  <Override PartName="/xl/externalLinks/externalLink142.xml" ContentType="application/vnd.openxmlformats-officedocument.spreadsheetml.externalLink+xml"/>
  <Override PartName="/xl/externalLinks/externalLink143.xml" ContentType="application/vnd.openxmlformats-officedocument.spreadsheetml.externalLink+xml"/>
  <Override PartName="/xl/externalLinks/externalLink144.xml" ContentType="application/vnd.openxmlformats-officedocument.spreadsheetml.externalLink+xml"/>
  <Override PartName="/xl/externalLinks/externalLink145.xml" ContentType="application/vnd.openxmlformats-officedocument.spreadsheetml.externalLink+xml"/>
  <Override PartName="/xl/externalLinks/externalLink146.xml" ContentType="application/vnd.openxmlformats-officedocument.spreadsheetml.externalLink+xml"/>
  <Override PartName="/xl/externalLinks/externalLink147.xml" ContentType="application/vnd.openxmlformats-officedocument.spreadsheetml.externalLink+xml"/>
  <Override PartName="/xl/externalLinks/externalLink148.xml" ContentType="application/vnd.openxmlformats-officedocument.spreadsheetml.externalLink+xml"/>
  <Override PartName="/xl/externalLinks/externalLink149.xml" ContentType="application/vnd.openxmlformats-officedocument.spreadsheetml.externalLink+xml"/>
  <Override PartName="/xl/externalLinks/externalLink150.xml" ContentType="application/vnd.openxmlformats-officedocument.spreadsheetml.externalLink+xml"/>
  <Override PartName="/xl/externalLinks/externalLink151.xml" ContentType="application/vnd.openxmlformats-officedocument.spreadsheetml.externalLink+xml"/>
  <Override PartName="/xl/externalLinks/externalLink152.xml" ContentType="application/vnd.openxmlformats-officedocument.spreadsheetml.externalLink+xml"/>
  <Override PartName="/xl/externalLinks/externalLink153.xml" ContentType="application/vnd.openxmlformats-officedocument.spreadsheetml.externalLink+xml"/>
  <Override PartName="/xl/externalLinks/externalLink154.xml" ContentType="application/vnd.openxmlformats-officedocument.spreadsheetml.externalLink+xml"/>
  <Override PartName="/xl/externalLinks/externalLink155.xml" ContentType="application/vnd.openxmlformats-officedocument.spreadsheetml.externalLink+xml"/>
  <Override PartName="/xl/externalLinks/externalLink156.xml" ContentType="application/vnd.openxmlformats-officedocument.spreadsheetml.externalLink+xml"/>
  <Override PartName="/xl/externalLinks/externalLink157.xml" ContentType="application/vnd.openxmlformats-officedocument.spreadsheetml.externalLink+xml"/>
  <Override PartName="/xl/externalLinks/externalLink158.xml" ContentType="application/vnd.openxmlformats-officedocument.spreadsheetml.externalLink+xml"/>
  <Override PartName="/xl/externalLinks/externalLink159.xml" ContentType="application/vnd.openxmlformats-officedocument.spreadsheetml.externalLink+xml"/>
  <Override PartName="/xl/externalLinks/externalLink160.xml" ContentType="application/vnd.openxmlformats-officedocument.spreadsheetml.externalLink+xml"/>
  <Override PartName="/xl/externalLinks/externalLink161.xml" ContentType="application/vnd.openxmlformats-officedocument.spreadsheetml.externalLink+xml"/>
  <Override PartName="/xl/externalLinks/externalLink162.xml" ContentType="application/vnd.openxmlformats-officedocument.spreadsheetml.externalLink+xml"/>
  <Override PartName="/xl/externalLinks/externalLink163.xml" ContentType="application/vnd.openxmlformats-officedocument.spreadsheetml.externalLink+xml"/>
  <Override PartName="/xl/externalLinks/externalLink164.xml" ContentType="application/vnd.openxmlformats-officedocument.spreadsheetml.externalLink+xml"/>
  <Override PartName="/xl/externalLinks/externalLink165.xml" ContentType="application/vnd.openxmlformats-officedocument.spreadsheetml.externalLink+xml"/>
  <Override PartName="/xl/externalLinks/externalLink166.xml" ContentType="application/vnd.openxmlformats-officedocument.spreadsheetml.externalLink+xml"/>
  <Override PartName="/xl/externalLinks/externalLink167.xml" ContentType="application/vnd.openxmlformats-officedocument.spreadsheetml.externalLink+xml"/>
  <Override PartName="/xl/externalLinks/externalLink168.xml" ContentType="application/vnd.openxmlformats-officedocument.spreadsheetml.externalLink+xml"/>
  <Override PartName="/xl/externalLinks/externalLink169.xml" ContentType="application/vnd.openxmlformats-officedocument.spreadsheetml.externalLink+xml"/>
  <Override PartName="/xl/externalLinks/externalLink170.xml" ContentType="application/vnd.openxmlformats-officedocument.spreadsheetml.externalLink+xml"/>
  <Override PartName="/xl/externalLinks/externalLink171.xml" ContentType="application/vnd.openxmlformats-officedocument.spreadsheetml.externalLink+xml"/>
  <Override PartName="/xl/externalLinks/externalLink172.xml" ContentType="application/vnd.openxmlformats-officedocument.spreadsheetml.externalLink+xml"/>
  <Override PartName="/xl/externalLinks/externalLink173.xml" ContentType="application/vnd.openxmlformats-officedocument.spreadsheetml.externalLink+xml"/>
  <Override PartName="/xl/externalLinks/externalLink174.xml" ContentType="application/vnd.openxmlformats-officedocument.spreadsheetml.externalLink+xml"/>
  <Override PartName="/xl/externalLinks/externalLink175.xml" ContentType="application/vnd.openxmlformats-officedocument.spreadsheetml.externalLink+xml"/>
  <Override PartName="/xl/externalLinks/externalLink176.xml" ContentType="application/vnd.openxmlformats-officedocument.spreadsheetml.externalLink+xml"/>
  <Override PartName="/xl/externalLinks/externalLink177.xml" ContentType="application/vnd.openxmlformats-officedocument.spreadsheetml.externalLink+xml"/>
  <Override PartName="/xl/externalLinks/externalLink178.xml" ContentType="application/vnd.openxmlformats-officedocument.spreadsheetml.externalLink+xml"/>
  <Override PartName="/xl/externalLinks/externalLink179.xml" ContentType="application/vnd.openxmlformats-officedocument.spreadsheetml.externalLink+xml"/>
  <Override PartName="/xl/externalLinks/externalLink180.xml" ContentType="application/vnd.openxmlformats-officedocument.spreadsheetml.externalLink+xml"/>
  <Override PartName="/xl/externalLinks/externalLink181.xml" ContentType="application/vnd.openxmlformats-officedocument.spreadsheetml.externalLink+xml"/>
  <Override PartName="/xl/externalLinks/externalLink18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
    </mc:Choice>
  </mc:AlternateContent>
  <xr:revisionPtr revIDLastSave="0" documentId="13_ncr:1_{772693F5-2397-6A4F-A13E-4CAB29251E4B}" xr6:coauthVersionLast="47" xr6:coauthVersionMax="47" xr10:uidLastSave="{00000000-0000-0000-0000-000000000000}"/>
  <bookViews>
    <workbookView xWindow="0" yWindow="500" windowWidth="28800" windowHeight="17500" activeTab="9" xr2:uid="{4F32CD4D-3FFC-624F-98AE-4C7FEFAF5D49}"/>
  </bookViews>
  <sheets>
    <sheet name="Treasuries" sheetId="20" r:id="rId1"/>
    <sheet name="Hardware" sheetId="7" r:id="rId2"/>
    <sheet name="Software" sheetId="16" r:id="rId3"/>
    <sheet name="Consumer" sheetId="19" r:id="rId4"/>
    <sheet name="Financial Services" sheetId="18" r:id="rId5"/>
    <sheet name="Healthcare" sheetId="21" r:id="rId6"/>
    <sheet name="Industrials" sheetId="22" r:id="rId7"/>
    <sheet name="Real Estate" sheetId="27" r:id="rId8"/>
    <sheet name="Fashion + Beauty" sheetId="29" state="hidden" r:id="rId9"/>
    <sheet name="My Stocks" sheetId="46" r:id="rId10"/>
    <sheet name="Compounders" sheetId="48" r:id="rId11"/>
    <sheet name="GARP" sheetId="49" state="hidden" r:id="rId12"/>
    <sheet name="Value" sheetId="53" state="hidden" r:id="rId13"/>
    <sheet name="Aggressive Growth" sheetId="52" state="hidden" r:id="rId14"/>
    <sheet name="Other" sheetId="54" state="hidden" r:id="rId15"/>
    <sheet name="Short List" sheetId="47" state="hidden"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 r:id="rId63"/>
    <externalReference r:id="rId64"/>
    <externalReference r:id="rId65"/>
    <externalReference r:id="rId66"/>
    <externalReference r:id="rId67"/>
    <externalReference r:id="rId68"/>
    <externalReference r:id="rId69"/>
    <externalReference r:id="rId70"/>
    <externalReference r:id="rId71"/>
    <externalReference r:id="rId72"/>
    <externalReference r:id="rId73"/>
    <externalReference r:id="rId74"/>
    <externalReference r:id="rId75"/>
    <externalReference r:id="rId76"/>
    <externalReference r:id="rId77"/>
    <externalReference r:id="rId78"/>
    <externalReference r:id="rId79"/>
    <externalReference r:id="rId80"/>
    <externalReference r:id="rId81"/>
    <externalReference r:id="rId82"/>
    <externalReference r:id="rId83"/>
    <externalReference r:id="rId84"/>
    <externalReference r:id="rId85"/>
    <externalReference r:id="rId86"/>
    <externalReference r:id="rId87"/>
    <externalReference r:id="rId88"/>
    <externalReference r:id="rId89"/>
    <externalReference r:id="rId90"/>
    <externalReference r:id="rId91"/>
    <externalReference r:id="rId92"/>
    <externalReference r:id="rId93"/>
    <externalReference r:id="rId94"/>
    <externalReference r:id="rId95"/>
    <externalReference r:id="rId96"/>
    <externalReference r:id="rId97"/>
    <externalReference r:id="rId98"/>
    <externalReference r:id="rId99"/>
    <externalReference r:id="rId100"/>
    <externalReference r:id="rId101"/>
    <externalReference r:id="rId102"/>
    <externalReference r:id="rId103"/>
    <externalReference r:id="rId104"/>
    <externalReference r:id="rId105"/>
    <externalReference r:id="rId106"/>
    <externalReference r:id="rId107"/>
    <externalReference r:id="rId108"/>
    <externalReference r:id="rId109"/>
    <externalReference r:id="rId110"/>
    <externalReference r:id="rId111"/>
    <externalReference r:id="rId112"/>
    <externalReference r:id="rId113"/>
    <externalReference r:id="rId114"/>
    <externalReference r:id="rId115"/>
    <externalReference r:id="rId116"/>
    <externalReference r:id="rId117"/>
    <externalReference r:id="rId118"/>
    <externalReference r:id="rId119"/>
    <externalReference r:id="rId120"/>
    <externalReference r:id="rId121"/>
    <externalReference r:id="rId122"/>
    <externalReference r:id="rId123"/>
    <externalReference r:id="rId124"/>
    <externalReference r:id="rId125"/>
    <externalReference r:id="rId126"/>
    <externalReference r:id="rId127"/>
    <externalReference r:id="rId128"/>
    <externalReference r:id="rId129"/>
    <externalReference r:id="rId130"/>
    <externalReference r:id="rId131"/>
    <externalReference r:id="rId132"/>
    <externalReference r:id="rId133"/>
    <externalReference r:id="rId134"/>
    <externalReference r:id="rId135"/>
    <externalReference r:id="rId136"/>
    <externalReference r:id="rId137"/>
    <externalReference r:id="rId138"/>
    <externalReference r:id="rId139"/>
    <externalReference r:id="rId140"/>
    <externalReference r:id="rId141"/>
    <externalReference r:id="rId142"/>
    <externalReference r:id="rId143"/>
    <externalReference r:id="rId144"/>
    <externalReference r:id="rId145"/>
    <externalReference r:id="rId146"/>
    <externalReference r:id="rId147"/>
    <externalReference r:id="rId148"/>
    <externalReference r:id="rId149"/>
    <externalReference r:id="rId150"/>
    <externalReference r:id="rId151"/>
    <externalReference r:id="rId152"/>
    <externalReference r:id="rId153"/>
    <externalReference r:id="rId154"/>
    <externalReference r:id="rId155"/>
    <externalReference r:id="rId156"/>
    <externalReference r:id="rId157"/>
    <externalReference r:id="rId158"/>
    <externalReference r:id="rId159"/>
    <externalReference r:id="rId160"/>
    <externalReference r:id="rId161"/>
    <externalReference r:id="rId162"/>
    <externalReference r:id="rId163"/>
    <externalReference r:id="rId164"/>
    <externalReference r:id="rId165"/>
    <externalReference r:id="rId166"/>
    <externalReference r:id="rId167"/>
    <externalReference r:id="rId168"/>
    <externalReference r:id="rId169"/>
    <externalReference r:id="rId170"/>
    <externalReference r:id="rId171"/>
    <externalReference r:id="rId172"/>
    <externalReference r:id="rId173"/>
    <externalReference r:id="rId174"/>
    <externalReference r:id="rId175"/>
    <externalReference r:id="rId176"/>
    <externalReference r:id="rId177"/>
    <externalReference r:id="rId178"/>
    <externalReference r:id="rId179"/>
    <externalReference r:id="rId180"/>
    <externalReference r:id="rId181"/>
    <externalReference r:id="rId182"/>
    <externalReference r:id="rId183"/>
    <externalReference r:id="rId184"/>
    <externalReference r:id="rId185"/>
    <externalReference r:id="rId186"/>
    <externalReference r:id="rId187"/>
    <externalReference r:id="rId188"/>
    <externalReference r:id="rId189"/>
    <externalReference r:id="rId190"/>
    <externalReference r:id="rId191"/>
    <externalReference r:id="rId192"/>
    <externalReference r:id="rId193"/>
    <externalReference r:id="rId194"/>
    <externalReference r:id="rId195"/>
    <externalReference r:id="rId196"/>
    <externalReference r:id="rId197"/>
    <externalReference r:id="rId198"/>
  </externalReferences>
  <definedNames>
    <definedName name="_xlnm._FilterDatabase" localSheetId="10" hidden="1">Compounders!$A$1:$N$1</definedName>
    <definedName name="_xlnm._FilterDatabase" localSheetId="3" hidden="1">Consumer!$A$1:$L$1</definedName>
    <definedName name="_xlnm._FilterDatabase" localSheetId="8" hidden="1">'Fashion + Beauty'!$A$1:$L$1</definedName>
    <definedName name="_xlnm._FilterDatabase" localSheetId="4" hidden="1">'Financial Services'!$A$1:$L$1</definedName>
    <definedName name="_xlnm._FilterDatabase" localSheetId="1" hidden="1">Hardware!$A$1:$L$1</definedName>
    <definedName name="_xlnm._FilterDatabase" localSheetId="5" hidden="1">Healthcare!$A$1:$L$1</definedName>
    <definedName name="_xlnm._FilterDatabase" localSheetId="6" hidden="1">Industrials!$A$1:$L$1</definedName>
    <definedName name="_xlnm._FilterDatabase" localSheetId="9" hidden="1">'My Stocks'!$A$1:$M$1</definedName>
    <definedName name="_xlnm._FilterDatabase" localSheetId="7" hidden="1">'Real Estate'!$A$1:$L$1</definedName>
    <definedName name="_xlnm._FilterDatabase" localSheetId="15" hidden="1">'Short List'!$A$1:$N$1</definedName>
    <definedName name="_xlnm._FilterDatabase" localSheetId="2" hidden="1">Software!$A$1:$L$1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5" i="48" l="1" a="1"/>
  <c r="O15" i="48" s="1"/>
  <c r="P15" i="48" a="1"/>
  <c r="P15" i="48" s="1"/>
  <c r="Q15" i="48" a="1"/>
  <c r="Q15" i="48" s="1"/>
  <c r="N14" i="48"/>
  <c r="M14" i="48"/>
  <c r="L14" i="48"/>
  <c r="K14" i="48"/>
  <c r="J14" i="48"/>
  <c r="I14" i="48"/>
  <c r="H14" i="48"/>
  <c r="G14" i="48"/>
  <c r="F14" i="48"/>
  <c r="D14" i="48"/>
  <c r="E14" i="48"/>
  <c r="K43" i="16" l="1"/>
  <c r="J43" i="16"/>
  <c r="I43" i="16"/>
  <c r="G43" i="16"/>
  <c r="F43" i="16"/>
  <c r="E43" i="16"/>
  <c r="D43" i="16"/>
  <c r="C43" i="16"/>
  <c r="B43" i="16"/>
  <c r="N2" i="48" l="1"/>
  <c r="O13" i="48" l="1" a="1"/>
  <c r="O13" i="48" s="1"/>
  <c r="P13" i="48" a="1"/>
  <c r="P13" i="48" s="1"/>
  <c r="Q13" i="48" a="1"/>
  <c r="Q13" i="48" s="1"/>
  <c r="O14" i="48" a="1"/>
  <c r="O14" i="48" s="1"/>
  <c r="P14" i="48" a="1"/>
  <c r="P14" i="48" s="1"/>
  <c r="Q14" i="48" a="1"/>
  <c r="Q14" i="48" s="1"/>
  <c r="L8" i="48"/>
  <c r="K8" i="48"/>
  <c r="J8" i="48"/>
  <c r="G8" i="48"/>
  <c r="F8" i="48"/>
  <c r="E8" i="48"/>
  <c r="D8" i="48"/>
  <c r="N8" i="48" l="1"/>
  <c r="H8" i="48"/>
  <c r="I8" i="48"/>
  <c r="M8" i="48"/>
  <c r="L2" i="48" l="1"/>
  <c r="K2" i="48"/>
  <c r="J2" i="48"/>
  <c r="G2" i="48"/>
  <c r="F2" i="48"/>
  <c r="E2" i="48"/>
  <c r="D2" i="48"/>
  <c r="I2" i="48"/>
  <c r="M2" i="48" l="1"/>
  <c r="H2" i="48"/>
  <c r="L6" i="48" l="1"/>
  <c r="K6" i="48"/>
  <c r="J6" i="48"/>
  <c r="G6" i="48"/>
  <c r="F6" i="48"/>
  <c r="O12" i="48" a="1"/>
  <c r="O12" i="48" s="1"/>
  <c r="P12" i="48" a="1"/>
  <c r="P12" i="48" s="1"/>
  <c r="Q12" i="48" a="1"/>
  <c r="Q12" i="48" s="1"/>
  <c r="E6" i="48"/>
  <c r="D6" i="48"/>
  <c r="N6" i="48" l="1"/>
  <c r="H6" i="48" l="1"/>
  <c r="I6" i="48"/>
  <c r="M6" i="48"/>
  <c r="N5" i="48" l="1"/>
  <c r="M5" i="48"/>
  <c r="L5" i="48"/>
  <c r="K5" i="48"/>
  <c r="J5" i="48"/>
  <c r="I5" i="48"/>
  <c r="H5" i="48"/>
  <c r="G5" i="48"/>
  <c r="F5" i="48"/>
  <c r="E5" i="48"/>
  <c r="D5" i="48"/>
  <c r="O11" i="48" l="1" a="1"/>
  <c r="O11" i="48" s="1"/>
  <c r="P11" i="48" a="1"/>
  <c r="P11" i="48" s="1"/>
  <c r="Q11" i="48" a="1"/>
  <c r="Q11" i="48" s="1"/>
  <c r="L11" i="48"/>
  <c r="K11" i="48"/>
  <c r="J11" i="48"/>
  <c r="G11" i="48"/>
  <c r="F11" i="48"/>
  <c r="E11" i="48"/>
  <c r="D11" i="48"/>
  <c r="N11" i="48" l="1"/>
  <c r="M11" i="48"/>
  <c r="H11" i="48"/>
  <c r="I11" i="48"/>
  <c r="L15" i="48" l="1"/>
  <c r="K15" i="48"/>
  <c r="J15" i="48"/>
  <c r="G15" i="48"/>
  <c r="F15" i="48"/>
  <c r="E15" i="48"/>
  <c r="D15" i="48"/>
  <c r="N15" i="48" l="1"/>
  <c r="M15" i="48" l="1"/>
  <c r="H15" i="48"/>
  <c r="I15" i="48"/>
  <c r="C15" i="48" l="1"/>
  <c r="N3" i="48"/>
  <c r="M3" i="48"/>
  <c r="L3" i="48"/>
  <c r="K3" i="48"/>
  <c r="J3" i="48"/>
  <c r="G3" i="48"/>
  <c r="F3" i="48"/>
  <c r="E3" i="48"/>
  <c r="D3" i="48"/>
  <c r="H3" i="48" l="1"/>
  <c r="I3" i="48"/>
  <c r="N7" i="48" l="1"/>
  <c r="M7" i="48"/>
  <c r="L7" i="48"/>
  <c r="K7" i="48"/>
  <c r="J7" i="48"/>
  <c r="I7" i="48"/>
  <c r="H7" i="48"/>
  <c r="G7" i="48"/>
  <c r="F7" i="48"/>
  <c r="E7" i="48"/>
  <c r="D7" i="48"/>
  <c r="B15" i="48" l="1"/>
  <c r="N4" i="48" l="1"/>
  <c r="M4" i="48"/>
  <c r="L4" i="48"/>
  <c r="K4" i="48"/>
  <c r="J4" i="48"/>
  <c r="I4" i="48"/>
  <c r="H4" i="48"/>
  <c r="G4" i="48"/>
  <c r="F4" i="48"/>
  <c r="E4" i="48"/>
  <c r="D4" i="48"/>
  <c r="M20" i="22" a="1"/>
  <c r="M20" i="22" s="1"/>
  <c r="N20" i="22" a="1"/>
  <c r="N20" i="22" s="1"/>
  <c r="O20" i="22" a="1"/>
  <c r="O20" i="22" s="1"/>
  <c r="L20" i="22"/>
  <c r="K20" i="22"/>
  <c r="J20" i="22"/>
  <c r="I20" i="22"/>
  <c r="H20" i="22"/>
  <c r="G20" i="22"/>
  <c r="F20" i="22"/>
  <c r="E20" i="22"/>
  <c r="D20" i="22"/>
  <c r="N10" i="48" l="1"/>
  <c r="M10" i="48"/>
  <c r="L10" i="48"/>
  <c r="K10" i="48"/>
  <c r="J10" i="48"/>
  <c r="I10" i="48"/>
  <c r="H10" i="48"/>
  <c r="G10" i="48"/>
  <c r="F10" i="48"/>
  <c r="E10" i="48"/>
  <c r="D10" i="48"/>
  <c r="M12" i="48" l="1"/>
  <c r="M9" i="48" l="1"/>
  <c r="M13" i="48"/>
  <c r="O3" i="48" l="1" a="1"/>
  <c r="O3" i="48" s="1"/>
  <c r="P3" i="48" a="1"/>
  <c r="P3" i="48" s="1"/>
  <c r="Q3" i="48" a="1"/>
  <c r="Q3" i="48" s="1"/>
  <c r="O4" i="48" a="1"/>
  <c r="O4" i="48" s="1"/>
  <c r="P4" i="48" a="1"/>
  <c r="P4" i="48" s="1"/>
  <c r="Q4" i="48" a="1"/>
  <c r="Q4" i="48" s="1"/>
  <c r="O5" i="48" a="1"/>
  <c r="O5" i="48" s="1"/>
  <c r="P5" i="48" a="1"/>
  <c r="P5" i="48" s="1"/>
  <c r="Q5" i="48" a="1"/>
  <c r="Q5" i="48" s="1"/>
  <c r="O6" i="48" a="1"/>
  <c r="O6" i="48" s="1"/>
  <c r="P6" i="48" a="1"/>
  <c r="P6" i="48" s="1"/>
  <c r="Q6" i="48" a="1"/>
  <c r="Q6" i="48" s="1"/>
  <c r="O7" i="48" a="1"/>
  <c r="O7" i="48" s="1"/>
  <c r="P7" i="48" a="1"/>
  <c r="P7" i="48" s="1"/>
  <c r="Q7" i="48" a="1"/>
  <c r="Q7" i="48" s="1"/>
  <c r="O8" i="48" a="1"/>
  <c r="O8" i="48" s="1"/>
  <c r="P8" i="48" a="1"/>
  <c r="P8" i="48" s="1"/>
  <c r="Q8" i="48" a="1"/>
  <c r="Q8" i="48" s="1"/>
  <c r="O9" i="48" a="1"/>
  <c r="O9" i="48" s="1"/>
  <c r="P9" i="48" a="1"/>
  <c r="P9" i="48" s="1"/>
  <c r="Q9" i="48" a="1"/>
  <c r="Q9" i="48" s="1"/>
  <c r="O10" i="48" a="1"/>
  <c r="O10" i="48" s="1"/>
  <c r="P10" i="48" a="1"/>
  <c r="P10" i="48" s="1"/>
  <c r="Q10" i="48" a="1"/>
  <c r="Q10" i="48" s="1"/>
  <c r="L9" i="48"/>
  <c r="K9" i="48"/>
  <c r="J9" i="48"/>
  <c r="G9" i="48"/>
  <c r="F9" i="48"/>
  <c r="E9" i="48"/>
  <c r="D9" i="48"/>
  <c r="N9" i="48" l="1"/>
  <c r="I9" i="48" l="1"/>
  <c r="H9" i="48"/>
  <c r="O2" i="48" l="1" a="1"/>
  <c r="O2" i="48" s="1"/>
  <c r="P2" i="48" a="1"/>
  <c r="P2" i="48" s="1"/>
  <c r="Q2" i="48" a="1"/>
  <c r="Q2" i="48" s="1"/>
  <c r="N12" i="48"/>
  <c r="L12" i="48"/>
  <c r="K12" i="48"/>
  <c r="J12" i="48"/>
  <c r="I12" i="48"/>
  <c r="H12" i="48"/>
  <c r="G12" i="48"/>
  <c r="F12" i="48"/>
  <c r="E12" i="48"/>
  <c r="D12" i="48"/>
  <c r="C12" i="48"/>
  <c r="N13" i="48" l="1"/>
  <c r="L13" i="48"/>
  <c r="K13" i="48"/>
  <c r="J13" i="48"/>
  <c r="I13" i="48"/>
  <c r="H13" i="48"/>
  <c r="G13" i="48"/>
  <c r="F13" i="48"/>
  <c r="E13" i="48"/>
  <c r="D13" i="48"/>
  <c r="M6" i="27" l="1" a="1"/>
  <c r="M6" i="27" s="1"/>
  <c r="N6" i="27" a="1"/>
  <c r="N6" i="27" s="1"/>
  <c r="O6" i="27" a="1"/>
  <c r="O6" i="27" s="1"/>
  <c r="L6" i="27"/>
  <c r="K6" i="27"/>
  <c r="J6" i="27"/>
  <c r="I6" i="27"/>
  <c r="H6" i="27"/>
  <c r="G6" i="27"/>
  <c r="F6" i="27"/>
  <c r="E6" i="27"/>
  <c r="D6" i="27"/>
  <c r="C6" i="27"/>
  <c r="B6" i="27"/>
  <c r="F6" i="47" l="1"/>
  <c r="F5" i="47" l="1"/>
  <c r="F7" i="47" l="1"/>
  <c r="F18" i="47" l="1"/>
  <c r="F3" i="47" l="1"/>
  <c r="F14" i="47" l="1"/>
  <c r="F13" i="47" l="1"/>
  <c r="F4" i="47" l="1"/>
  <c r="F10" i="47" l="1"/>
  <c r="F17" i="47" l="1"/>
  <c r="F9" i="47" l="1"/>
  <c r="F16" i="47" l="1"/>
  <c r="F8" i="47" l="1"/>
  <c r="F12" i="47" l="1"/>
  <c r="F11" i="47" l="1"/>
  <c r="F2" i="47" l="1"/>
  <c r="F15" i="47" l="1"/>
  <c r="O18" i="47" l="1" a="1"/>
  <c r="O18" i="47" s="1"/>
  <c r="P18" i="47" a="1"/>
  <c r="P18" i="47" s="1"/>
  <c r="Q18" i="47" a="1"/>
  <c r="Q18" i="47" s="1"/>
  <c r="N18" i="47" l="1"/>
  <c r="M18" i="47"/>
  <c r="L18" i="47"/>
  <c r="K18" i="47"/>
  <c r="J18" i="47"/>
  <c r="I18" i="47"/>
  <c r="H18" i="47"/>
  <c r="G18" i="47"/>
  <c r="E18" i="47"/>
  <c r="D18" i="47"/>
  <c r="B18" i="47"/>
  <c r="C18" i="47" s="1" a="1"/>
  <c r="C18" i="47" s="1"/>
  <c r="N16" i="47"/>
  <c r="M16" i="47"/>
  <c r="L16" i="47"/>
  <c r="K16" i="47"/>
  <c r="J16" i="47"/>
  <c r="I16" i="47"/>
  <c r="H16" i="47"/>
  <c r="G16" i="47"/>
  <c r="E16" i="47"/>
  <c r="D16" i="47"/>
  <c r="B16" i="47"/>
  <c r="C16" i="47" s="1" a="1"/>
  <c r="C16" i="47" s="1"/>
  <c r="N15" i="47"/>
  <c r="M15" i="47"/>
  <c r="L15" i="47"/>
  <c r="K15" i="47"/>
  <c r="J15" i="47"/>
  <c r="I15" i="47"/>
  <c r="H15" i="47"/>
  <c r="G15" i="47"/>
  <c r="E15" i="47"/>
  <c r="D15" i="47"/>
  <c r="B15" i="47"/>
  <c r="C15" i="47" s="1" a="1"/>
  <c r="C15" i="47" s="1"/>
  <c r="Q17" i="47" a="1"/>
  <c r="Q17" i="47" s="1"/>
  <c r="P17" i="47" a="1"/>
  <c r="P17" i="47" s="1"/>
  <c r="O17" i="47" a="1"/>
  <c r="O17" i="47" s="1"/>
  <c r="N14" i="47"/>
  <c r="M14" i="47"/>
  <c r="L14" i="47"/>
  <c r="K14" i="47"/>
  <c r="J14" i="47"/>
  <c r="I14" i="47"/>
  <c r="H14" i="47"/>
  <c r="G14" i="47"/>
  <c r="E14" i="47"/>
  <c r="D14" i="47"/>
  <c r="Q16" i="47" a="1"/>
  <c r="Q16" i="47" s="1"/>
  <c r="P16" i="47" a="1"/>
  <c r="P16" i="47" s="1"/>
  <c r="O16" i="47" a="1"/>
  <c r="O16" i="47" s="1"/>
  <c r="N13" i="47"/>
  <c r="M13" i="47"/>
  <c r="L13" i="47"/>
  <c r="K13" i="47"/>
  <c r="J13" i="47"/>
  <c r="I13" i="47"/>
  <c r="H13" i="47"/>
  <c r="G13" i="47"/>
  <c r="E13" i="47"/>
  <c r="D13" i="47"/>
  <c r="B13" i="47"/>
  <c r="C13" i="47" s="1" a="1"/>
  <c r="C13" i="47" s="1"/>
  <c r="Q15" i="47" a="1"/>
  <c r="Q15" i="47" s="1"/>
  <c r="P15" i="47" a="1"/>
  <c r="P15" i="47" s="1"/>
  <c r="O15" i="47" a="1"/>
  <c r="O15" i="47" s="1"/>
  <c r="Q14" i="47" a="1"/>
  <c r="Q14" i="47" s="1"/>
  <c r="P14" i="47" a="1"/>
  <c r="P14" i="47" s="1"/>
  <c r="O14" i="47" a="1"/>
  <c r="O14" i="47" s="1"/>
  <c r="N11" i="47"/>
  <c r="M11" i="47"/>
  <c r="L11" i="47"/>
  <c r="K11" i="47"/>
  <c r="J11" i="47"/>
  <c r="I11" i="47"/>
  <c r="H11" i="47"/>
  <c r="G11" i="47"/>
  <c r="E11" i="47"/>
  <c r="D11" i="47"/>
  <c r="B11" i="47"/>
  <c r="C11" i="47" s="1" a="1"/>
  <c r="C11" i="47" s="1"/>
  <c r="Q13" i="47" a="1"/>
  <c r="Q13" i="47" s="1"/>
  <c r="P13" i="47" a="1"/>
  <c r="P13" i="47" s="1"/>
  <c r="O13" i="47" a="1"/>
  <c r="O13" i="47" s="1"/>
  <c r="N10" i="47"/>
  <c r="M10" i="47"/>
  <c r="L10" i="47"/>
  <c r="K10" i="47"/>
  <c r="J10" i="47"/>
  <c r="I10" i="47"/>
  <c r="H10" i="47"/>
  <c r="G10" i="47"/>
  <c r="E10" i="47"/>
  <c r="D10" i="47"/>
  <c r="B10" i="47"/>
  <c r="C10" i="47" s="1" a="1"/>
  <c r="C10" i="47" s="1"/>
  <c r="Q12" i="47" a="1"/>
  <c r="Q12" i="47" s="1"/>
  <c r="P12" i="47" a="1"/>
  <c r="P12" i="47" s="1"/>
  <c r="O12" i="47" a="1"/>
  <c r="O12" i="47" s="1"/>
  <c r="Q11" i="47" a="1"/>
  <c r="Q11" i="47" s="1"/>
  <c r="P11" i="47" a="1"/>
  <c r="P11" i="47" s="1"/>
  <c r="O11" i="47" a="1"/>
  <c r="O11" i="47" s="1"/>
  <c r="N8" i="47"/>
  <c r="M8" i="47"/>
  <c r="L8" i="47"/>
  <c r="K8" i="47"/>
  <c r="J8" i="47"/>
  <c r="I8" i="47"/>
  <c r="H8" i="47"/>
  <c r="G8" i="47"/>
  <c r="E8" i="47"/>
  <c r="D8" i="47"/>
  <c r="B8" i="47"/>
  <c r="C8" i="47" s="1" a="1"/>
  <c r="C8" i="47" s="1"/>
  <c r="Q10" i="47" a="1"/>
  <c r="Q10" i="47" s="1"/>
  <c r="P10" i="47" a="1"/>
  <c r="P10" i="47" s="1"/>
  <c r="O10" i="47" a="1"/>
  <c r="O10" i="47" s="1"/>
  <c r="N7" i="47"/>
  <c r="M7" i="47"/>
  <c r="L7" i="47"/>
  <c r="K7" i="47"/>
  <c r="J7" i="47"/>
  <c r="I7" i="47"/>
  <c r="H7" i="47"/>
  <c r="G7" i="47"/>
  <c r="E7" i="47"/>
  <c r="D7" i="47"/>
  <c r="Q9" i="47" a="1"/>
  <c r="Q9" i="47" s="1"/>
  <c r="P9" i="47" a="1"/>
  <c r="P9" i="47" s="1"/>
  <c r="O9" i="47" a="1"/>
  <c r="O9" i="47" s="1"/>
  <c r="Q8" i="47" a="1"/>
  <c r="Q8" i="47" s="1"/>
  <c r="P8" i="47" a="1"/>
  <c r="P8" i="47" s="1"/>
  <c r="O8" i="47" a="1"/>
  <c r="O8" i="47" s="1"/>
  <c r="N6" i="47"/>
  <c r="M6" i="47"/>
  <c r="L6" i="47"/>
  <c r="K6" i="47"/>
  <c r="J6" i="47"/>
  <c r="I6" i="47"/>
  <c r="H6" i="47"/>
  <c r="G6" i="47"/>
  <c r="E6" i="47"/>
  <c r="D6" i="47"/>
  <c r="B6" i="47"/>
  <c r="C6" i="47" s="1" a="1"/>
  <c r="C6" i="47" s="1"/>
  <c r="Q7" i="47" a="1"/>
  <c r="Q7" i="47" s="1"/>
  <c r="P7" i="47" a="1"/>
  <c r="P7" i="47" s="1"/>
  <c r="O7" i="47" a="1"/>
  <c r="O7" i="47" s="1"/>
  <c r="Q6" i="47" a="1"/>
  <c r="Q6" i="47" s="1"/>
  <c r="P6" i="47" a="1"/>
  <c r="P6" i="47" s="1"/>
  <c r="O6" i="47" a="1"/>
  <c r="O6" i="47" s="1"/>
  <c r="N5" i="47"/>
  <c r="M5" i="47"/>
  <c r="L5" i="47"/>
  <c r="K5" i="47"/>
  <c r="J5" i="47"/>
  <c r="I5" i="47"/>
  <c r="H5" i="47"/>
  <c r="G5" i="47"/>
  <c r="E5" i="47"/>
  <c r="D5" i="47"/>
  <c r="B5" i="47"/>
  <c r="C5" i="47" s="1" a="1"/>
  <c r="C5" i="47" s="1"/>
  <c r="N4" i="47" a="1"/>
  <c r="N4" i="47" s="1"/>
  <c r="M4" i="47"/>
  <c r="L4" i="47"/>
  <c r="K4" i="47"/>
  <c r="J4" i="47"/>
  <c r="I4" i="47"/>
  <c r="H4" i="47"/>
  <c r="G4" i="47"/>
  <c r="E4" i="47"/>
  <c r="D4" i="47"/>
  <c r="B4" i="47"/>
  <c r="C4" i="47" s="1" a="1"/>
  <c r="C4" i="47" s="1"/>
  <c r="Q5" i="47" a="1"/>
  <c r="Q5" i="47" s="1"/>
  <c r="P5" i="47" a="1"/>
  <c r="P5" i="47" s="1"/>
  <c r="O5" i="47" a="1"/>
  <c r="O5" i="47" s="1"/>
  <c r="N3" i="47"/>
  <c r="M3" i="47"/>
  <c r="L3" i="47"/>
  <c r="K3" i="47"/>
  <c r="J3" i="47"/>
  <c r="I3" i="47"/>
  <c r="H3" i="47"/>
  <c r="G3" i="47"/>
  <c r="E3" i="47"/>
  <c r="D3" i="47"/>
  <c r="B3" i="47"/>
  <c r="C3" i="47" s="1" a="1"/>
  <c r="C3" i="47" s="1"/>
  <c r="Q4" i="47" a="1"/>
  <c r="Q4" i="47" s="1"/>
  <c r="P4" i="47" a="1"/>
  <c r="P4" i="47" s="1"/>
  <c r="O4" i="47" a="1"/>
  <c r="O4" i="47" s="1"/>
  <c r="Q3" i="47" a="1"/>
  <c r="Q3" i="47" s="1"/>
  <c r="P3" i="47" a="1"/>
  <c r="P3" i="47" s="1"/>
  <c r="O3" i="47" a="1"/>
  <c r="O3" i="47" s="1"/>
  <c r="Q2" i="47" a="1"/>
  <c r="Q2" i="47" s="1"/>
  <c r="P2" i="47" a="1"/>
  <c r="P2" i="47" s="1"/>
  <c r="O2" i="47" a="1"/>
  <c r="O2" i="47" s="1"/>
  <c r="N3" i="46" l="1" a="1"/>
  <c r="N3" i="46" s="1"/>
  <c r="O3" i="46" a="1"/>
  <c r="O3" i="46" s="1"/>
  <c r="P3" i="46" a="1"/>
  <c r="P3" i="46" s="1"/>
  <c r="N4" i="46" a="1"/>
  <c r="N4" i="46" s="1"/>
  <c r="O4" i="46" a="1"/>
  <c r="O4" i="46" s="1"/>
  <c r="P4" i="46" a="1"/>
  <c r="P4" i="46" s="1"/>
  <c r="N5" i="46" a="1"/>
  <c r="N5" i="46" s="1"/>
  <c r="O5" i="46" a="1"/>
  <c r="O5" i="46" s="1"/>
  <c r="P5" i="46" a="1"/>
  <c r="P5" i="46" s="1"/>
  <c r="N6" i="46" a="1"/>
  <c r="N6" i="46" s="1"/>
  <c r="O6" i="46" a="1"/>
  <c r="O6" i="46" s="1"/>
  <c r="P6" i="46" a="1"/>
  <c r="P6" i="46" s="1"/>
  <c r="N7" i="46" a="1"/>
  <c r="N7" i="46" s="1"/>
  <c r="O7" i="46" a="1"/>
  <c r="O7" i="46" s="1"/>
  <c r="P7" i="46" a="1"/>
  <c r="P7" i="46" s="1"/>
  <c r="N8" i="46" a="1"/>
  <c r="N8" i="46" s="1"/>
  <c r="O8" i="46" a="1"/>
  <c r="O8" i="46" s="1"/>
  <c r="P8" i="46" a="1"/>
  <c r="P8" i="46" s="1"/>
  <c r="N9" i="46" a="1"/>
  <c r="N9" i="46" s="1"/>
  <c r="O9" i="46" a="1"/>
  <c r="O9" i="46" s="1"/>
  <c r="P9" i="46" a="1"/>
  <c r="P9" i="46" s="1"/>
  <c r="N10" i="46" a="1"/>
  <c r="N10" i="46" s="1"/>
  <c r="O10" i="46" a="1"/>
  <c r="O10" i="46" s="1"/>
  <c r="P10" i="46" a="1"/>
  <c r="P10" i="46" s="1"/>
  <c r="N11" i="46" a="1"/>
  <c r="N11" i="46" s="1"/>
  <c r="O11" i="46" a="1"/>
  <c r="O11" i="46" s="1"/>
  <c r="P11" i="46" a="1"/>
  <c r="P11" i="46" s="1"/>
  <c r="N12" i="46" a="1"/>
  <c r="N12" i="46" s="1"/>
  <c r="O12" i="46" a="1"/>
  <c r="O12" i="46" s="1"/>
  <c r="P12" i="46" a="1"/>
  <c r="P12" i="46" s="1"/>
  <c r="N13" i="46" a="1"/>
  <c r="N13" i="46" s="1"/>
  <c r="O13" i="46" a="1"/>
  <c r="O13" i="46" s="1"/>
  <c r="P13" i="46" a="1"/>
  <c r="P13" i="46" s="1"/>
  <c r="N14" i="46" a="1"/>
  <c r="N14" i="46" s="1"/>
  <c r="O14" i="46" a="1"/>
  <c r="O14" i="46" s="1"/>
  <c r="P14" i="46" a="1"/>
  <c r="P14" i="46" s="1"/>
  <c r="N15" i="46" a="1"/>
  <c r="N15" i="46" s="1"/>
  <c r="O15" i="46" a="1"/>
  <c r="O15" i="46" s="1"/>
  <c r="P15" i="46" a="1"/>
  <c r="P15" i="46" s="1"/>
  <c r="N16" i="46" a="1"/>
  <c r="N16" i="46" s="1"/>
  <c r="O16" i="46" a="1"/>
  <c r="O16" i="46" s="1"/>
  <c r="P16" i="46" a="1"/>
  <c r="P16" i="46" s="1"/>
  <c r="N17" i="46" a="1"/>
  <c r="N17" i="46" s="1"/>
  <c r="O17" i="46" a="1"/>
  <c r="O17" i="46" s="1"/>
  <c r="P17" i="46" a="1"/>
  <c r="P17" i="46" s="1"/>
  <c r="N18" i="46" a="1"/>
  <c r="N18" i="46" s="1"/>
  <c r="O18" i="46" a="1"/>
  <c r="O18" i="46" s="1"/>
  <c r="P18" i="46" a="1"/>
  <c r="P18" i="46" s="1"/>
  <c r="N19" i="46" a="1"/>
  <c r="N19" i="46" s="1"/>
  <c r="O19" i="46" a="1"/>
  <c r="O19" i="46" s="1"/>
  <c r="P19" i="46" a="1"/>
  <c r="P19" i="46" s="1"/>
  <c r="N20" i="46" a="1"/>
  <c r="N20" i="46" s="1"/>
  <c r="O20" i="46" a="1"/>
  <c r="O20" i="46" s="1"/>
  <c r="P20" i="46" a="1"/>
  <c r="P20" i="46" s="1"/>
  <c r="N21" i="46" a="1"/>
  <c r="N21" i="46" s="1"/>
  <c r="O21" i="46" a="1"/>
  <c r="O21" i="46" s="1"/>
  <c r="P21" i="46" a="1"/>
  <c r="P21" i="46" s="1"/>
  <c r="N22" i="46" a="1"/>
  <c r="N22" i="46" s="1"/>
  <c r="O22" i="46" a="1"/>
  <c r="O22" i="46" s="1"/>
  <c r="P22" i="46" a="1"/>
  <c r="P22" i="46" s="1"/>
  <c r="N23" i="46" a="1"/>
  <c r="N23" i="46" s="1"/>
  <c r="O23" i="46" a="1"/>
  <c r="O23" i="46" s="1"/>
  <c r="P23" i="46" a="1"/>
  <c r="P23" i="46" s="1"/>
  <c r="N24" i="46" a="1"/>
  <c r="N24" i="46" s="1"/>
  <c r="O24" i="46" a="1"/>
  <c r="O24" i="46" s="1"/>
  <c r="P24" i="46" a="1"/>
  <c r="P24" i="46" s="1"/>
  <c r="N25" i="46" a="1"/>
  <c r="N25" i="46" s="1"/>
  <c r="O25" i="46" a="1"/>
  <c r="O25" i="46" s="1"/>
  <c r="P25" i="46" a="1"/>
  <c r="P25" i="46" s="1"/>
  <c r="N26" i="46" a="1"/>
  <c r="N26" i="46" s="1"/>
  <c r="O26" i="46" a="1"/>
  <c r="O26" i="46" s="1"/>
  <c r="P26" i="46" a="1"/>
  <c r="P26" i="46" s="1"/>
  <c r="N27" i="46" a="1"/>
  <c r="N27" i="46" s="1"/>
  <c r="O27" i="46" a="1"/>
  <c r="O27" i="46" s="1"/>
  <c r="P27" i="46" a="1"/>
  <c r="P27" i="46" s="1"/>
  <c r="N28" i="46" a="1"/>
  <c r="N28" i="46" s="1"/>
  <c r="O28" i="46" a="1"/>
  <c r="O28" i="46" s="1"/>
  <c r="P28" i="46" a="1"/>
  <c r="P28" i="46" s="1"/>
  <c r="P2" i="46" a="1"/>
  <c r="P2" i="46" s="1"/>
  <c r="O2" i="46" a="1"/>
  <c r="O2" i="46" s="1"/>
  <c r="N2" i="46" a="1"/>
  <c r="N2" i="46" s="1"/>
  <c r="M28" i="46" l="1"/>
  <c r="L28" i="46"/>
  <c r="K28" i="46"/>
  <c r="J28" i="46"/>
  <c r="I28" i="46"/>
  <c r="H28" i="46"/>
  <c r="G28" i="46"/>
  <c r="F28" i="46"/>
  <c r="E28" i="46"/>
  <c r="D28" i="46"/>
  <c r="B28" i="46"/>
  <c r="C28" i="46" s="1" a="1"/>
  <c r="C28" i="46" s="1"/>
  <c r="M19" i="46"/>
  <c r="L19" i="46"/>
  <c r="K19" i="46"/>
  <c r="J19" i="46"/>
  <c r="I19" i="46"/>
  <c r="H19" i="46"/>
  <c r="G19" i="46"/>
  <c r="F19" i="46"/>
  <c r="E19" i="46"/>
  <c r="D19" i="46"/>
  <c r="B19" i="46"/>
  <c r="C19" i="46" s="1" a="1"/>
  <c r="C19" i="46" s="1"/>
  <c r="M13" i="46"/>
  <c r="L13" i="46"/>
  <c r="K13" i="46"/>
  <c r="J13" i="46"/>
  <c r="I13" i="46"/>
  <c r="H13" i="46"/>
  <c r="G13" i="46"/>
  <c r="F13" i="46"/>
  <c r="E13" i="46"/>
  <c r="D13" i="46"/>
  <c r="M12" i="46"/>
  <c r="L12" i="46"/>
  <c r="K12" i="46"/>
  <c r="J12" i="46"/>
  <c r="I12" i="46"/>
  <c r="H12" i="46"/>
  <c r="G12" i="46"/>
  <c r="F12" i="46"/>
  <c r="E12" i="46"/>
  <c r="D12" i="46"/>
  <c r="B12" i="46"/>
  <c r="C12" i="46" s="1" a="1"/>
  <c r="C12" i="46" s="1"/>
  <c r="M11" i="46"/>
  <c r="L11" i="46"/>
  <c r="K11" i="46"/>
  <c r="J11" i="46"/>
  <c r="I11" i="46"/>
  <c r="H11" i="46"/>
  <c r="G11" i="46"/>
  <c r="F11" i="46"/>
  <c r="E11" i="46"/>
  <c r="D11" i="46"/>
  <c r="M10" i="46"/>
  <c r="L10" i="46"/>
  <c r="K10" i="46"/>
  <c r="J10" i="46"/>
  <c r="I10" i="46"/>
  <c r="H10" i="46"/>
  <c r="G10" i="46"/>
  <c r="F10" i="46"/>
  <c r="E10" i="46"/>
  <c r="D10" i="46"/>
  <c r="B10" i="46"/>
  <c r="C10" i="46" s="1" a="1"/>
  <c r="C10" i="46" s="1"/>
  <c r="M9" i="46"/>
  <c r="L9" i="46"/>
  <c r="K9" i="46"/>
  <c r="J9" i="46"/>
  <c r="I9" i="46"/>
  <c r="H9" i="46"/>
  <c r="G9" i="46"/>
  <c r="F9" i="46"/>
  <c r="E9" i="46"/>
  <c r="D9" i="46"/>
  <c r="B9" i="46"/>
  <c r="C9" i="46" s="1" a="1"/>
  <c r="C9" i="46" s="1"/>
  <c r="M8" i="46"/>
  <c r="L8" i="46"/>
  <c r="K8" i="46"/>
  <c r="J8" i="46"/>
  <c r="I8" i="46"/>
  <c r="H8" i="46"/>
  <c r="G8" i="46"/>
  <c r="F8" i="46"/>
  <c r="E8" i="46"/>
  <c r="D8" i="46"/>
  <c r="M6" i="46" a="1"/>
  <c r="M6" i="46" s="1"/>
  <c r="L6" i="46"/>
  <c r="K6" i="46"/>
  <c r="J6" i="46"/>
  <c r="I6" i="46"/>
  <c r="H6" i="46"/>
  <c r="G6" i="46"/>
  <c r="F6" i="46"/>
  <c r="E6" i="46"/>
  <c r="D6" i="46"/>
  <c r="B6" i="46"/>
  <c r="C6" i="46" s="1" a="1"/>
  <c r="C6" i="46" s="1"/>
  <c r="M5" i="46"/>
  <c r="L5" i="46"/>
  <c r="K5" i="46"/>
  <c r="J5" i="46"/>
  <c r="I5" i="46"/>
  <c r="H5" i="46"/>
  <c r="G5" i="46"/>
  <c r="F5" i="46"/>
  <c r="E5" i="46"/>
  <c r="D5" i="46"/>
  <c r="B5" i="46"/>
  <c r="C5" i="46" s="1" a="1"/>
  <c r="C5" i="46" s="1"/>
  <c r="M26" i="46"/>
  <c r="L26" i="46"/>
  <c r="K26" i="46"/>
  <c r="J26" i="46"/>
  <c r="I26" i="46"/>
  <c r="H26" i="46"/>
  <c r="G26" i="46"/>
  <c r="F26" i="46"/>
  <c r="E26" i="46"/>
  <c r="D26" i="46"/>
  <c r="B26" i="46"/>
  <c r="C26" i="46" s="1" a="1"/>
  <c r="C26" i="46" s="1"/>
  <c r="M24" i="46"/>
  <c r="L24" i="46"/>
  <c r="K24" i="46"/>
  <c r="J24" i="46"/>
  <c r="I24" i="46"/>
  <c r="H24" i="46"/>
  <c r="G24" i="46"/>
  <c r="F24" i="46"/>
  <c r="E24" i="46"/>
  <c r="D24" i="46"/>
  <c r="B24" i="46"/>
  <c r="C24" i="46" s="1" a="1"/>
  <c r="C24" i="46" s="1"/>
  <c r="M23" i="46"/>
  <c r="L23" i="46"/>
  <c r="K23" i="46"/>
  <c r="J23" i="46"/>
  <c r="I23" i="46"/>
  <c r="H23" i="46"/>
  <c r="G23" i="46"/>
  <c r="F23" i="46"/>
  <c r="E23" i="46"/>
  <c r="D23" i="46"/>
  <c r="B23" i="46"/>
  <c r="C23" i="46" s="1" a="1"/>
  <c r="C23" i="46" s="1"/>
  <c r="M21" i="46"/>
  <c r="L21" i="46"/>
  <c r="K21" i="46"/>
  <c r="J21" i="46"/>
  <c r="I21" i="46"/>
  <c r="H21" i="46"/>
  <c r="G21" i="46"/>
  <c r="F21" i="46"/>
  <c r="E21" i="46"/>
  <c r="D21" i="46"/>
  <c r="M20" i="46"/>
  <c r="L20" i="46"/>
  <c r="K20" i="46"/>
  <c r="J20" i="46"/>
  <c r="I20" i="46"/>
  <c r="H20" i="46"/>
  <c r="G20" i="46"/>
  <c r="F20" i="46"/>
  <c r="E20" i="46"/>
  <c r="D20" i="46"/>
  <c r="B20" i="46"/>
  <c r="C20" i="46" s="1" a="1"/>
  <c r="C20" i="46" s="1"/>
  <c r="M17" i="46"/>
  <c r="L17" i="46"/>
  <c r="K17" i="46"/>
  <c r="J17" i="46"/>
  <c r="I17" i="46"/>
  <c r="H17" i="46"/>
  <c r="G17" i="46"/>
  <c r="F17" i="46"/>
  <c r="E17" i="46"/>
  <c r="D17" i="46"/>
  <c r="B17" i="46"/>
  <c r="C17" i="46" s="1" a="1"/>
  <c r="C17" i="46" s="1"/>
  <c r="M16" i="46"/>
  <c r="L16" i="46"/>
  <c r="K16" i="46"/>
  <c r="J16" i="46"/>
  <c r="I16" i="46"/>
  <c r="H16" i="46"/>
  <c r="G16" i="46"/>
  <c r="F16" i="46"/>
  <c r="E16" i="46"/>
  <c r="D16" i="46"/>
  <c r="B16" i="46"/>
  <c r="C16" i="46" s="1" a="1"/>
  <c r="C16" i="46" s="1"/>
  <c r="M14" i="46"/>
  <c r="L14" i="46"/>
  <c r="K14" i="46"/>
  <c r="J14" i="46"/>
  <c r="I14" i="46"/>
  <c r="H14" i="46"/>
  <c r="G14" i="46"/>
  <c r="F14" i="46"/>
  <c r="E14" i="46"/>
  <c r="D14" i="46"/>
  <c r="B14" i="46"/>
  <c r="C14" i="46" s="1" a="1"/>
  <c r="C14" i="46" s="1"/>
  <c r="M7" i="46"/>
  <c r="L7" i="46"/>
  <c r="K7" i="46"/>
  <c r="J7" i="46"/>
  <c r="I7" i="46"/>
  <c r="H7" i="46"/>
  <c r="G7" i="46"/>
  <c r="F7" i="46"/>
  <c r="E7" i="46"/>
  <c r="D7" i="46"/>
  <c r="B7" i="46"/>
  <c r="C7" i="46" s="1" a="1"/>
  <c r="C7" i="46" s="1"/>
  <c r="M4" i="46"/>
  <c r="L4" i="46"/>
  <c r="K4" i="46"/>
  <c r="J4" i="46"/>
  <c r="I4" i="46"/>
  <c r="H4" i="46"/>
  <c r="G4" i="46"/>
  <c r="F4" i="46"/>
  <c r="E4" i="46"/>
  <c r="D4" i="46"/>
  <c r="B4" i="46"/>
  <c r="C4" i="46" s="1" a="1"/>
  <c r="C4" i="46" s="1"/>
  <c r="B23" i="7" l="1"/>
  <c r="C23" i="7" s="1" a="1"/>
  <c r="C23" i="7" s="1"/>
  <c r="D23" i="7"/>
  <c r="E23" i="7"/>
  <c r="F23" i="7"/>
  <c r="G23" i="7"/>
  <c r="H23" i="7"/>
  <c r="I23" i="7"/>
  <c r="J23" i="7"/>
  <c r="K23" i="7"/>
  <c r="L23" i="7"/>
  <c r="M20" i="7" a="1"/>
  <c r="M20" i="7" s="1"/>
  <c r="N20" i="7" a="1"/>
  <c r="N20" i="7" s="1"/>
  <c r="O20" i="7" a="1"/>
  <c r="O20" i="7" s="1"/>
  <c r="N31" i="19" l="1" a="1"/>
  <c r="N31" i="19" s="1"/>
  <c r="O19" i="22" l="1" a="1"/>
  <c r="O19" i="22" s="1"/>
  <c r="N19" i="22" a="1"/>
  <c r="N19" i="22" s="1"/>
  <c r="M19" i="22" a="1"/>
  <c r="M19" i="22" s="1"/>
  <c r="L6" i="22" a="1"/>
  <c r="L6" i="22" s="1"/>
  <c r="K6" i="22"/>
  <c r="J6" i="22"/>
  <c r="I6" i="22"/>
  <c r="F6" i="22"/>
  <c r="E6" i="22"/>
  <c r="D6" i="22"/>
  <c r="H6" i="22" l="1"/>
  <c r="G6" i="22"/>
  <c r="O18" i="22" l="1" a="1"/>
  <c r="O18" i="22" s="1"/>
  <c r="N18" i="22" a="1"/>
  <c r="N18" i="22" s="1"/>
  <c r="M18" i="22" a="1"/>
  <c r="M18" i="22" s="1"/>
  <c r="L15" i="22"/>
  <c r="K15" i="22"/>
  <c r="J15" i="22"/>
  <c r="I15" i="22"/>
  <c r="H15" i="22"/>
  <c r="G15" i="22"/>
  <c r="F15" i="22"/>
  <c r="E15" i="22"/>
  <c r="D15" i="22"/>
  <c r="B15" i="22"/>
  <c r="C15" i="22" s="1" a="1"/>
  <c r="C15" i="22" s="1"/>
  <c r="O53" i="16" l="1" a="1"/>
  <c r="O53" i="16" s="1"/>
  <c r="N53" i="16" a="1"/>
  <c r="N53" i="16" s="1"/>
  <c r="M53" i="16" a="1"/>
  <c r="M53" i="16" s="1"/>
  <c r="L10" i="16" a="1"/>
  <c r="L10" i="16" s="1"/>
  <c r="K10" i="16"/>
  <c r="J10" i="16"/>
  <c r="I10" i="16"/>
  <c r="F10" i="16"/>
  <c r="E10" i="16"/>
  <c r="D10" i="16"/>
  <c r="G10" i="16" l="1"/>
  <c r="H10" i="16"/>
  <c r="K28" i="16" l="1"/>
  <c r="J28" i="16"/>
  <c r="I28" i="16"/>
  <c r="H28" i="16"/>
  <c r="G28" i="16"/>
  <c r="F28" i="16"/>
  <c r="E28" i="16"/>
  <c r="D28" i="16"/>
  <c r="L28" i="16" a="1"/>
  <c r="L28" i="16" s="1"/>
  <c r="B27" i="16" l="1"/>
  <c r="C27" i="16"/>
  <c r="D27" i="16"/>
  <c r="E27" i="16"/>
  <c r="F27" i="16"/>
  <c r="G27" i="16"/>
  <c r="H27" i="16"/>
  <c r="I27" i="16"/>
  <c r="J27" i="16"/>
  <c r="K27" i="16"/>
  <c r="L27" i="16" a="1"/>
  <c r="L27" i="16" s="1"/>
  <c r="M52" i="16" a="1"/>
  <c r="M52" i="16" s="1"/>
  <c r="N52" i="16" a="1"/>
  <c r="N52" i="16" s="1"/>
  <c r="O52" i="16" a="1"/>
  <c r="O52" i="16" s="1"/>
  <c r="B2" i="22"/>
  <c r="C2" i="22"/>
  <c r="D2" i="22"/>
  <c r="E2" i="22"/>
  <c r="F2" i="22"/>
  <c r="G2" i="22"/>
  <c r="H2" i="22"/>
  <c r="I2" i="22"/>
  <c r="J2" i="22"/>
  <c r="K2" i="22"/>
  <c r="L2" i="22" a="1"/>
  <c r="L2" i="22" s="1"/>
  <c r="M17" i="22" a="1"/>
  <c r="M17" i="22" s="1"/>
  <c r="N17" i="22" a="1"/>
  <c r="N17" i="22" s="1"/>
  <c r="O17" i="22" a="1"/>
  <c r="O17" i="22" s="1"/>
  <c r="B12" i="22"/>
  <c r="C12" i="22"/>
  <c r="D12" i="22"/>
  <c r="E12" i="22"/>
  <c r="F12" i="22"/>
  <c r="G12" i="22"/>
  <c r="H12" i="22"/>
  <c r="I12" i="22"/>
  <c r="J12" i="22"/>
  <c r="K12" i="22"/>
  <c r="L12" i="22" a="1"/>
  <c r="L12" i="22" s="1"/>
  <c r="M16" i="22" a="1"/>
  <c r="M16" i="22" s="1"/>
  <c r="N16" i="22" a="1"/>
  <c r="N16" i="22" s="1"/>
  <c r="O16" i="22" a="1"/>
  <c r="O16" i="22" s="1"/>
  <c r="B13" i="7"/>
  <c r="C13" i="7"/>
  <c r="D13" i="7"/>
  <c r="E13" i="7"/>
  <c r="F13" i="7"/>
  <c r="G13" i="7"/>
  <c r="H13" i="7"/>
  <c r="I13" i="7"/>
  <c r="J13" i="7"/>
  <c r="K13" i="7"/>
  <c r="L13" i="7" a="1"/>
  <c r="L13" i="7" s="1"/>
  <c r="B8" i="18"/>
  <c r="C8" i="18"/>
  <c r="D8" i="18"/>
  <c r="E8" i="18"/>
  <c r="F8" i="18"/>
  <c r="G8" i="18"/>
  <c r="H8" i="18"/>
  <c r="I8" i="18"/>
  <c r="J8" i="18"/>
  <c r="K8" i="18"/>
  <c r="L8" i="18" a="1"/>
  <c r="L8" i="18" s="1"/>
  <c r="M23" i="18" a="1"/>
  <c r="M23" i="18" s="1"/>
  <c r="N23" i="18" a="1"/>
  <c r="N23" i="18" s="1"/>
  <c r="O23" i="18" a="1"/>
  <c r="O23" i="18" s="1"/>
  <c r="B4" i="16"/>
  <c r="C4" i="16"/>
  <c r="D4" i="16"/>
  <c r="E4" i="16"/>
  <c r="F4" i="16"/>
  <c r="G4" i="16"/>
  <c r="H4" i="16"/>
  <c r="I4" i="16"/>
  <c r="J4" i="16"/>
  <c r="K4" i="16"/>
  <c r="L4" i="16" a="1"/>
  <c r="L4" i="16" s="1"/>
  <c r="M49" i="16" a="1"/>
  <c r="M49" i="16" s="1"/>
  <c r="N49" i="16" a="1"/>
  <c r="N49" i="16" s="1"/>
  <c r="O49" i="16" a="1"/>
  <c r="O49" i="16" s="1"/>
  <c r="B17" i="16"/>
  <c r="C17" i="16"/>
  <c r="D17" i="16"/>
  <c r="E17" i="16"/>
  <c r="F17" i="16"/>
  <c r="G17" i="16"/>
  <c r="H17" i="16"/>
  <c r="I17" i="16"/>
  <c r="J17" i="16"/>
  <c r="K17" i="16"/>
  <c r="L17" i="16" a="1"/>
  <c r="L17" i="16" s="1"/>
  <c r="M50" i="16" a="1"/>
  <c r="M50" i="16" s="1"/>
  <c r="N50" i="16" a="1"/>
  <c r="N50" i="16" s="1"/>
  <c r="O50" i="16" a="1"/>
  <c r="O50" i="16" s="1"/>
  <c r="M51" i="16" a="1"/>
  <c r="M51" i="16" s="1"/>
  <c r="N51" i="16" a="1"/>
  <c r="N51" i="16" s="1"/>
  <c r="O51" i="16" a="1"/>
  <c r="O51" i="16" s="1"/>
  <c r="L10" i="22" l="1"/>
  <c r="M15" i="22" a="1"/>
  <c r="M15" i="22" s="1"/>
  <c r="N15" i="22" a="1"/>
  <c r="N15" i="22" s="1"/>
  <c r="O15" i="22" a="1"/>
  <c r="O15" i="22" s="1"/>
  <c r="K10" i="22"/>
  <c r="J10" i="22"/>
  <c r="I10" i="22"/>
  <c r="H10" i="22"/>
  <c r="G10" i="22"/>
  <c r="F10" i="22"/>
  <c r="E10" i="22"/>
  <c r="D10" i="22"/>
  <c r="K32" i="16" l="1"/>
  <c r="J32" i="16"/>
  <c r="I32" i="16"/>
  <c r="H32" i="16"/>
  <c r="G32" i="16"/>
  <c r="F32" i="16"/>
  <c r="E32" i="16"/>
  <c r="D32" i="16"/>
  <c r="D11" i="16" l="1"/>
  <c r="E11" i="16"/>
  <c r="F11" i="16"/>
  <c r="I11" i="16"/>
  <c r="J11" i="16"/>
  <c r="K11" i="16"/>
  <c r="M48" i="16" a="1"/>
  <c r="M48" i="16" s="1"/>
  <c r="N48" i="16" a="1"/>
  <c r="N48" i="16" s="1"/>
  <c r="O48" i="16" a="1"/>
  <c r="O48" i="16" s="1"/>
  <c r="L11" i="16" l="1"/>
  <c r="G11" i="16" l="1"/>
  <c r="H11" i="16"/>
  <c r="B11" i="16" l="1"/>
  <c r="C11" i="16" l="1"/>
  <c r="B8" i="16"/>
  <c r="C8" i="16" s="1" a="1"/>
  <c r="C8" i="16" s="1"/>
  <c r="D8" i="16"/>
  <c r="E8" i="16"/>
  <c r="F8" i="16"/>
  <c r="G8" i="16"/>
  <c r="H8" i="16"/>
  <c r="I8" i="16"/>
  <c r="J8" i="16"/>
  <c r="K8" i="16"/>
  <c r="L8" i="16"/>
  <c r="M2" i="16" a="1"/>
  <c r="M2" i="16" s="1"/>
  <c r="N2" i="16" a="1"/>
  <c r="N2" i="16" s="1"/>
  <c r="O2" i="16" a="1"/>
  <c r="O2" i="16" s="1"/>
  <c r="D5" i="19" l="1"/>
  <c r="E5" i="19"/>
  <c r="F5" i="19"/>
  <c r="G5" i="19"/>
  <c r="H5" i="19"/>
  <c r="I5" i="19"/>
  <c r="J5" i="19"/>
  <c r="K5" i="19"/>
  <c r="L5" i="19"/>
  <c r="M37" i="19" a="1"/>
  <c r="M37" i="19" s="1"/>
  <c r="N37" i="19" a="1"/>
  <c r="N37" i="19" s="1"/>
  <c r="O37" i="19" a="1"/>
  <c r="O37" i="19" s="1"/>
  <c r="C9" i="20" l="1" a="1"/>
  <c r="C9" i="20" s="1"/>
  <c r="L5" i="16" l="1"/>
  <c r="K5" i="16"/>
  <c r="J5" i="16"/>
  <c r="I5" i="16"/>
  <c r="H5" i="16"/>
  <c r="G5" i="16"/>
  <c r="F5" i="16"/>
  <c r="E5" i="16"/>
  <c r="D5" i="16"/>
  <c r="B5" i="16"/>
  <c r="C5" i="16" s="1" a="1"/>
  <c r="C5" i="16" s="1"/>
  <c r="I21" i="18" l="1"/>
  <c r="I3" i="18" l="1"/>
  <c r="I7" i="18" l="1"/>
  <c r="B17" i="18" l="1"/>
  <c r="C17" i="18" s="1" a="1"/>
  <c r="C17" i="18" s="1"/>
  <c r="D17" i="18"/>
  <c r="E17" i="18"/>
  <c r="F17" i="18"/>
  <c r="G17" i="18"/>
  <c r="H17" i="18"/>
  <c r="I17" i="18"/>
  <c r="J17" i="18"/>
  <c r="K17" i="18"/>
  <c r="L17" i="18"/>
  <c r="M22" i="18" a="1"/>
  <c r="M22" i="18" s="1"/>
  <c r="N22" i="18" a="1"/>
  <c r="N22" i="18" s="1"/>
  <c r="O22" i="18" a="1"/>
  <c r="O22" i="18" s="1"/>
  <c r="M14" i="22" a="1"/>
  <c r="M14" i="22" s="1"/>
  <c r="N14" i="22" a="1"/>
  <c r="N14" i="22" s="1"/>
  <c r="O14" i="22" a="1"/>
  <c r="O14" i="22" s="1"/>
  <c r="L17" i="22"/>
  <c r="K17" i="22"/>
  <c r="J17" i="22"/>
  <c r="I17" i="22"/>
  <c r="H17" i="22"/>
  <c r="G17" i="22"/>
  <c r="F17" i="22"/>
  <c r="E17" i="22"/>
  <c r="D17" i="22"/>
  <c r="B17" i="22"/>
  <c r="C17" i="22" s="1" a="1"/>
  <c r="C17" i="22" s="1"/>
  <c r="L8" i="22" l="1"/>
  <c r="K8" i="22"/>
  <c r="J8" i="22"/>
  <c r="I8" i="22"/>
  <c r="H8" i="22"/>
  <c r="G8" i="22"/>
  <c r="F8" i="22"/>
  <c r="E8" i="22"/>
  <c r="D8" i="22"/>
  <c r="B8" i="22"/>
  <c r="C8" i="22" s="1" a="1"/>
  <c r="C8" i="22" s="1"/>
  <c r="M13" i="22" a="1"/>
  <c r="M13" i="22" s="1"/>
  <c r="N13" i="22" a="1"/>
  <c r="N13" i="22" s="1"/>
  <c r="O13" i="22" a="1"/>
  <c r="O13" i="22" s="1"/>
  <c r="M12" i="22" l="1" a="1"/>
  <c r="M12" i="22" s="1"/>
  <c r="N12" i="22" a="1"/>
  <c r="N12" i="22" s="1"/>
  <c r="O12" i="22" a="1"/>
  <c r="O12" i="22" s="1"/>
  <c r="L11" i="22"/>
  <c r="K11" i="22"/>
  <c r="J11" i="22"/>
  <c r="I11" i="22"/>
  <c r="H11" i="22"/>
  <c r="G11" i="22"/>
  <c r="F11" i="22"/>
  <c r="E11" i="22"/>
  <c r="D11" i="22"/>
  <c r="B11" i="22"/>
  <c r="C11" i="22" s="1" a="1"/>
  <c r="C11" i="22" s="1"/>
  <c r="M21" i="18" l="1" a="1"/>
  <c r="M21" i="18" s="1"/>
  <c r="N21" i="18" a="1"/>
  <c r="N21" i="18" s="1"/>
  <c r="O21" i="18" a="1"/>
  <c r="O21" i="18" s="1"/>
  <c r="L3" i="18"/>
  <c r="K3" i="18"/>
  <c r="J3" i="18"/>
  <c r="H3" i="18"/>
  <c r="G3" i="18"/>
  <c r="F3" i="18"/>
  <c r="E3" i="18"/>
  <c r="D3" i="18"/>
  <c r="B3" i="18"/>
  <c r="C3" i="18" s="1" a="1"/>
  <c r="C3" i="18" s="1"/>
  <c r="K20" i="16" l="1"/>
  <c r="J20" i="16"/>
  <c r="I20" i="16"/>
  <c r="F20" i="16"/>
  <c r="E20" i="16"/>
  <c r="D20" i="16"/>
  <c r="M47" i="16" a="1"/>
  <c r="M47" i="16" s="1"/>
  <c r="N47" i="16" a="1"/>
  <c r="N47" i="16" s="1"/>
  <c r="O47" i="16" a="1"/>
  <c r="O47" i="16" s="1"/>
  <c r="L20" i="16"/>
  <c r="H20" i="16" l="1"/>
  <c r="G20" i="16"/>
  <c r="B20" i="16" l="1"/>
  <c r="C20" i="16" s="1" a="1"/>
  <c r="C20" i="16" s="1"/>
  <c r="M31" i="7" l="1" a="1"/>
  <c r="M31" i="7" s="1"/>
  <c r="N31" i="7" a="1"/>
  <c r="N31" i="7" s="1"/>
  <c r="O31" i="7" a="1"/>
  <c r="O31" i="7" s="1"/>
  <c r="K11" i="7"/>
  <c r="J11" i="7"/>
  <c r="I11" i="7"/>
  <c r="F11" i="7"/>
  <c r="E11" i="7"/>
  <c r="D11" i="7"/>
  <c r="L11" i="7"/>
  <c r="H11" i="7" l="1"/>
  <c r="G11" i="7"/>
  <c r="B11" i="7" l="1"/>
  <c r="C11" i="7" s="1" a="1"/>
  <c r="C11" i="7" s="1"/>
  <c r="L13" i="18"/>
  <c r="K13" i="18"/>
  <c r="J13" i="18"/>
  <c r="I13" i="18"/>
  <c r="H13" i="18"/>
  <c r="G13" i="18"/>
  <c r="F13" i="18"/>
  <c r="E13" i="18"/>
  <c r="D13" i="18"/>
  <c r="B13" i="18"/>
  <c r="C13" i="18" s="1" a="1"/>
  <c r="C13" i="18" s="1"/>
  <c r="M20" i="18" l="1" a="1"/>
  <c r="M20" i="18" s="1"/>
  <c r="N20" i="18" a="1"/>
  <c r="N20" i="18" s="1"/>
  <c r="O20" i="18" a="1"/>
  <c r="O20" i="18" s="1"/>
  <c r="M36" i="19" l="1" a="1"/>
  <c r="M36" i="19" s="1"/>
  <c r="N36" i="19" a="1"/>
  <c r="N36" i="19" s="1"/>
  <c r="O36" i="19" a="1"/>
  <c r="O36" i="19" s="1"/>
  <c r="K27" i="19"/>
  <c r="J27" i="19"/>
  <c r="I27" i="19"/>
  <c r="F27" i="19"/>
  <c r="E27" i="19"/>
  <c r="D27" i="19"/>
  <c r="L27" i="19"/>
  <c r="H27" i="19" l="1"/>
  <c r="G27" i="19"/>
  <c r="B27" i="19" l="1"/>
  <c r="C27" i="19" s="1" a="1"/>
  <c r="C27" i="19" s="1"/>
  <c r="O3" i="19" l="1" a="1"/>
  <c r="O3" i="19" s="1"/>
  <c r="N3" i="19" a="1"/>
  <c r="N3" i="19" s="1"/>
  <c r="M3" i="19" a="1"/>
  <c r="M3" i="19" s="1"/>
  <c r="K3" i="19"/>
  <c r="J3" i="19"/>
  <c r="I3" i="19"/>
  <c r="F3" i="19"/>
  <c r="E3" i="19"/>
  <c r="D3" i="19"/>
  <c r="L3" i="19" l="1"/>
  <c r="G3" i="19" l="1"/>
  <c r="H3" i="19"/>
  <c r="K26" i="16" l="1"/>
  <c r="J26" i="16"/>
  <c r="I26" i="16"/>
  <c r="F26" i="16"/>
  <c r="E26" i="16"/>
  <c r="D26" i="16"/>
  <c r="M46" i="16" a="1"/>
  <c r="M46" i="16" s="1"/>
  <c r="N46" i="16" a="1"/>
  <c r="N46" i="16" s="1"/>
  <c r="O46" i="16" a="1"/>
  <c r="O46" i="16" s="1"/>
  <c r="L26" i="16" l="1"/>
  <c r="H26" i="16" l="1"/>
  <c r="G26" i="16"/>
  <c r="B26" i="16" l="1"/>
  <c r="C26" i="16" s="1" a="1"/>
  <c r="C26" i="16" s="1"/>
  <c r="F31" i="7" l="1"/>
  <c r="M18" i="21" l="1" a="1"/>
  <c r="M18" i="21" s="1"/>
  <c r="N18" i="21" a="1"/>
  <c r="N18" i="21" s="1"/>
  <c r="O18" i="21" a="1"/>
  <c r="O18" i="21" s="1"/>
  <c r="L8" i="21" a="1"/>
  <c r="L8" i="21" s="1"/>
  <c r="K8" i="21"/>
  <c r="J8" i="21"/>
  <c r="I8" i="21"/>
  <c r="H8" i="21"/>
  <c r="G8" i="21"/>
  <c r="F8" i="21"/>
  <c r="E8" i="21"/>
  <c r="D8" i="21"/>
  <c r="B8" i="21" l="1"/>
  <c r="C8" i="21" s="1" a="1"/>
  <c r="C8" i="21" s="1"/>
  <c r="L16" i="21" l="1"/>
  <c r="K16" i="21"/>
  <c r="J16" i="21"/>
  <c r="I16" i="21"/>
  <c r="H16" i="21"/>
  <c r="G16" i="21"/>
  <c r="F16" i="21"/>
  <c r="E16" i="21"/>
  <c r="D16" i="21"/>
  <c r="B16" i="21"/>
  <c r="C16" i="21" s="1" a="1"/>
  <c r="C16" i="21" s="1"/>
  <c r="M17" i="21" l="1" a="1"/>
  <c r="M17" i="21" s="1"/>
  <c r="N17" i="21" a="1"/>
  <c r="N17" i="21" s="1"/>
  <c r="O17" i="21" a="1"/>
  <c r="O17" i="21" s="1"/>
  <c r="M45" i="16" l="1" a="1"/>
  <c r="M45" i="16" s="1"/>
  <c r="N45" i="16" a="1"/>
  <c r="N45" i="16" s="1"/>
  <c r="O45" i="16" a="1"/>
  <c r="O45" i="16" s="1"/>
  <c r="K21" i="16"/>
  <c r="J21" i="16"/>
  <c r="I21" i="16"/>
  <c r="F21" i="16"/>
  <c r="E21" i="16"/>
  <c r="D21" i="16"/>
  <c r="L21" i="16"/>
  <c r="H21" i="16" l="1"/>
  <c r="G21" i="16"/>
  <c r="B21" i="16" l="1"/>
  <c r="C21" i="16" s="1" a="1"/>
  <c r="C21" i="16" s="1"/>
  <c r="M35" i="19" l="1" a="1"/>
  <c r="M35" i="19" s="1"/>
  <c r="N35" i="19" a="1"/>
  <c r="N35" i="19" s="1"/>
  <c r="O35" i="19" a="1"/>
  <c r="O35" i="19" s="1"/>
  <c r="L14" i="18" l="1"/>
  <c r="K14" i="18"/>
  <c r="J14" i="18"/>
  <c r="I14" i="18"/>
  <c r="H14" i="18"/>
  <c r="G14" i="18"/>
  <c r="F14" i="18"/>
  <c r="E14" i="18"/>
  <c r="D14" i="18"/>
  <c r="M19" i="18" a="1"/>
  <c r="M19" i="18" s="1"/>
  <c r="N19" i="18" a="1"/>
  <c r="N19" i="18" s="1"/>
  <c r="O19" i="18" a="1"/>
  <c r="O19" i="18" s="1"/>
  <c r="B14" i="18"/>
  <c r="C14" i="18" s="1" a="1"/>
  <c r="C14" i="18" s="1"/>
  <c r="M30" i="7" l="1" a="1"/>
  <c r="M30" i="7" s="1"/>
  <c r="N30" i="7" a="1"/>
  <c r="N30" i="7" s="1"/>
  <c r="O30" i="7" a="1"/>
  <c r="O30" i="7" s="1"/>
  <c r="K4" i="7"/>
  <c r="J4" i="7"/>
  <c r="I4" i="7"/>
  <c r="F4" i="7"/>
  <c r="E4" i="7"/>
  <c r="D4" i="7"/>
  <c r="L4" i="7"/>
  <c r="H4" i="7" l="1"/>
  <c r="G4" i="7"/>
  <c r="B4" i="7" l="1"/>
  <c r="C4" i="7" s="1" a="1"/>
  <c r="C4" i="7" s="1"/>
  <c r="N15" i="29" l="1" a="1"/>
  <c r="N15" i="29" s="1"/>
  <c r="O16" i="29" l="1" a="1"/>
  <c r="O16" i="29" s="1"/>
  <c r="N16" i="29" a="1"/>
  <c r="N16" i="29" s="1"/>
  <c r="M16" i="29" a="1"/>
  <c r="M16" i="29" s="1"/>
  <c r="L15" i="29"/>
  <c r="K15" i="29"/>
  <c r="J15" i="29"/>
  <c r="I15" i="29"/>
  <c r="H15" i="29"/>
  <c r="G15" i="29"/>
  <c r="F15" i="29"/>
  <c r="E15" i="29"/>
  <c r="D15" i="29"/>
  <c r="B15" i="29"/>
  <c r="C15" i="29" s="1" a="1"/>
  <c r="C15" i="29" s="1"/>
  <c r="O15" i="29" a="1"/>
  <c r="O15" i="29" s="1"/>
  <c r="M15" i="29" a="1"/>
  <c r="M15" i="29" s="1"/>
  <c r="L16" i="29"/>
  <c r="K16" i="29"/>
  <c r="J16" i="29"/>
  <c r="I16" i="29"/>
  <c r="H16" i="29"/>
  <c r="G16" i="29"/>
  <c r="F16" i="29"/>
  <c r="E16" i="29"/>
  <c r="D16" i="29"/>
  <c r="B16" i="29"/>
  <c r="C16" i="29" s="1" a="1"/>
  <c r="C16" i="29" s="1"/>
  <c r="O14" i="29" a="1"/>
  <c r="O14" i="29" s="1"/>
  <c r="N14" i="29" a="1"/>
  <c r="N14" i="29" s="1"/>
  <c r="M14" i="29" a="1"/>
  <c r="M14" i="29" s="1"/>
  <c r="L13" i="29"/>
  <c r="K13" i="29"/>
  <c r="J13" i="29"/>
  <c r="I13" i="29"/>
  <c r="H13" i="29"/>
  <c r="G13" i="29"/>
  <c r="F13" i="29"/>
  <c r="E13" i="29"/>
  <c r="D13" i="29"/>
  <c r="B13" i="29"/>
  <c r="C13" i="29" s="1" a="1"/>
  <c r="C13" i="29" s="1"/>
  <c r="O13" i="29" a="1"/>
  <c r="O13" i="29" s="1"/>
  <c r="N13" i="29" a="1"/>
  <c r="N13" i="29" s="1"/>
  <c r="M13" i="29" a="1"/>
  <c r="M13" i="29" s="1"/>
  <c r="L14" i="29"/>
  <c r="K14" i="29"/>
  <c r="J14" i="29"/>
  <c r="I14" i="29"/>
  <c r="H14" i="29"/>
  <c r="G14" i="29"/>
  <c r="F14" i="29"/>
  <c r="E14" i="29"/>
  <c r="D14" i="29"/>
  <c r="B14" i="29"/>
  <c r="C14" i="29" s="1" a="1"/>
  <c r="C14" i="29" s="1"/>
  <c r="O12" i="29" a="1"/>
  <c r="O12" i="29" s="1"/>
  <c r="N12" i="29" a="1"/>
  <c r="N12" i="29" s="1"/>
  <c r="M12" i="29" a="1"/>
  <c r="M12" i="29" s="1"/>
  <c r="L12" i="29"/>
  <c r="K12" i="29"/>
  <c r="J12" i="29"/>
  <c r="I12" i="29"/>
  <c r="H12" i="29"/>
  <c r="G12" i="29"/>
  <c r="F12" i="29"/>
  <c r="E12" i="29"/>
  <c r="D12" i="29"/>
  <c r="B12" i="29"/>
  <c r="C12" i="29" s="1" a="1"/>
  <c r="C12" i="29" s="1"/>
  <c r="O11" i="29" a="1"/>
  <c r="O11" i="29" s="1"/>
  <c r="N11" i="29" a="1"/>
  <c r="N11" i="29" s="1"/>
  <c r="M11" i="29" a="1"/>
  <c r="M11" i="29" s="1"/>
  <c r="L7" i="29"/>
  <c r="K7" i="29"/>
  <c r="J7" i="29"/>
  <c r="I7" i="29"/>
  <c r="H7" i="29"/>
  <c r="G7" i="29"/>
  <c r="F7" i="29"/>
  <c r="E7" i="29"/>
  <c r="D7" i="29"/>
  <c r="O10" i="29" a="1"/>
  <c r="O10" i="29" s="1"/>
  <c r="N10" i="29" a="1"/>
  <c r="N10" i="29" s="1"/>
  <c r="M10" i="29" a="1"/>
  <c r="M10" i="29" s="1"/>
  <c r="L11" i="29"/>
  <c r="K11" i="29"/>
  <c r="J11" i="29"/>
  <c r="I11" i="29"/>
  <c r="H11" i="29"/>
  <c r="G11" i="29"/>
  <c r="F11" i="29"/>
  <c r="E11" i="29"/>
  <c r="D11" i="29"/>
  <c r="B11" i="29"/>
  <c r="C11" i="29" s="1" a="1"/>
  <c r="C11" i="29" s="1"/>
  <c r="O9" i="29" a="1"/>
  <c r="O9" i="29" s="1"/>
  <c r="N9" i="29" a="1"/>
  <c r="N9" i="29" s="1"/>
  <c r="M9" i="29" a="1"/>
  <c r="M9" i="29" s="1"/>
  <c r="L8" i="29"/>
  <c r="K8" i="29"/>
  <c r="J8" i="29"/>
  <c r="I8" i="29"/>
  <c r="H8" i="29"/>
  <c r="G8" i="29"/>
  <c r="F8" i="29"/>
  <c r="E8" i="29"/>
  <c r="D8" i="29"/>
  <c r="O8" i="29" a="1"/>
  <c r="O8" i="29" s="1"/>
  <c r="N8" i="29" a="1"/>
  <c r="N8" i="29" s="1"/>
  <c r="M8" i="29" a="1"/>
  <c r="M8" i="29" s="1"/>
  <c r="L10" i="29"/>
  <c r="K10" i="29"/>
  <c r="J10" i="29"/>
  <c r="I10" i="29"/>
  <c r="H10" i="29"/>
  <c r="G10" i="29"/>
  <c r="F10" i="29"/>
  <c r="E10" i="29"/>
  <c r="D10" i="29"/>
  <c r="B10" i="29"/>
  <c r="C10" i="29" s="1" a="1"/>
  <c r="C10" i="29" s="1"/>
  <c r="O7" i="29" a="1"/>
  <c r="O7" i="29" s="1"/>
  <c r="N7" i="29" a="1"/>
  <c r="N7" i="29" s="1"/>
  <c r="M7" i="29" a="1"/>
  <c r="M7" i="29" s="1"/>
  <c r="L9" i="29"/>
  <c r="K9" i="29"/>
  <c r="J9" i="29"/>
  <c r="I9" i="29"/>
  <c r="H9" i="29"/>
  <c r="G9" i="29"/>
  <c r="F9" i="29"/>
  <c r="E9" i="29"/>
  <c r="D9" i="29"/>
  <c r="B9" i="29"/>
  <c r="C9" i="29" s="1" a="1"/>
  <c r="C9" i="29" s="1"/>
  <c r="O6" i="29" a="1"/>
  <c r="O6" i="29" s="1"/>
  <c r="N6" i="29" a="1"/>
  <c r="N6" i="29" s="1"/>
  <c r="M6" i="29" a="1"/>
  <c r="M6" i="29" s="1"/>
  <c r="L5" i="29"/>
  <c r="K5" i="29"/>
  <c r="J5" i="29"/>
  <c r="I5" i="29"/>
  <c r="H5" i="29"/>
  <c r="G5" i="29"/>
  <c r="F5" i="29"/>
  <c r="E5" i="29"/>
  <c r="D5" i="29"/>
  <c r="B5" i="29"/>
  <c r="C5" i="29" s="1" a="1"/>
  <c r="C5" i="29" s="1"/>
  <c r="O5" i="29" a="1"/>
  <c r="O5" i="29" s="1"/>
  <c r="N5" i="29" a="1"/>
  <c r="N5" i="29" s="1"/>
  <c r="M5" i="29" a="1"/>
  <c r="M5" i="29" s="1"/>
  <c r="L6" i="29"/>
  <c r="K6" i="29"/>
  <c r="J6" i="29"/>
  <c r="I6" i="29"/>
  <c r="H6" i="29"/>
  <c r="G6" i="29"/>
  <c r="F6" i="29"/>
  <c r="E6" i="29"/>
  <c r="D6" i="29"/>
  <c r="O4" i="29" a="1"/>
  <c r="O4" i="29" s="1"/>
  <c r="N4" i="29" a="1"/>
  <c r="N4" i="29" s="1"/>
  <c r="M4" i="29" a="1"/>
  <c r="M4" i="29" s="1"/>
  <c r="L3" i="29"/>
  <c r="K3" i="29"/>
  <c r="J3" i="29"/>
  <c r="I3" i="29"/>
  <c r="H3" i="29"/>
  <c r="G3" i="29"/>
  <c r="F3" i="29"/>
  <c r="E3" i="29"/>
  <c r="D3" i="29"/>
  <c r="B3" i="29"/>
  <c r="C3" i="29" s="1" a="1"/>
  <c r="C3" i="29" s="1"/>
  <c r="O3" i="29" a="1"/>
  <c r="O3" i="29" s="1"/>
  <c r="N3" i="29" a="1"/>
  <c r="N3" i="29" s="1"/>
  <c r="M3" i="29" a="1"/>
  <c r="M3" i="29" s="1"/>
  <c r="L4" i="29"/>
  <c r="K4" i="29"/>
  <c r="J4" i="29"/>
  <c r="I4" i="29"/>
  <c r="H4" i="29"/>
  <c r="G4" i="29"/>
  <c r="F4" i="29"/>
  <c r="E4" i="29"/>
  <c r="D4" i="29"/>
  <c r="B4" i="29"/>
  <c r="C4" i="29" s="1" a="1"/>
  <c r="C4" i="29" s="1"/>
  <c r="O2" i="29" a="1"/>
  <c r="O2" i="29" s="1"/>
  <c r="N2" i="29" a="1"/>
  <c r="N2" i="29" s="1"/>
  <c r="M2" i="29" a="1"/>
  <c r="M2" i="29" s="1"/>
  <c r="L2" i="29"/>
  <c r="K2" i="29"/>
  <c r="J2" i="29"/>
  <c r="I2" i="29"/>
  <c r="H2" i="29"/>
  <c r="G2" i="29"/>
  <c r="F2" i="29"/>
  <c r="E2" i="29"/>
  <c r="D2" i="29"/>
  <c r="B2" i="29"/>
  <c r="C2" i="29" s="1" a="1"/>
  <c r="C2" i="29" s="1"/>
  <c r="M34" i="19" l="1" a="1"/>
  <c r="M34" i="19" s="1"/>
  <c r="N34" i="19" a="1"/>
  <c r="N34" i="19" s="1"/>
  <c r="O34" i="19" a="1"/>
  <c r="O34" i="19" s="1"/>
  <c r="K25" i="19"/>
  <c r="J25" i="19"/>
  <c r="I25" i="19"/>
  <c r="F25" i="19"/>
  <c r="E25" i="19"/>
  <c r="D25" i="19"/>
  <c r="L25" i="19"/>
  <c r="H25" i="19" l="1"/>
  <c r="G25" i="19"/>
  <c r="B25" i="19" l="1"/>
  <c r="C25" i="19" s="1" a="1"/>
  <c r="C25" i="19" s="1"/>
  <c r="M11" i="22" l="1" a="1"/>
  <c r="M11" i="22" s="1"/>
  <c r="N11" i="22" a="1"/>
  <c r="N11" i="22" s="1"/>
  <c r="O11" i="22" a="1"/>
  <c r="O11" i="22" s="1"/>
  <c r="K9" i="22"/>
  <c r="J9" i="22"/>
  <c r="I9" i="22"/>
  <c r="F9" i="22"/>
  <c r="E9" i="22"/>
  <c r="D9" i="22"/>
  <c r="L9" i="22"/>
  <c r="H9" i="22" l="1"/>
  <c r="G9" i="22"/>
  <c r="B9" i="22" l="1"/>
  <c r="C9" i="22" s="1" a="1"/>
  <c r="C9" i="22" s="1"/>
  <c r="L5" i="27" l="1"/>
  <c r="K5" i="27"/>
  <c r="J5" i="27"/>
  <c r="I5" i="27"/>
  <c r="H5" i="27"/>
  <c r="G5" i="27"/>
  <c r="F5" i="27"/>
  <c r="E5" i="27"/>
  <c r="D5" i="27"/>
  <c r="B5" i="27"/>
  <c r="C5" i="27" s="1" a="1"/>
  <c r="C5" i="27" s="1"/>
  <c r="M3" i="27" l="1" a="1"/>
  <c r="M3" i="27" s="1"/>
  <c r="N3" i="27" a="1"/>
  <c r="N3" i="27" s="1"/>
  <c r="O3" i="27" a="1"/>
  <c r="O3" i="27" s="1"/>
  <c r="M4" i="27" a="1"/>
  <c r="M4" i="27" s="1"/>
  <c r="N4" i="27" a="1"/>
  <c r="N4" i="27" s="1"/>
  <c r="O4" i="27" a="1"/>
  <c r="O4" i="27" s="1"/>
  <c r="M5" i="27" a="1"/>
  <c r="M5" i="27" s="1"/>
  <c r="N5" i="27" a="1"/>
  <c r="N5" i="27" s="1"/>
  <c r="O5" i="27" a="1"/>
  <c r="O5" i="27" s="1"/>
  <c r="L2" i="27"/>
  <c r="K2" i="27"/>
  <c r="J2" i="27"/>
  <c r="I2" i="27"/>
  <c r="H2" i="27"/>
  <c r="G2" i="27"/>
  <c r="F2" i="27"/>
  <c r="E2" i="27"/>
  <c r="D2" i="27"/>
  <c r="B2" i="27"/>
  <c r="C2" i="27" s="1" a="1"/>
  <c r="C2" i="27" s="1"/>
  <c r="L3" i="27"/>
  <c r="K3" i="27"/>
  <c r="J3" i="27"/>
  <c r="I3" i="27"/>
  <c r="H3" i="27"/>
  <c r="G3" i="27"/>
  <c r="F3" i="27"/>
  <c r="E3" i="27"/>
  <c r="D3" i="27"/>
  <c r="B3" i="27"/>
  <c r="C3" i="27" s="1" a="1"/>
  <c r="C3" i="27" s="1"/>
  <c r="L4" i="27"/>
  <c r="K4" i="27"/>
  <c r="J4" i="27"/>
  <c r="I4" i="27"/>
  <c r="H4" i="27"/>
  <c r="G4" i="27"/>
  <c r="F4" i="27"/>
  <c r="E4" i="27"/>
  <c r="D4" i="27"/>
  <c r="B4" i="27"/>
  <c r="C4" i="27" s="1" a="1"/>
  <c r="C4" i="27" s="1"/>
  <c r="M2" i="27" l="1" a="1"/>
  <c r="M2" i="27" s="1"/>
  <c r="N2" i="27" a="1"/>
  <c r="N2" i="27" s="1"/>
  <c r="O2" i="27" a="1"/>
  <c r="O2" i="27" s="1"/>
  <c r="C6" i="20" l="1" a="1"/>
  <c r="C6" i="20" s="1"/>
  <c r="L10" i="7" l="1"/>
  <c r="M29" i="7" l="1" a="1"/>
  <c r="M29" i="7" s="1"/>
  <c r="N29" i="7" a="1"/>
  <c r="N29" i="7" s="1"/>
  <c r="O29" i="7" a="1"/>
  <c r="O29" i="7" s="1"/>
  <c r="K10" i="7"/>
  <c r="J10" i="7"/>
  <c r="I10" i="7"/>
  <c r="H10" i="7"/>
  <c r="G10" i="7"/>
  <c r="F10" i="7"/>
  <c r="E10" i="7"/>
  <c r="D10" i="7"/>
  <c r="M44" i="16" l="1" a="1"/>
  <c r="M44" i="16" s="1"/>
  <c r="N44" i="16" a="1"/>
  <c r="N44" i="16" s="1"/>
  <c r="O44" i="16" a="1"/>
  <c r="O44" i="16" s="1"/>
  <c r="K3" i="16"/>
  <c r="J3" i="16"/>
  <c r="I3" i="16"/>
  <c r="F3" i="16"/>
  <c r="E3" i="16"/>
  <c r="D3" i="16"/>
  <c r="L3" i="16"/>
  <c r="H3" i="16" l="1"/>
  <c r="G3" i="16"/>
  <c r="N10" i="22" l="1" a="1"/>
  <c r="N10" i="22" s="1"/>
  <c r="N9" i="22" a="1"/>
  <c r="N9" i="22" s="1"/>
  <c r="N8" i="22" a="1"/>
  <c r="N8" i="22" s="1"/>
  <c r="N7" i="22" a="1"/>
  <c r="N7" i="22" s="1"/>
  <c r="N6" i="22" a="1"/>
  <c r="N6" i="22" s="1"/>
  <c r="N5" i="22" a="1"/>
  <c r="N5" i="22" s="1"/>
  <c r="N4" i="22" a="1"/>
  <c r="N4" i="22" s="1"/>
  <c r="N3" i="22" a="1"/>
  <c r="N3" i="22" s="1"/>
  <c r="N2" i="22" a="1"/>
  <c r="N2" i="22" s="1"/>
  <c r="N16" i="21" a="1"/>
  <c r="N16" i="21" s="1"/>
  <c r="N15" i="21" a="1"/>
  <c r="N15" i="21" s="1"/>
  <c r="N14" i="21" a="1"/>
  <c r="N14" i="21" s="1"/>
  <c r="N13" i="21" a="1"/>
  <c r="N13" i="21" s="1"/>
  <c r="N12" i="21" a="1"/>
  <c r="N12" i="21" s="1"/>
  <c r="N11" i="21" a="1"/>
  <c r="N11" i="21" s="1"/>
  <c r="N10" i="21" a="1"/>
  <c r="N10" i="21" s="1"/>
  <c r="N9" i="21" a="1"/>
  <c r="N9" i="21" s="1"/>
  <c r="N8" i="21" a="1"/>
  <c r="N8" i="21" s="1"/>
  <c r="N7" i="21" a="1"/>
  <c r="N7" i="21" s="1"/>
  <c r="N6" i="21" a="1"/>
  <c r="N6" i="21" s="1"/>
  <c r="N5" i="21" a="1"/>
  <c r="N5" i="21" s="1"/>
  <c r="N4" i="21" a="1"/>
  <c r="N4" i="21" s="1"/>
  <c r="N3" i="21" a="1"/>
  <c r="N3" i="21" s="1"/>
  <c r="N2" i="21" a="1"/>
  <c r="N2" i="21" s="1"/>
  <c r="N18" i="18" a="1"/>
  <c r="N18" i="18" s="1"/>
  <c r="N17" i="18" a="1"/>
  <c r="N17" i="18" s="1"/>
  <c r="N16" i="18" a="1"/>
  <c r="N16" i="18" s="1"/>
  <c r="N15" i="18" a="1"/>
  <c r="N15" i="18" s="1"/>
  <c r="N14" i="18" a="1"/>
  <c r="N14" i="18" s="1"/>
  <c r="N13" i="18" a="1"/>
  <c r="N13" i="18" s="1"/>
  <c r="N12" i="18" a="1"/>
  <c r="N12" i="18" s="1"/>
  <c r="N11" i="18" a="1"/>
  <c r="N11" i="18" s="1"/>
  <c r="N10" i="18" a="1"/>
  <c r="N10" i="18" s="1"/>
  <c r="N9" i="18" a="1"/>
  <c r="N9" i="18" s="1"/>
  <c r="N8" i="18" a="1"/>
  <c r="N8" i="18" s="1"/>
  <c r="N7" i="18" a="1"/>
  <c r="N7" i="18" s="1"/>
  <c r="N6" i="18" a="1"/>
  <c r="N6" i="18" s="1"/>
  <c r="N5" i="18" a="1"/>
  <c r="N5" i="18" s="1"/>
  <c r="N4" i="18" a="1"/>
  <c r="N4" i="18" s="1"/>
  <c r="N3" i="18" a="1"/>
  <c r="N3" i="18" s="1"/>
  <c r="N2" i="18" a="1"/>
  <c r="N2" i="18" s="1"/>
  <c r="N28" i="7" a="1"/>
  <c r="N28" i="7" s="1"/>
  <c r="N27" i="7" a="1"/>
  <c r="N27" i="7" s="1"/>
  <c r="N26" i="7" a="1"/>
  <c r="N26" i="7" s="1"/>
  <c r="N25" i="7" a="1"/>
  <c r="N25" i="7" s="1"/>
  <c r="N24" i="7" a="1"/>
  <c r="N24" i="7" s="1"/>
  <c r="N23" i="7" a="1"/>
  <c r="N23" i="7" s="1"/>
  <c r="N22" i="7" a="1"/>
  <c r="N22" i="7" s="1"/>
  <c r="N21" i="7" a="1"/>
  <c r="N21" i="7" s="1"/>
  <c r="N19" i="7" a="1"/>
  <c r="N19" i="7" s="1"/>
  <c r="N18" i="7" a="1"/>
  <c r="N18" i="7" s="1"/>
  <c r="N17" i="7" a="1"/>
  <c r="N17" i="7" s="1"/>
  <c r="N16" i="7" a="1"/>
  <c r="N16" i="7" s="1"/>
  <c r="N15" i="7" a="1"/>
  <c r="N15" i="7" s="1"/>
  <c r="N14" i="7" a="1"/>
  <c r="N14" i="7" s="1"/>
  <c r="N13" i="7" a="1"/>
  <c r="N13" i="7" s="1"/>
  <c r="N12" i="7" a="1"/>
  <c r="N12" i="7" s="1"/>
  <c r="N11" i="7" a="1"/>
  <c r="N11" i="7" s="1"/>
  <c r="N10" i="7" a="1"/>
  <c r="N10" i="7" s="1"/>
  <c r="N9" i="7" a="1"/>
  <c r="N9" i="7" s="1"/>
  <c r="N8" i="7" a="1"/>
  <c r="N8" i="7" s="1"/>
  <c r="N7" i="7" a="1"/>
  <c r="N7" i="7" s="1"/>
  <c r="N6" i="7" a="1"/>
  <c r="N6" i="7" s="1"/>
  <c r="N5" i="7" a="1"/>
  <c r="N5" i="7" s="1"/>
  <c r="N4" i="7" a="1"/>
  <c r="N4" i="7" s="1"/>
  <c r="N3" i="7" a="1"/>
  <c r="N3" i="7" s="1"/>
  <c r="N2" i="7" a="1"/>
  <c r="N2" i="7" s="1"/>
  <c r="N31" i="16" a="1"/>
  <c r="N31" i="16" s="1"/>
  <c r="N32" i="16" a="1"/>
  <c r="N32" i="16" s="1"/>
  <c r="N33" i="16" a="1"/>
  <c r="N33" i="16" s="1"/>
  <c r="N34" i="16" a="1"/>
  <c r="N34" i="16" s="1"/>
  <c r="N35" i="16" a="1"/>
  <c r="N35" i="16" s="1"/>
  <c r="N36" i="16" a="1"/>
  <c r="N36" i="16" s="1"/>
  <c r="N37" i="16" a="1"/>
  <c r="N37" i="16" s="1"/>
  <c r="N38" i="16" a="1"/>
  <c r="N38" i="16" s="1"/>
  <c r="N39" i="16" a="1"/>
  <c r="N39" i="16" s="1"/>
  <c r="N40" i="16" a="1"/>
  <c r="N40" i="16" s="1"/>
  <c r="N41" i="16" a="1"/>
  <c r="N41" i="16" s="1"/>
  <c r="N42" i="16" a="1"/>
  <c r="N42" i="16" s="1"/>
  <c r="N43" i="16" a="1"/>
  <c r="N43" i="16" s="1"/>
  <c r="N28" i="16" a="1"/>
  <c r="N28" i="16" s="1"/>
  <c r="N29" i="16" a="1"/>
  <c r="N29" i="16" s="1"/>
  <c r="N30" i="16" a="1"/>
  <c r="N30" i="16" s="1"/>
  <c r="N27" i="16" a="1"/>
  <c r="N27" i="16" s="1"/>
  <c r="N26" i="16" a="1"/>
  <c r="N26" i="16" s="1"/>
  <c r="N25" i="16" a="1"/>
  <c r="N25" i="16" s="1"/>
  <c r="N24" i="16" a="1"/>
  <c r="N24" i="16" s="1"/>
  <c r="N23" i="16" a="1"/>
  <c r="N23" i="16" s="1"/>
  <c r="N22" i="16" a="1"/>
  <c r="N22" i="16" s="1"/>
  <c r="N21" i="16" a="1"/>
  <c r="N21" i="16" s="1"/>
  <c r="N20" i="16" a="1"/>
  <c r="N20" i="16" s="1"/>
  <c r="N19" i="16" a="1"/>
  <c r="N19" i="16" s="1"/>
  <c r="N18" i="16" a="1"/>
  <c r="N18" i="16" s="1"/>
  <c r="N17" i="16" a="1"/>
  <c r="N17" i="16" s="1"/>
  <c r="N16" i="16" a="1"/>
  <c r="N16" i="16" s="1"/>
  <c r="N15" i="16" a="1"/>
  <c r="N15" i="16" s="1"/>
  <c r="N14" i="16" a="1"/>
  <c r="N14" i="16" s="1"/>
  <c r="N13" i="16" a="1"/>
  <c r="N13" i="16" s="1"/>
  <c r="N12" i="16" a="1"/>
  <c r="N12" i="16" s="1"/>
  <c r="N11" i="16" a="1"/>
  <c r="N11" i="16" s="1"/>
  <c r="N10" i="16" a="1"/>
  <c r="N10" i="16" s="1"/>
  <c r="N9" i="16" a="1"/>
  <c r="N9" i="16" s="1"/>
  <c r="N8" i="16" a="1"/>
  <c r="N8" i="16" s="1"/>
  <c r="N7" i="16" a="1"/>
  <c r="N7" i="16" s="1"/>
  <c r="N6" i="16" a="1"/>
  <c r="N6" i="16" s="1"/>
  <c r="N5" i="16" a="1"/>
  <c r="N5" i="16" s="1"/>
  <c r="N4" i="16" a="1"/>
  <c r="N4" i="16" s="1"/>
  <c r="N3" i="16" a="1"/>
  <c r="N3" i="16" s="1"/>
  <c r="O2" i="19" l="1" a="1"/>
  <c r="O2" i="19" s="1"/>
  <c r="O4" i="19" a="1"/>
  <c r="O4" i="19" s="1"/>
  <c r="O5" i="19" a="1"/>
  <c r="O5" i="19" s="1"/>
  <c r="O6" i="19" a="1"/>
  <c r="O6" i="19" s="1"/>
  <c r="O7" i="19" a="1"/>
  <c r="O7" i="19" s="1"/>
  <c r="O8" i="19" a="1"/>
  <c r="O8" i="19" s="1"/>
  <c r="O9" i="19" a="1"/>
  <c r="O9" i="19" s="1"/>
  <c r="O10" i="19" a="1"/>
  <c r="O10" i="19" s="1"/>
  <c r="O11" i="19" a="1"/>
  <c r="O11" i="19" s="1"/>
  <c r="O12" i="19" a="1"/>
  <c r="O12" i="19" s="1"/>
  <c r="O13" i="19" a="1"/>
  <c r="O13" i="19" s="1"/>
  <c r="O14" i="19" a="1"/>
  <c r="O14" i="19" s="1"/>
  <c r="O15" i="19" a="1"/>
  <c r="O15" i="19" s="1"/>
  <c r="O16" i="19" a="1"/>
  <c r="O16" i="19" s="1"/>
  <c r="O17" i="19" a="1"/>
  <c r="O17" i="19" s="1"/>
  <c r="O18" i="19" a="1"/>
  <c r="O18" i="19" s="1"/>
  <c r="O19" i="19" a="1"/>
  <c r="O19" i="19" s="1"/>
  <c r="O20" i="19" a="1"/>
  <c r="O20" i="19" s="1"/>
  <c r="O21" i="19" a="1"/>
  <c r="O21" i="19" s="1"/>
  <c r="O22" i="19" a="1"/>
  <c r="O22" i="19" s="1"/>
  <c r="O23" i="19" a="1"/>
  <c r="O23" i="19" s="1"/>
  <c r="O24" i="19" a="1"/>
  <c r="O24" i="19" s="1"/>
  <c r="O25" i="19" a="1"/>
  <c r="O25" i="19" s="1"/>
  <c r="O26" i="19" a="1"/>
  <c r="O26" i="19" s="1"/>
  <c r="O27" i="19" a="1"/>
  <c r="O27" i="19" s="1"/>
  <c r="O28" i="19" a="1"/>
  <c r="O28" i="19" s="1"/>
  <c r="O29" i="19" a="1"/>
  <c r="O29" i="19" s="1"/>
  <c r="O30" i="19" a="1"/>
  <c r="O30" i="19" s="1"/>
  <c r="O31" i="19" a="1"/>
  <c r="O31" i="19" s="1"/>
  <c r="O32" i="19" a="1"/>
  <c r="O32" i="19" s="1"/>
  <c r="O33" i="19" a="1"/>
  <c r="O33" i="19" s="1"/>
  <c r="N2" i="19" a="1"/>
  <c r="N2" i="19" s="1"/>
  <c r="N4" i="19" a="1"/>
  <c r="N4" i="19" s="1"/>
  <c r="N5" i="19" a="1"/>
  <c r="N5" i="19" s="1"/>
  <c r="N6" i="19" a="1"/>
  <c r="N6" i="19" s="1"/>
  <c r="N7" i="19" a="1"/>
  <c r="N7" i="19" s="1"/>
  <c r="N8" i="19" a="1"/>
  <c r="N8" i="19" s="1"/>
  <c r="N9" i="19" a="1"/>
  <c r="N9" i="19" s="1"/>
  <c r="N10" i="19" a="1"/>
  <c r="N10" i="19" s="1"/>
  <c r="N11" i="19" a="1"/>
  <c r="N11" i="19" s="1"/>
  <c r="N12" i="19" a="1"/>
  <c r="N12" i="19" s="1"/>
  <c r="N13" i="19" a="1"/>
  <c r="N13" i="19" s="1"/>
  <c r="N14" i="19" a="1"/>
  <c r="N14" i="19" s="1"/>
  <c r="N15" i="19" a="1"/>
  <c r="N15" i="19" s="1"/>
  <c r="N16" i="19" a="1"/>
  <c r="N16" i="19" s="1"/>
  <c r="N17" i="19" a="1"/>
  <c r="N17" i="19" s="1"/>
  <c r="N18" i="19" a="1"/>
  <c r="N18" i="19" s="1"/>
  <c r="N19" i="19" a="1"/>
  <c r="N19" i="19" s="1"/>
  <c r="N20" i="19" a="1"/>
  <c r="N20" i="19" s="1"/>
  <c r="N21" i="19" a="1"/>
  <c r="N21" i="19" s="1"/>
  <c r="N22" i="19" a="1"/>
  <c r="N22" i="19" s="1"/>
  <c r="N23" i="19" a="1"/>
  <c r="N23" i="19" s="1"/>
  <c r="N24" i="19" a="1"/>
  <c r="N24" i="19" s="1"/>
  <c r="N25" i="19" a="1"/>
  <c r="N25" i="19" s="1"/>
  <c r="N26" i="19" a="1"/>
  <c r="N26" i="19" s="1"/>
  <c r="N28" i="19" a="1"/>
  <c r="N28" i="19" s="1"/>
  <c r="N29" i="19" a="1"/>
  <c r="N29" i="19" s="1"/>
  <c r="N30" i="19" a="1"/>
  <c r="N30" i="19" s="1"/>
  <c r="N32" i="19" a="1"/>
  <c r="N32" i="19" s="1"/>
  <c r="N33" i="19" a="1"/>
  <c r="N33" i="19" s="1"/>
  <c r="N27" i="19" a="1"/>
  <c r="N27" i="19" s="1"/>
  <c r="L14" i="22" l="1"/>
  <c r="K14" i="22"/>
  <c r="J14" i="22"/>
  <c r="I14" i="22"/>
  <c r="H14" i="22"/>
  <c r="G14" i="22"/>
  <c r="F14" i="22"/>
  <c r="E14" i="22"/>
  <c r="D14" i="22"/>
  <c r="L13" i="22" l="1"/>
  <c r="K13" i="22"/>
  <c r="J13" i="22"/>
  <c r="I13" i="22"/>
  <c r="H13" i="22"/>
  <c r="G13" i="22"/>
  <c r="F13" i="22"/>
  <c r="E13" i="22"/>
  <c r="D13" i="22"/>
  <c r="B13" i="22"/>
  <c r="C13" i="22" s="1" a="1"/>
  <c r="C13" i="22" s="1"/>
  <c r="L7" i="22"/>
  <c r="K7" i="22"/>
  <c r="J7" i="22"/>
  <c r="I7" i="22"/>
  <c r="H7" i="22"/>
  <c r="G7" i="22"/>
  <c r="F7" i="22"/>
  <c r="E7" i="22"/>
  <c r="D7" i="22"/>
  <c r="B7" i="22"/>
  <c r="C7" i="22" s="1" a="1"/>
  <c r="C7" i="22" s="1"/>
  <c r="L4" i="22" l="1"/>
  <c r="K4" i="22"/>
  <c r="J4" i="22"/>
  <c r="I4" i="22"/>
  <c r="H4" i="22"/>
  <c r="G4" i="22"/>
  <c r="F4" i="22"/>
  <c r="E4" i="22"/>
  <c r="D4" i="22"/>
  <c r="B4" i="22"/>
  <c r="C4" i="22" s="1" a="1"/>
  <c r="C4" i="22" s="1"/>
  <c r="L3" i="22" l="1"/>
  <c r="K3" i="22"/>
  <c r="J3" i="22"/>
  <c r="I3" i="22"/>
  <c r="H3" i="22"/>
  <c r="G3" i="22"/>
  <c r="F3" i="22"/>
  <c r="E3" i="22"/>
  <c r="D3" i="22"/>
  <c r="B3" i="22"/>
  <c r="C3" i="22" s="1" a="1"/>
  <c r="C3" i="22" s="1"/>
  <c r="L5" i="22" l="1"/>
  <c r="K5" i="22"/>
  <c r="J5" i="22"/>
  <c r="I5" i="22"/>
  <c r="H5" i="22"/>
  <c r="G5" i="22"/>
  <c r="F5" i="22"/>
  <c r="E5" i="22"/>
  <c r="D5" i="22"/>
  <c r="B5" i="22"/>
  <c r="C5" i="22" s="1" a="1"/>
  <c r="C5" i="22" s="1"/>
  <c r="L19" i="22" l="1"/>
  <c r="K19" i="22"/>
  <c r="J19" i="22"/>
  <c r="I19" i="22"/>
  <c r="H19" i="22"/>
  <c r="G19" i="22"/>
  <c r="F19" i="22"/>
  <c r="E19" i="22"/>
  <c r="D19" i="22"/>
  <c r="B19" i="22"/>
  <c r="C19" i="22" s="1" a="1"/>
  <c r="C19" i="22" s="1"/>
  <c r="L18" i="22" l="1"/>
  <c r="K18" i="22"/>
  <c r="J18" i="22"/>
  <c r="I18" i="22"/>
  <c r="H18" i="22"/>
  <c r="G18" i="22"/>
  <c r="F18" i="22"/>
  <c r="E18" i="22"/>
  <c r="D18" i="22"/>
  <c r="B18" i="22"/>
  <c r="C18" i="22" s="1" a="1"/>
  <c r="C18" i="22" s="1"/>
  <c r="M3" i="22" l="1" a="1"/>
  <c r="M3" i="22" s="1"/>
  <c r="O3" i="22" a="1"/>
  <c r="O3" i="22" s="1"/>
  <c r="M4" i="22" a="1"/>
  <c r="M4" i="22" s="1"/>
  <c r="O4" i="22" a="1"/>
  <c r="O4" i="22" s="1"/>
  <c r="M5" i="22" a="1"/>
  <c r="M5" i="22" s="1"/>
  <c r="O5" i="22" a="1"/>
  <c r="O5" i="22" s="1"/>
  <c r="M6" i="22" a="1"/>
  <c r="M6" i="22" s="1"/>
  <c r="O6" i="22" a="1"/>
  <c r="O6" i="22" s="1"/>
  <c r="M7" i="22" a="1"/>
  <c r="M7" i="22" s="1"/>
  <c r="O7" i="22" a="1"/>
  <c r="O7" i="22" s="1"/>
  <c r="M8" i="22" a="1"/>
  <c r="M8" i="22" s="1"/>
  <c r="O8" i="22" a="1"/>
  <c r="O8" i="22" s="1"/>
  <c r="M9" i="22" a="1"/>
  <c r="M9" i="22" s="1"/>
  <c r="O9" i="22" a="1"/>
  <c r="O9" i="22" s="1"/>
  <c r="M10" i="22" a="1"/>
  <c r="M10" i="22" s="1"/>
  <c r="O10" i="22" a="1"/>
  <c r="O10" i="22" s="1"/>
  <c r="O2" i="22" a="1"/>
  <c r="O2" i="22" s="1"/>
  <c r="M2" i="22" a="1"/>
  <c r="M2" i="22" s="1"/>
  <c r="L16" i="22"/>
  <c r="K16" i="22"/>
  <c r="J16" i="22"/>
  <c r="I16" i="22"/>
  <c r="H16" i="22"/>
  <c r="G16" i="22"/>
  <c r="F16" i="22"/>
  <c r="E16" i="22"/>
  <c r="D16" i="22"/>
  <c r="B16" i="22"/>
  <c r="C16" i="22" s="1" a="1"/>
  <c r="C16" i="22" s="1"/>
  <c r="L15" i="21" l="1"/>
  <c r="K15" i="21"/>
  <c r="J15" i="21"/>
  <c r="I15" i="21"/>
  <c r="H15" i="21"/>
  <c r="G15" i="21"/>
  <c r="F15" i="21"/>
  <c r="E15" i="21"/>
  <c r="D15" i="21"/>
  <c r="B15" i="21"/>
  <c r="C15" i="21" s="1" a="1"/>
  <c r="C15" i="21" s="1"/>
  <c r="L6" i="21"/>
  <c r="K6" i="21"/>
  <c r="J6" i="21"/>
  <c r="I6" i="21"/>
  <c r="H6" i="21"/>
  <c r="G6" i="21"/>
  <c r="F6" i="21"/>
  <c r="E6" i="21"/>
  <c r="D6" i="21"/>
  <c r="B6" i="21"/>
  <c r="C6" i="21" s="1" a="1"/>
  <c r="C6" i="21" s="1"/>
  <c r="L3" i="21" l="1"/>
  <c r="K3" i="21"/>
  <c r="J3" i="21"/>
  <c r="I3" i="21"/>
  <c r="H3" i="21"/>
  <c r="G3" i="21"/>
  <c r="F3" i="21"/>
  <c r="E3" i="21"/>
  <c r="D3" i="21"/>
  <c r="B3" i="21"/>
  <c r="C3" i="21" s="1" a="1"/>
  <c r="C3" i="21" s="1"/>
  <c r="L12" i="21" l="1"/>
  <c r="K12" i="21"/>
  <c r="J12" i="21"/>
  <c r="I12" i="21"/>
  <c r="H12" i="21"/>
  <c r="G12" i="21"/>
  <c r="F12" i="21"/>
  <c r="E12" i="21"/>
  <c r="D12" i="21"/>
  <c r="L14" i="21" l="1"/>
  <c r="K14" i="21"/>
  <c r="J14" i="21"/>
  <c r="I14" i="21"/>
  <c r="H14" i="21"/>
  <c r="G14" i="21"/>
  <c r="F14" i="21"/>
  <c r="E14" i="21"/>
  <c r="D14" i="21"/>
  <c r="B14" i="21"/>
  <c r="C14" i="21" s="1" a="1"/>
  <c r="C14" i="21" s="1"/>
  <c r="L4" i="21" l="1"/>
  <c r="K4" i="21"/>
  <c r="J4" i="21"/>
  <c r="I4" i="21"/>
  <c r="H4" i="21"/>
  <c r="G4" i="21"/>
  <c r="F4" i="21"/>
  <c r="E4" i="21"/>
  <c r="D4" i="21"/>
  <c r="B4" i="21"/>
  <c r="C4" i="21" s="1" a="1"/>
  <c r="C4" i="21" s="1"/>
  <c r="L5" i="21"/>
  <c r="K5" i="21"/>
  <c r="J5" i="21"/>
  <c r="I5" i="21"/>
  <c r="H5" i="21"/>
  <c r="G5" i="21"/>
  <c r="F5" i="21"/>
  <c r="E5" i="21"/>
  <c r="D5" i="21"/>
  <c r="B5" i="21"/>
  <c r="C5" i="21" s="1" a="1"/>
  <c r="C5" i="21" s="1"/>
  <c r="L7" i="21" l="1"/>
  <c r="K7" i="21"/>
  <c r="J7" i="21"/>
  <c r="I7" i="21"/>
  <c r="H7" i="21"/>
  <c r="G7" i="21"/>
  <c r="F7" i="21"/>
  <c r="E7" i="21"/>
  <c r="D7" i="21"/>
  <c r="B7" i="21"/>
  <c r="C7" i="21" s="1" a="1"/>
  <c r="C7" i="21" s="1"/>
  <c r="L11" i="21"/>
  <c r="K11" i="21"/>
  <c r="J11" i="21"/>
  <c r="I11" i="21"/>
  <c r="H11" i="21"/>
  <c r="G11" i="21"/>
  <c r="F11" i="21"/>
  <c r="E11" i="21"/>
  <c r="D11" i="21"/>
  <c r="B11" i="21"/>
  <c r="C11" i="21" s="1" a="1"/>
  <c r="C11" i="21" s="1"/>
  <c r="L17" i="21"/>
  <c r="K17" i="21"/>
  <c r="J17" i="21"/>
  <c r="I17" i="21"/>
  <c r="H17" i="21"/>
  <c r="G17" i="21"/>
  <c r="F17" i="21"/>
  <c r="E17" i="21"/>
  <c r="D17" i="21"/>
  <c r="B17" i="21"/>
  <c r="C17" i="21" s="1" a="1"/>
  <c r="C17" i="21" s="1"/>
  <c r="L13" i="21" l="1"/>
  <c r="K13" i="21"/>
  <c r="J13" i="21"/>
  <c r="I13" i="21"/>
  <c r="H13" i="21"/>
  <c r="G13" i="21"/>
  <c r="F13" i="21"/>
  <c r="E13" i="21"/>
  <c r="D13" i="21"/>
  <c r="B13" i="21"/>
  <c r="C13" i="21" s="1" a="1"/>
  <c r="C13" i="21" s="1"/>
  <c r="L18" i="21" l="1"/>
  <c r="K18" i="21"/>
  <c r="J18" i="21"/>
  <c r="I18" i="21"/>
  <c r="H18" i="21"/>
  <c r="G18" i="21"/>
  <c r="F18" i="21"/>
  <c r="E18" i="21"/>
  <c r="D18" i="21"/>
  <c r="B18" i="21"/>
  <c r="C18" i="21" s="1" a="1"/>
  <c r="C18" i="21" s="1"/>
  <c r="L10" i="21" l="1"/>
  <c r="K10" i="21"/>
  <c r="J10" i="21"/>
  <c r="I10" i="21"/>
  <c r="H10" i="21"/>
  <c r="G10" i="21"/>
  <c r="F10" i="21"/>
  <c r="E10" i="21"/>
  <c r="D10" i="21"/>
  <c r="L2" i="21" l="1"/>
  <c r="K2" i="21"/>
  <c r="J2" i="21"/>
  <c r="I2" i="21"/>
  <c r="H2" i="21"/>
  <c r="G2" i="21"/>
  <c r="F2" i="21"/>
  <c r="E2" i="21"/>
  <c r="D2" i="21"/>
  <c r="B2" i="21"/>
  <c r="C2" i="21" s="1" a="1"/>
  <c r="C2" i="21" s="1"/>
  <c r="M3" i="21" l="1" a="1"/>
  <c r="M3" i="21" s="1"/>
  <c r="O3" i="21" a="1"/>
  <c r="O3" i="21" s="1"/>
  <c r="M4" i="21" a="1"/>
  <c r="M4" i="21" s="1"/>
  <c r="O4" i="21" a="1"/>
  <c r="O4" i="21" s="1"/>
  <c r="M5" i="21" a="1"/>
  <c r="M5" i="21" s="1"/>
  <c r="O5" i="21" a="1"/>
  <c r="O5" i="21" s="1"/>
  <c r="M6" i="21" a="1"/>
  <c r="M6" i="21" s="1"/>
  <c r="O6" i="21" a="1"/>
  <c r="O6" i="21" s="1"/>
  <c r="M7" i="21" a="1"/>
  <c r="M7" i="21" s="1"/>
  <c r="O7" i="21" a="1"/>
  <c r="O7" i="21" s="1"/>
  <c r="M8" i="21" a="1"/>
  <c r="M8" i="21" s="1"/>
  <c r="O8" i="21" a="1"/>
  <c r="O8" i="21" s="1"/>
  <c r="M9" i="21" a="1"/>
  <c r="M9" i="21" s="1"/>
  <c r="O9" i="21" a="1"/>
  <c r="O9" i="21" s="1"/>
  <c r="M10" i="21" a="1"/>
  <c r="M10" i="21" s="1"/>
  <c r="O10" i="21" a="1"/>
  <c r="O10" i="21" s="1"/>
  <c r="M11" i="21" a="1"/>
  <c r="M11" i="21" s="1"/>
  <c r="O11" i="21" a="1"/>
  <c r="O11" i="21" s="1"/>
  <c r="M12" i="21" a="1"/>
  <c r="M12" i="21" s="1"/>
  <c r="O12" i="21" a="1"/>
  <c r="O12" i="21" s="1"/>
  <c r="M13" i="21" a="1"/>
  <c r="M13" i="21" s="1"/>
  <c r="O13" i="21" a="1"/>
  <c r="O13" i="21" s="1"/>
  <c r="M14" i="21" a="1"/>
  <c r="M14" i="21" s="1"/>
  <c r="O14" i="21" a="1"/>
  <c r="O14" i="21" s="1"/>
  <c r="M15" i="21" a="1"/>
  <c r="M15" i="21" s="1"/>
  <c r="O15" i="21" a="1"/>
  <c r="O15" i="21" s="1"/>
  <c r="M16" i="21" a="1"/>
  <c r="M16" i="21" s="1"/>
  <c r="O16" i="21" a="1"/>
  <c r="O16" i="21" s="1"/>
  <c r="O2" i="21" a="1"/>
  <c r="O2" i="21" s="1"/>
  <c r="M2" i="21" a="1"/>
  <c r="M2" i="21" s="1"/>
  <c r="L9" i="21"/>
  <c r="K9" i="21"/>
  <c r="J9" i="21"/>
  <c r="I9" i="21"/>
  <c r="H9" i="21"/>
  <c r="G9" i="21"/>
  <c r="F9" i="21"/>
  <c r="E9" i="21"/>
  <c r="D9" i="21"/>
  <c r="B9" i="21"/>
  <c r="C9" i="21" s="1" a="1"/>
  <c r="C9" i="21" s="1"/>
  <c r="K30" i="19" l="1"/>
  <c r="J30" i="19"/>
  <c r="I30" i="19"/>
  <c r="F30" i="19"/>
  <c r="E30" i="19"/>
  <c r="D30" i="19"/>
  <c r="L30" i="19"/>
  <c r="H30" i="19" l="1"/>
  <c r="G30" i="19"/>
  <c r="B30" i="19" l="1"/>
  <c r="C30" i="19" s="1" a="1"/>
  <c r="C30" i="19" s="1"/>
  <c r="L31" i="19"/>
  <c r="K31" i="19"/>
  <c r="J31" i="19"/>
  <c r="I31" i="19"/>
  <c r="H31" i="19"/>
  <c r="G31" i="19"/>
  <c r="F31" i="19"/>
  <c r="E31" i="19"/>
  <c r="D31" i="19"/>
  <c r="B31" i="19"/>
  <c r="C31" i="19" s="1" a="1"/>
  <c r="C31" i="19" s="1"/>
  <c r="L8" i="19" l="1"/>
  <c r="K8" i="19"/>
  <c r="J8" i="19"/>
  <c r="I8" i="19"/>
  <c r="H8" i="19"/>
  <c r="G8" i="19"/>
  <c r="F8" i="19"/>
  <c r="E8" i="19"/>
  <c r="D8" i="19"/>
  <c r="B8" i="19"/>
  <c r="C8" i="19" s="1" a="1"/>
  <c r="C8" i="19" s="1"/>
  <c r="L4" i="19" l="1"/>
  <c r="K4" i="19"/>
  <c r="J4" i="19"/>
  <c r="I4" i="19"/>
  <c r="H4" i="19"/>
  <c r="G4" i="19"/>
  <c r="F4" i="19"/>
  <c r="E4" i="19"/>
  <c r="D4" i="19"/>
  <c r="L13" i="19" l="1"/>
  <c r="K13" i="19"/>
  <c r="J13" i="19"/>
  <c r="I13" i="19"/>
  <c r="H13" i="19"/>
  <c r="G13" i="19"/>
  <c r="F13" i="19"/>
  <c r="E13" i="19"/>
  <c r="D13" i="19"/>
  <c r="B13" i="19"/>
  <c r="C13" i="19" s="1" a="1"/>
  <c r="C13" i="19" s="1"/>
  <c r="L23" i="19"/>
  <c r="K23" i="19"/>
  <c r="J23" i="19"/>
  <c r="I23" i="19"/>
  <c r="H23" i="19"/>
  <c r="G23" i="19"/>
  <c r="F23" i="19"/>
  <c r="E23" i="19"/>
  <c r="D23" i="19"/>
  <c r="B23" i="19"/>
  <c r="C23" i="19" s="1" a="1"/>
  <c r="C23" i="19" s="1"/>
  <c r="L9" i="19" l="1"/>
  <c r="K9" i="19"/>
  <c r="J9" i="19"/>
  <c r="I9" i="19"/>
  <c r="H9" i="19"/>
  <c r="G9" i="19"/>
  <c r="F9" i="19"/>
  <c r="E9" i="19"/>
  <c r="D9" i="19"/>
  <c r="B9" i="19"/>
  <c r="C9" i="19" s="1" a="1"/>
  <c r="C9" i="19" s="1"/>
  <c r="L36" i="19" l="1"/>
  <c r="K36" i="19"/>
  <c r="J36" i="19"/>
  <c r="I36" i="19"/>
  <c r="H36" i="19"/>
  <c r="G36" i="19"/>
  <c r="F36" i="19"/>
  <c r="E36" i="19"/>
  <c r="D36" i="19"/>
  <c r="B36" i="19"/>
  <c r="C36" i="19" s="1" a="1"/>
  <c r="C36" i="19" s="1"/>
  <c r="L20" i="19" l="1"/>
  <c r="K20" i="19"/>
  <c r="J20" i="19"/>
  <c r="I20" i="19"/>
  <c r="H20" i="19"/>
  <c r="G20" i="19"/>
  <c r="F20" i="19"/>
  <c r="E20" i="19"/>
  <c r="D20" i="19"/>
  <c r="B20" i="19"/>
  <c r="C20" i="19" s="1" a="1"/>
  <c r="C20" i="19" s="1"/>
  <c r="L33" i="19" l="1"/>
  <c r="K33" i="19"/>
  <c r="J33" i="19"/>
  <c r="I33" i="19"/>
  <c r="H33" i="19"/>
  <c r="G33" i="19"/>
  <c r="F33" i="19"/>
  <c r="E33" i="19"/>
  <c r="D33" i="19"/>
  <c r="B33" i="19"/>
  <c r="C33" i="19" s="1" a="1"/>
  <c r="C33" i="19" s="1"/>
  <c r="L34" i="19" l="1"/>
  <c r="K34" i="19"/>
  <c r="J34" i="19"/>
  <c r="I34" i="19"/>
  <c r="H34" i="19"/>
  <c r="G34" i="19"/>
  <c r="F34" i="19"/>
  <c r="E34" i="19"/>
  <c r="D34" i="19"/>
  <c r="B34" i="19"/>
  <c r="C34" i="19" s="1" a="1"/>
  <c r="C34" i="19" s="1"/>
  <c r="L24" i="19" l="1"/>
  <c r="K24" i="19"/>
  <c r="J24" i="19"/>
  <c r="I24" i="19"/>
  <c r="H24" i="19"/>
  <c r="G24" i="19"/>
  <c r="F24" i="19"/>
  <c r="E24" i="19"/>
  <c r="D24" i="19"/>
  <c r="B24" i="19"/>
  <c r="C24" i="19" s="1" a="1"/>
  <c r="C24" i="19" s="1"/>
  <c r="L16" i="19" l="1"/>
  <c r="K16" i="19"/>
  <c r="J16" i="19"/>
  <c r="I16" i="19"/>
  <c r="H16" i="19"/>
  <c r="G16" i="19"/>
  <c r="F16" i="19"/>
  <c r="E16" i="19"/>
  <c r="D16" i="19"/>
  <c r="B16" i="19" l="1"/>
  <c r="C16" i="19" s="1" a="1"/>
  <c r="C16" i="19" s="1"/>
  <c r="L21" i="19"/>
  <c r="K21" i="19"/>
  <c r="J21" i="19"/>
  <c r="I21" i="19"/>
  <c r="H21" i="19"/>
  <c r="G21" i="19"/>
  <c r="F21" i="19"/>
  <c r="E21" i="19"/>
  <c r="D21" i="19"/>
  <c r="B21" i="19"/>
  <c r="C21" i="19" s="1" a="1"/>
  <c r="C21" i="19" s="1"/>
  <c r="L14" i="19" l="1"/>
  <c r="K14" i="19"/>
  <c r="J14" i="19"/>
  <c r="I14" i="19"/>
  <c r="H14" i="19"/>
  <c r="G14" i="19"/>
  <c r="F14" i="19"/>
  <c r="E14" i="19"/>
  <c r="D14" i="19"/>
  <c r="B14" i="19"/>
  <c r="C14" i="19" s="1" a="1"/>
  <c r="C14" i="19" s="1"/>
  <c r="L6" i="19"/>
  <c r="K6" i="19"/>
  <c r="J6" i="19"/>
  <c r="I6" i="19"/>
  <c r="H6" i="19"/>
  <c r="G6" i="19"/>
  <c r="F6" i="19"/>
  <c r="E6" i="19"/>
  <c r="D6" i="19"/>
  <c r="B6" i="19"/>
  <c r="C6" i="19" s="1" a="1"/>
  <c r="C6" i="19" s="1"/>
  <c r="L17" i="19" l="1"/>
  <c r="K17" i="19"/>
  <c r="J17" i="19"/>
  <c r="I17" i="19"/>
  <c r="H17" i="19"/>
  <c r="G17" i="19"/>
  <c r="F17" i="19"/>
  <c r="E17" i="19"/>
  <c r="D17" i="19"/>
  <c r="L19" i="19" l="1"/>
  <c r="K19" i="19"/>
  <c r="J19" i="19"/>
  <c r="I19" i="19"/>
  <c r="H19" i="19"/>
  <c r="G19" i="19"/>
  <c r="F19" i="19"/>
  <c r="E19" i="19"/>
  <c r="D19" i="19"/>
  <c r="B19" i="19"/>
  <c r="C19" i="19" s="1" a="1"/>
  <c r="C19" i="19" s="1"/>
  <c r="L22" i="19" l="1"/>
  <c r="K22" i="19"/>
  <c r="J22" i="19"/>
  <c r="I22" i="19"/>
  <c r="H22" i="19"/>
  <c r="G22" i="19"/>
  <c r="F22" i="19"/>
  <c r="E22" i="19"/>
  <c r="D22" i="19"/>
  <c r="B22" i="19"/>
  <c r="C22" i="19" s="1" a="1"/>
  <c r="C22" i="19" s="1"/>
  <c r="L10" i="19" l="1"/>
  <c r="K10" i="19"/>
  <c r="J10" i="19"/>
  <c r="I10" i="19"/>
  <c r="H10" i="19"/>
  <c r="G10" i="19"/>
  <c r="F10" i="19"/>
  <c r="E10" i="19"/>
  <c r="D10" i="19"/>
  <c r="B10" i="19"/>
  <c r="C10" i="19" s="1" a="1"/>
  <c r="C10" i="19" s="1"/>
  <c r="L7" i="19" l="1"/>
  <c r="K7" i="19"/>
  <c r="J7" i="19"/>
  <c r="I7" i="19"/>
  <c r="H7" i="19"/>
  <c r="G7" i="19"/>
  <c r="F7" i="19"/>
  <c r="E7" i="19"/>
  <c r="D7" i="19"/>
  <c r="L18" i="19" l="1"/>
  <c r="K18" i="19"/>
  <c r="J18" i="19"/>
  <c r="I18" i="19"/>
  <c r="H18" i="19"/>
  <c r="G18" i="19"/>
  <c r="F18" i="19"/>
  <c r="E18" i="19"/>
  <c r="D18" i="19"/>
  <c r="B18" i="19"/>
  <c r="C18" i="19" s="1" a="1"/>
  <c r="C18" i="19" s="1"/>
  <c r="L15" i="19" l="1"/>
  <c r="K15" i="19"/>
  <c r="J15" i="19"/>
  <c r="I15" i="19"/>
  <c r="H15" i="19"/>
  <c r="G15" i="19"/>
  <c r="F15" i="19"/>
  <c r="E15" i="19"/>
  <c r="D15" i="19"/>
  <c r="B15" i="19"/>
  <c r="C15" i="19" s="1" a="1"/>
  <c r="C15" i="19" s="1"/>
  <c r="L32" i="19" l="1"/>
  <c r="K32" i="19"/>
  <c r="J32" i="19"/>
  <c r="I32" i="19"/>
  <c r="H32" i="19"/>
  <c r="G32" i="19"/>
  <c r="F32" i="19"/>
  <c r="E32" i="19"/>
  <c r="D32" i="19"/>
  <c r="B32" i="19"/>
  <c r="C32" i="19" s="1" a="1"/>
  <c r="C32" i="19" s="1"/>
  <c r="L37" i="19" l="1"/>
  <c r="K37" i="19"/>
  <c r="J37" i="19"/>
  <c r="I37" i="19"/>
  <c r="H37" i="19"/>
  <c r="G37" i="19"/>
  <c r="F37" i="19"/>
  <c r="E37" i="19"/>
  <c r="D37" i="19"/>
  <c r="L12" i="19" l="1"/>
  <c r="K12" i="19"/>
  <c r="J12" i="19"/>
  <c r="I12" i="19"/>
  <c r="H12" i="19"/>
  <c r="G12" i="19"/>
  <c r="F12" i="19"/>
  <c r="E12" i="19"/>
  <c r="D12" i="19"/>
  <c r="B12" i="19"/>
  <c r="C12" i="19" s="1" a="1"/>
  <c r="C12" i="19" s="1"/>
  <c r="L11" i="19"/>
  <c r="K11" i="19"/>
  <c r="J11" i="19"/>
  <c r="I11" i="19"/>
  <c r="H11" i="19"/>
  <c r="G11" i="19"/>
  <c r="F11" i="19"/>
  <c r="E11" i="19"/>
  <c r="D11" i="19"/>
  <c r="B11" i="19"/>
  <c r="C11" i="19" s="1" a="1"/>
  <c r="C11" i="19" s="1"/>
  <c r="L35" i="19" l="1"/>
  <c r="K35" i="19"/>
  <c r="J35" i="19"/>
  <c r="I35" i="19"/>
  <c r="H35" i="19"/>
  <c r="G35" i="19"/>
  <c r="F35" i="19"/>
  <c r="E35" i="19"/>
  <c r="D35" i="19"/>
  <c r="B35" i="19"/>
  <c r="C35" i="19" s="1" a="1"/>
  <c r="C35" i="19" s="1"/>
  <c r="C10" i="20" a="1"/>
  <c r="C10" i="20" s="1"/>
  <c r="C8" i="20" a="1"/>
  <c r="C8" i="20" s="1"/>
  <c r="C7" i="20" a="1"/>
  <c r="C7" i="20" s="1"/>
  <c r="C5" i="20" a="1"/>
  <c r="C5" i="20" s="1"/>
  <c r="C4" i="20" a="1"/>
  <c r="C4" i="20" s="1"/>
  <c r="C2" i="20" a="1"/>
  <c r="C2" i="20" s="1"/>
  <c r="C3" i="20" a="1"/>
  <c r="C3" i="20" s="1"/>
  <c r="L29" i="19"/>
  <c r="K29" i="19"/>
  <c r="J29" i="19"/>
  <c r="I29" i="19"/>
  <c r="H29" i="19"/>
  <c r="G29" i="19"/>
  <c r="F29" i="19"/>
  <c r="E29" i="19"/>
  <c r="D29" i="19"/>
  <c r="B29" i="19"/>
  <c r="C29" i="19" s="1" a="1"/>
  <c r="C29" i="19" s="1"/>
  <c r="B8" i="48" l="1"/>
  <c r="B2" i="48"/>
  <c r="C2" i="48" s="1" a="1"/>
  <c r="C2" i="48" s="1"/>
  <c r="B6" i="48"/>
  <c r="C6" i="48" s="1" a="1"/>
  <c r="C6" i="48" s="1"/>
  <c r="C5" i="48"/>
  <c r="B5" i="48"/>
  <c r="B11" i="48"/>
  <c r="C3" i="48"/>
  <c r="B3" i="48"/>
  <c r="B3" i="19"/>
  <c r="C3" i="19" s="1" a="1"/>
  <c r="C3" i="19" s="1"/>
  <c r="C10" i="48"/>
  <c r="B10" i="48"/>
  <c r="B7" i="47"/>
  <c r="C7" i="47" s="1" a="1"/>
  <c r="C7" i="47" s="1"/>
  <c r="B11" i="46"/>
  <c r="C11" i="46" s="1" a="1"/>
  <c r="C11" i="46" s="1"/>
  <c r="B13" i="48"/>
  <c r="B13" i="46"/>
  <c r="C13" i="46" s="1" a="1"/>
  <c r="C13" i="46" s="1"/>
  <c r="B14" i="47"/>
  <c r="C14" i="47" s="1" a="1"/>
  <c r="C14" i="47" s="1"/>
  <c r="B21" i="46"/>
  <c r="C21" i="46" s="1" a="1"/>
  <c r="C21" i="46" s="1"/>
  <c r="B37" i="19"/>
  <c r="C37" i="19" s="1" a="1"/>
  <c r="C37" i="19" s="1"/>
  <c r="B6" i="22"/>
  <c r="C11" i="20"/>
  <c r="L26" i="19"/>
  <c r="K26" i="19"/>
  <c r="J26" i="19"/>
  <c r="I26" i="19"/>
  <c r="H26" i="19"/>
  <c r="G26" i="19"/>
  <c r="F26" i="19"/>
  <c r="E26" i="19"/>
  <c r="D26" i="19"/>
  <c r="B26" i="19"/>
  <c r="C26" i="19" s="1" a="1"/>
  <c r="C26" i="19" s="1"/>
  <c r="L28" i="19"/>
  <c r="K28" i="19"/>
  <c r="J28" i="19"/>
  <c r="I28" i="19"/>
  <c r="H28" i="19"/>
  <c r="G28" i="19"/>
  <c r="F28" i="19"/>
  <c r="E28" i="19"/>
  <c r="D28" i="19"/>
  <c r="B28" i="19"/>
  <c r="C28" i="19" s="1" a="1"/>
  <c r="C28" i="19" s="1"/>
  <c r="B14" i="48" l="1"/>
  <c r="C14" i="48" s="1" a="1"/>
  <c r="C14" i="48" s="1"/>
  <c r="C8" i="48"/>
  <c r="B12" i="21"/>
  <c r="C12" i="21" s="1" a="1"/>
  <c r="C12" i="21" s="1"/>
  <c r="B10" i="21"/>
  <c r="C10" i="21" s="1" a="1"/>
  <c r="C10" i="21" s="1"/>
  <c r="C11" i="48"/>
  <c r="C7" i="48"/>
  <c r="B7" i="48"/>
  <c r="B8" i="46"/>
  <c r="C8" i="46" s="1" a="1"/>
  <c r="C8" i="46" s="1"/>
  <c r="B20" i="22"/>
  <c r="B4" i="48"/>
  <c r="B9" i="48"/>
  <c r="C13" i="48"/>
  <c r="B5" i="19"/>
  <c r="C5" i="19" s="1" a="1"/>
  <c r="C5" i="19" s="1"/>
  <c r="B7" i="29"/>
  <c r="C7" i="29" s="1" a="1"/>
  <c r="C7" i="29" s="1"/>
  <c r="B17" i="19"/>
  <c r="C17" i="19" s="1" a="1"/>
  <c r="C17" i="19" s="1"/>
  <c r="B8" i="29"/>
  <c r="C8" i="29" s="1" a="1"/>
  <c r="C8" i="29" s="1"/>
  <c r="B7" i="19"/>
  <c r="C7" i="19" s="1" a="1"/>
  <c r="C7" i="19" s="1"/>
  <c r="C6" i="22"/>
  <c r="B10" i="16"/>
  <c r="B28" i="16"/>
  <c r="M4" i="19" a="1"/>
  <c r="M4" i="19" s="1"/>
  <c r="M5" i="19" a="1"/>
  <c r="M5" i="19" s="1"/>
  <c r="M6" i="19" a="1"/>
  <c r="M6" i="19" s="1"/>
  <c r="M7" i="19" a="1"/>
  <c r="M7" i="19" s="1"/>
  <c r="M8" i="19" a="1"/>
  <c r="M8" i="19" s="1"/>
  <c r="M9" i="19" a="1"/>
  <c r="M9" i="19" s="1"/>
  <c r="M10" i="19" a="1"/>
  <c r="M10" i="19" s="1"/>
  <c r="M11" i="19" a="1"/>
  <c r="M11" i="19" s="1"/>
  <c r="M12" i="19" a="1"/>
  <c r="M12" i="19" s="1"/>
  <c r="M13" i="19" a="1"/>
  <c r="M13" i="19" s="1"/>
  <c r="M14" i="19" a="1"/>
  <c r="M14" i="19" s="1"/>
  <c r="M15" i="19" a="1"/>
  <c r="M15" i="19" s="1"/>
  <c r="M16" i="19" a="1"/>
  <c r="M16" i="19" s="1"/>
  <c r="M17" i="19" a="1"/>
  <c r="M17" i="19" s="1"/>
  <c r="M18" i="19" a="1"/>
  <c r="M18" i="19" s="1"/>
  <c r="M19" i="19" a="1"/>
  <c r="M19" i="19" s="1"/>
  <c r="M20" i="19" a="1"/>
  <c r="M20" i="19" s="1"/>
  <c r="M21" i="19" a="1"/>
  <c r="M21" i="19" s="1"/>
  <c r="M22" i="19" a="1"/>
  <c r="M22" i="19" s="1"/>
  <c r="M23" i="19" a="1"/>
  <c r="M23" i="19" s="1"/>
  <c r="M24" i="19" a="1"/>
  <c r="M24" i="19" s="1"/>
  <c r="M25" i="19" a="1"/>
  <c r="M25" i="19" s="1"/>
  <c r="M26" i="19" a="1"/>
  <c r="M26" i="19" s="1"/>
  <c r="M27" i="19" a="1"/>
  <c r="M27" i="19" s="1"/>
  <c r="M28" i="19" a="1"/>
  <c r="M28" i="19" s="1"/>
  <c r="M29" i="19" a="1"/>
  <c r="M29" i="19" s="1"/>
  <c r="M30" i="19" a="1"/>
  <c r="M30" i="19" s="1"/>
  <c r="M31" i="19" a="1"/>
  <c r="M31" i="19" s="1"/>
  <c r="M32" i="19" a="1"/>
  <c r="M32" i="19" s="1"/>
  <c r="M33" i="19" a="1"/>
  <c r="M33" i="19" s="1"/>
  <c r="M2" i="19" a="1"/>
  <c r="M2" i="19" s="1"/>
  <c r="L2" i="19"/>
  <c r="K2" i="19"/>
  <c r="J2" i="19"/>
  <c r="I2" i="19"/>
  <c r="H2" i="19"/>
  <c r="G2" i="19"/>
  <c r="F2" i="19"/>
  <c r="E2" i="19"/>
  <c r="D2" i="19"/>
  <c r="B2" i="19"/>
  <c r="C2" i="19" s="1" a="1"/>
  <c r="C2" i="19" s="1"/>
  <c r="C4" i="48" l="1"/>
  <c r="C20" i="22"/>
  <c r="C9" i="48"/>
  <c r="B12" i="48"/>
  <c r="B10" i="7"/>
  <c r="C10" i="7" s="1" a="1"/>
  <c r="C10" i="7" s="1"/>
  <c r="B3" i="16"/>
  <c r="C3" i="16" s="1" a="1"/>
  <c r="C3" i="16" s="1"/>
  <c r="B14" i="22"/>
  <c r="C14" i="22" s="1" a="1"/>
  <c r="C14" i="22" s="1"/>
  <c r="C10" i="16"/>
  <c r="C10" i="22"/>
  <c r="B10" i="22"/>
  <c r="B6" i="29"/>
  <c r="C6" i="29" s="1" a="1"/>
  <c r="C6" i="29" s="1"/>
  <c r="B4" i="19"/>
  <c r="C4" i="19" s="1" a="1"/>
  <c r="C4" i="19" s="1"/>
  <c r="L10" i="18"/>
  <c r="K10" i="18"/>
  <c r="J10" i="18"/>
  <c r="I10" i="18"/>
  <c r="H10" i="18"/>
  <c r="G10" i="18"/>
  <c r="F10" i="18"/>
  <c r="E10" i="18"/>
  <c r="D10" i="18"/>
  <c r="B10" i="18"/>
  <c r="C10" i="18" s="1" a="1"/>
  <c r="C10" i="18" s="1"/>
  <c r="L20" i="18" l="1"/>
  <c r="K20" i="18"/>
  <c r="J20" i="18"/>
  <c r="I20" i="18"/>
  <c r="H20" i="18"/>
  <c r="G20" i="18"/>
  <c r="F20" i="18"/>
  <c r="E20" i="18"/>
  <c r="D20" i="18"/>
  <c r="B20" i="18"/>
  <c r="C20" i="18" s="1" a="1"/>
  <c r="C20" i="18" s="1"/>
  <c r="L4" i="18" l="1"/>
  <c r="K4" i="18"/>
  <c r="J4" i="18"/>
  <c r="I4" i="18"/>
  <c r="H4" i="18"/>
  <c r="G4" i="18"/>
  <c r="F4" i="18"/>
  <c r="E4" i="18"/>
  <c r="D4" i="18"/>
  <c r="B4" i="18"/>
  <c r="C4" i="18" s="1" a="1"/>
  <c r="C4" i="18" s="1"/>
  <c r="L23" i="18" l="1"/>
  <c r="K23" i="18"/>
  <c r="J23" i="18"/>
  <c r="I23" i="18"/>
  <c r="H23" i="18"/>
  <c r="G23" i="18"/>
  <c r="F23" i="18"/>
  <c r="E23" i="18"/>
  <c r="D23" i="18"/>
  <c r="B23" i="18"/>
  <c r="C23" i="18" s="1" a="1"/>
  <c r="C23" i="18" s="1"/>
  <c r="L22" i="18" l="1"/>
  <c r="K22" i="18"/>
  <c r="J22" i="18"/>
  <c r="I22" i="18"/>
  <c r="H22" i="18"/>
  <c r="G22" i="18"/>
  <c r="F22" i="18"/>
  <c r="E22" i="18"/>
  <c r="D22" i="18"/>
  <c r="B22" i="18"/>
  <c r="C22" i="18" s="1" a="1"/>
  <c r="C22" i="18" s="1"/>
  <c r="L21" i="18" l="1"/>
  <c r="K21" i="18"/>
  <c r="J21" i="18"/>
  <c r="H21" i="18"/>
  <c r="G21" i="18"/>
  <c r="F21" i="18"/>
  <c r="E21" i="18"/>
  <c r="D21" i="18"/>
  <c r="B21" i="18"/>
  <c r="C21" i="18" s="1" a="1"/>
  <c r="C21" i="18" s="1"/>
  <c r="L18" i="18" l="1"/>
  <c r="K18" i="18"/>
  <c r="J18" i="18"/>
  <c r="I18" i="18"/>
  <c r="H18" i="18"/>
  <c r="G18" i="18"/>
  <c r="F18" i="18"/>
  <c r="E18" i="18"/>
  <c r="D18" i="18"/>
  <c r="B18" i="18"/>
  <c r="C18" i="18" s="1" a="1"/>
  <c r="C18" i="18" s="1"/>
  <c r="L19" i="18" l="1"/>
  <c r="K19" i="18"/>
  <c r="J19" i="18"/>
  <c r="I19" i="18"/>
  <c r="H19" i="18"/>
  <c r="G19" i="18"/>
  <c r="F19" i="18"/>
  <c r="E19" i="18"/>
  <c r="D19" i="18"/>
  <c r="B19" i="18"/>
  <c r="C19" i="18" s="1" a="1"/>
  <c r="C19" i="18" s="1"/>
  <c r="L16" i="18" l="1"/>
  <c r="K16" i="18"/>
  <c r="J16" i="18"/>
  <c r="I16" i="18"/>
  <c r="H16" i="18"/>
  <c r="G16" i="18"/>
  <c r="F16" i="18"/>
  <c r="E16" i="18"/>
  <c r="D16" i="18"/>
  <c r="B16" i="18"/>
  <c r="C16" i="18" s="1" a="1"/>
  <c r="C16" i="18" s="1"/>
  <c r="L6" i="18" l="1"/>
  <c r="K6" i="18"/>
  <c r="J6" i="18"/>
  <c r="I6" i="18"/>
  <c r="H6" i="18"/>
  <c r="G6" i="18"/>
  <c r="F6" i="18"/>
  <c r="E6" i="18"/>
  <c r="D6" i="18"/>
  <c r="B6" i="18"/>
  <c r="C6" i="18" s="1" a="1"/>
  <c r="C6" i="18" s="1"/>
  <c r="L12" i="18"/>
  <c r="K12" i="18"/>
  <c r="J12" i="18"/>
  <c r="I12" i="18"/>
  <c r="H12" i="18"/>
  <c r="G12" i="18"/>
  <c r="F12" i="18"/>
  <c r="E12" i="18"/>
  <c r="D12" i="18"/>
  <c r="B12" i="18"/>
  <c r="C12" i="18" s="1" a="1"/>
  <c r="C12" i="18" s="1"/>
  <c r="L15" i="18"/>
  <c r="K15" i="18"/>
  <c r="J15" i="18"/>
  <c r="I15" i="18"/>
  <c r="H15" i="18"/>
  <c r="G15" i="18"/>
  <c r="F15" i="18"/>
  <c r="E15" i="18"/>
  <c r="D15" i="18"/>
  <c r="B15" i="18"/>
  <c r="C15" i="18" s="1" a="1"/>
  <c r="C15" i="18" s="1"/>
  <c r="L11" i="18" l="1"/>
  <c r="K11" i="18"/>
  <c r="J11" i="18"/>
  <c r="I11" i="18"/>
  <c r="H11" i="18"/>
  <c r="G11" i="18"/>
  <c r="F11" i="18"/>
  <c r="E11" i="18"/>
  <c r="D11" i="18"/>
  <c r="B11" i="18"/>
  <c r="C11" i="18" s="1" a="1"/>
  <c r="C11" i="18" s="1"/>
  <c r="L2" i="18" l="1"/>
  <c r="J2" i="18"/>
  <c r="I2" i="18"/>
  <c r="H2" i="18"/>
  <c r="G2" i="18"/>
  <c r="F2" i="18"/>
  <c r="E2" i="18"/>
  <c r="D2" i="18"/>
  <c r="K2" i="18" l="1"/>
  <c r="B2" i="18" l="1"/>
  <c r="C2" i="18" s="1" a="1"/>
  <c r="C2" i="18" s="1"/>
  <c r="L5" i="18"/>
  <c r="K5" i="18"/>
  <c r="J5" i="18"/>
  <c r="I5" i="18"/>
  <c r="H5" i="18"/>
  <c r="G5" i="18"/>
  <c r="F5" i="18"/>
  <c r="E5" i="18"/>
  <c r="D5" i="18"/>
  <c r="B5" i="18"/>
  <c r="C5" i="18" s="1" a="1"/>
  <c r="C5" i="18" s="1"/>
  <c r="L9" i="18" l="1"/>
  <c r="K9" i="18"/>
  <c r="J9" i="18"/>
  <c r="I9" i="18"/>
  <c r="H9" i="18"/>
  <c r="G9" i="18"/>
  <c r="F9" i="18"/>
  <c r="E9" i="18"/>
  <c r="D9" i="18"/>
  <c r="B9" i="18"/>
  <c r="C9" i="18" s="1" a="1"/>
  <c r="C9" i="18" s="1"/>
  <c r="M3" i="18" l="1" a="1"/>
  <c r="M3" i="18" s="1"/>
  <c r="O3" i="18" a="1"/>
  <c r="O3" i="18" s="1"/>
  <c r="M4" i="18" a="1"/>
  <c r="M4" i="18" s="1"/>
  <c r="O4" i="18" a="1"/>
  <c r="O4" i="18" s="1"/>
  <c r="M5" i="18" a="1"/>
  <c r="M5" i="18" s="1"/>
  <c r="O5" i="18" a="1"/>
  <c r="O5" i="18" s="1"/>
  <c r="M6" i="18" a="1"/>
  <c r="M6" i="18" s="1"/>
  <c r="O6" i="18" a="1"/>
  <c r="O6" i="18" s="1"/>
  <c r="M7" i="18" a="1"/>
  <c r="M7" i="18" s="1"/>
  <c r="O7" i="18" a="1"/>
  <c r="O7" i="18" s="1"/>
  <c r="M8" i="18" a="1"/>
  <c r="M8" i="18" s="1"/>
  <c r="O8" i="18" a="1"/>
  <c r="O8" i="18" s="1"/>
  <c r="M9" i="18" a="1"/>
  <c r="M9" i="18" s="1"/>
  <c r="O9" i="18" a="1"/>
  <c r="O9" i="18" s="1"/>
  <c r="M10" i="18" a="1"/>
  <c r="M10" i="18" s="1"/>
  <c r="O10" i="18" a="1"/>
  <c r="O10" i="18" s="1"/>
  <c r="M11" i="18" a="1"/>
  <c r="M11" i="18" s="1"/>
  <c r="O11" i="18" a="1"/>
  <c r="O11" i="18" s="1"/>
  <c r="M12" i="18" a="1"/>
  <c r="M12" i="18" s="1"/>
  <c r="O12" i="18" a="1"/>
  <c r="O12" i="18" s="1"/>
  <c r="M13" i="18" a="1"/>
  <c r="M13" i="18" s="1"/>
  <c r="O13" i="18" a="1"/>
  <c r="O13" i="18" s="1"/>
  <c r="M14" i="18" a="1"/>
  <c r="M14" i="18" s="1"/>
  <c r="O14" i="18" a="1"/>
  <c r="O14" i="18" s="1"/>
  <c r="M15" i="18" a="1"/>
  <c r="M15" i="18" s="1"/>
  <c r="O15" i="18" a="1"/>
  <c r="O15" i="18" s="1"/>
  <c r="M16" i="18" a="1"/>
  <c r="M16" i="18" s="1"/>
  <c r="O16" i="18" a="1"/>
  <c r="O16" i="18" s="1"/>
  <c r="M17" i="18" a="1"/>
  <c r="M17" i="18" s="1"/>
  <c r="O17" i="18" a="1"/>
  <c r="O17" i="18" s="1"/>
  <c r="M18" i="18" a="1"/>
  <c r="M18" i="18" s="1"/>
  <c r="O18" i="18" a="1"/>
  <c r="O18" i="18" s="1"/>
  <c r="O2" i="18" a="1"/>
  <c r="O2" i="18" s="1"/>
  <c r="M2" i="18" a="1"/>
  <c r="M2" i="18" s="1"/>
  <c r="L7" i="18"/>
  <c r="K7" i="18"/>
  <c r="J7" i="18"/>
  <c r="H7" i="18"/>
  <c r="G7" i="18"/>
  <c r="F7" i="18"/>
  <c r="E7" i="18"/>
  <c r="D7" i="18"/>
  <c r="B7" i="18"/>
  <c r="C7" i="18" s="1" a="1"/>
  <c r="C7" i="18" s="1"/>
  <c r="F18" i="16" l="1"/>
  <c r="E18" i="16"/>
  <c r="D18" i="16"/>
  <c r="G18" i="16" l="1"/>
  <c r="D38" i="16" l="1"/>
  <c r="E38" i="16"/>
  <c r="F38" i="16"/>
  <c r="E21" i="7" l="1"/>
  <c r="E26" i="7" l="1"/>
  <c r="E19" i="7" l="1"/>
  <c r="D12" i="7" l="1"/>
  <c r="E12" i="7"/>
  <c r="E8" i="7" l="1"/>
  <c r="E28" i="7" l="1"/>
  <c r="E9" i="7" l="1"/>
  <c r="E17" i="7" l="1"/>
  <c r="E29" i="7" l="1"/>
  <c r="E25" i="7" l="1"/>
  <c r="E14" i="7" l="1"/>
  <c r="E22" i="7" l="1"/>
  <c r="E16" i="7" l="1"/>
  <c r="E30" i="7" l="1"/>
  <c r="E3" i="7" l="1"/>
  <c r="E6" i="7" l="1"/>
  <c r="E7" i="7" l="1"/>
  <c r="E2" i="7" l="1"/>
  <c r="E31" i="7" l="1"/>
  <c r="E24" i="7" l="1"/>
  <c r="E20" i="7" l="1"/>
  <c r="E5" i="7" l="1"/>
  <c r="E15" i="7" l="1"/>
  <c r="E18" i="7" l="1"/>
  <c r="E27" i="7" l="1"/>
  <c r="L46" i="16" l="1"/>
  <c r="K46" i="16"/>
  <c r="J46" i="16"/>
  <c r="I46" i="16"/>
  <c r="H46" i="16"/>
  <c r="G46" i="16"/>
  <c r="F46" i="16"/>
  <c r="E46" i="16"/>
  <c r="D46" i="16"/>
  <c r="B46" i="16"/>
  <c r="C46" i="16" s="1" a="1"/>
  <c r="C46" i="16" s="1"/>
  <c r="L23" i="16" l="1"/>
  <c r="K23" i="16"/>
  <c r="J23" i="16"/>
  <c r="I23" i="16"/>
  <c r="H23" i="16"/>
  <c r="G23" i="16"/>
  <c r="F23" i="16"/>
  <c r="E23" i="16"/>
  <c r="D23" i="16"/>
  <c r="B23" i="16"/>
  <c r="C23" i="16" s="1" a="1"/>
  <c r="C23" i="16" s="1"/>
  <c r="L30" i="16" l="1"/>
  <c r="K30" i="16"/>
  <c r="J30" i="16"/>
  <c r="I30" i="16"/>
  <c r="H30" i="16"/>
  <c r="G30" i="16"/>
  <c r="F30" i="16"/>
  <c r="E30" i="16"/>
  <c r="D30" i="16"/>
  <c r="B30" i="16"/>
  <c r="C30" i="16" s="1" a="1"/>
  <c r="C30" i="16" s="1"/>
  <c r="L22" i="16" l="1"/>
  <c r="K22" i="16"/>
  <c r="J22" i="16"/>
  <c r="I22" i="16"/>
  <c r="H22" i="16"/>
  <c r="G22" i="16"/>
  <c r="F22" i="16"/>
  <c r="E22" i="16"/>
  <c r="D22" i="16"/>
  <c r="B22" i="16"/>
  <c r="C22" i="16" s="1" a="1"/>
  <c r="C22" i="16" s="1"/>
  <c r="L38" i="16" l="1"/>
  <c r="K38" i="16"/>
  <c r="J38" i="16"/>
  <c r="I38" i="16"/>
  <c r="H38" i="16"/>
  <c r="G38" i="16"/>
  <c r="B38" i="16"/>
  <c r="C38" i="16" s="1" a="1"/>
  <c r="C38" i="16" s="1"/>
  <c r="L53" i="16" l="1"/>
  <c r="K53" i="16"/>
  <c r="J53" i="16"/>
  <c r="I53" i="16"/>
  <c r="H53" i="16"/>
  <c r="G53" i="16"/>
  <c r="F53" i="16"/>
  <c r="E53" i="16"/>
  <c r="D53" i="16"/>
  <c r="B53" i="16"/>
  <c r="C53" i="16" s="1" a="1"/>
  <c r="C53" i="16" s="1"/>
  <c r="L25" i="16" l="1"/>
  <c r="K25" i="16"/>
  <c r="J25" i="16"/>
  <c r="I25" i="16"/>
  <c r="H25" i="16"/>
  <c r="G25" i="16"/>
  <c r="F25" i="16"/>
  <c r="E25" i="16"/>
  <c r="D25" i="16"/>
  <c r="B25" i="16" l="1"/>
  <c r="C25" i="16" s="1" a="1"/>
  <c r="C25" i="16" s="1"/>
  <c r="L15" i="16"/>
  <c r="K15" i="16"/>
  <c r="J15" i="16"/>
  <c r="I15" i="16"/>
  <c r="H15" i="16"/>
  <c r="G15" i="16"/>
  <c r="F15" i="16"/>
  <c r="E15" i="16"/>
  <c r="D15" i="16"/>
  <c r="B15" i="16"/>
  <c r="C15" i="16" s="1" a="1"/>
  <c r="C15" i="16" s="1"/>
  <c r="L34" i="16" l="1"/>
  <c r="K34" i="16"/>
  <c r="J34" i="16"/>
  <c r="I34" i="16"/>
  <c r="H34" i="16"/>
  <c r="G34" i="16"/>
  <c r="F34" i="16"/>
  <c r="E34" i="16"/>
  <c r="D34" i="16"/>
  <c r="B34" i="16"/>
  <c r="C34" i="16" s="1" a="1"/>
  <c r="C34" i="16" s="1"/>
  <c r="L41" i="16" l="1"/>
  <c r="K41" i="16"/>
  <c r="J41" i="16"/>
  <c r="I41" i="16"/>
  <c r="H41" i="16"/>
  <c r="G41" i="16"/>
  <c r="F41" i="16"/>
  <c r="E41" i="16"/>
  <c r="D41" i="16"/>
  <c r="B41" i="16"/>
  <c r="C41" i="16" s="1" a="1"/>
  <c r="C41" i="16" s="1"/>
  <c r="L24" i="16" l="1"/>
  <c r="K24" i="16"/>
  <c r="J24" i="16"/>
  <c r="I24" i="16"/>
  <c r="H24" i="16"/>
  <c r="G24" i="16"/>
  <c r="F24" i="16"/>
  <c r="E24" i="16"/>
  <c r="D24" i="16"/>
  <c r="B24" i="16"/>
  <c r="C24" i="16" s="1" a="1"/>
  <c r="C24" i="16" s="1"/>
  <c r="L47" i="16" l="1"/>
  <c r="K47" i="16"/>
  <c r="J47" i="16"/>
  <c r="I47" i="16"/>
  <c r="H47" i="16"/>
  <c r="G47" i="16"/>
  <c r="F47" i="16"/>
  <c r="E47" i="16"/>
  <c r="D47" i="16"/>
  <c r="B47" i="16"/>
  <c r="C47" i="16" s="1" a="1"/>
  <c r="C47" i="16" s="1"/>
  <c r="L49" i="16" l="1"/>
  <c r="K49" i="16"/>
  <c r="J49" i="16"/>
  <c r="I49" i="16"/>
  <c r="H49" i="16"/>
  <c r="G49" i="16"/>
  <c r="F49" i="16"/>
  <c r="E49" i="16"/>
  <c r="D49" i="16"/>
  <c r="B49" i="16"/>
  <c r="C49" i="16" s="1" a="1"/>
  <c r="C49" i="16" s="1"/>
  <c r="C28" i="16" l="1" a="1"/>
  <c r="C28" i="16" s="1"/>
  <c r="L39" i="16" l="1"/>
  <c r="K39" i="16"/>
  <c r="J39" i="16"/>
  <c r="I39" i="16"/>
  <c r="H39" i="16"/>
  <c r="G39" i="16"/>
  <c r="F39" i="16"/>
  <c r="E39" i="16"/>
  <c r="D39" i="16"/>
  <c r="B39" i="16"/>
  <c r="C39" i="16" s="1" a="1"/>
  <c r="C39" i="16" s="1"/>
  <c r="L16" i="16"/>
  <c r="K16" i="16"/>
  <c r="J16" i="16"/>
  <c r="I16" i="16"/>
  <c r="H16" i="16"/>
  <c r="G16" i="16"/>
  <c r="F16" i="16"/>
  <c r="E16" i="16"/>
  <c r="D16" i="16"/>
  <c r="B16" i="16"/>
  <c r="C16" i="16" s="1" a="1"/>
  <c r="C16" i="16" s="1"/>
  <c r="L44" i="16" l="1"/>
  <c r="K44" i="16"/>
  <c r="J44" i="16"/>
  <c r="I44" i="16"/>
  <c r="H44" i="16"/>
  <c r="G44" i="16"/>
  <c r="F44" i="16"/>
  <c r="E44" i="16"/>
  <c r="D44" i="16"/>
  <c r="B44" i="16"/>
  <c r="C44" i="16" s="1" a="1"/>
  <c r="C44" i="16" s="1"/>
  <c r="L14" i="16" l="1"/>
  <c r="K14" i="16"/>
  <c r="J14" i="16"/>
  <c r="I14" i="16"/>
  <c r="H14" i="16"/>
  <c r="G14" i="16"/>
  <c r="F14" i="16"/>
  <c r="E14" i="16"/>
  <c r="D14" i="16"/>
  <c r="B14" i="16"/>
  <c r="C14" i="16" s="1" a="1"/>
  <c r="C14" i="16" s="1"/>
  <c r="L19" i="16" l="1"/>
  <c r="K19" i="16"/>
  <c r="J19" i="16"/>
  <c r="I19" i="16"/>
  <c r="H19" i="16"/>
  <c r="G19" i="16"/>
  <c r="F19" i="16"/>
  <c r="E19" i="16"/>
  <c r="D19" i="16"/>
  <c r="B19" i="16"/>
  <c r="C19" i="16" s="1" a="1"/>
  <c r="C19" i="16" s="1"/>
  <c r="L35" i="16"/>
  <c r="K35" i="16"/>
  <c r="J35" i="16"/>
  <c r="I35" i="16"/>
  <c r="H35" i="16"/>
  <c r="G35" i="16"/>
  <c r="F35" i="16"/>
  <c r="E35" i="16"/>
  <c r="D35" i="16"/>
  <c r="B35" i="16"/>
  <c r="C35" i="16" s="1" a="1"/>
  <c r="C35" i="16" s="1"/>
  <c r="L48" i="16" l="1"/>
  <c r="K48" i="16"/>
  <c r="J48" i="16"/>
  <c r="I48" i="16"/>
  <c r="H48" i="16"/>
  <c r="G48" i="16"/>
  <c r="F48" i="16"/>
  <c r="E48" i="16"/>
  <c r="D48" i="16"/>
  <c r="B48" i="16"/>
  <c r="C48" i="16" s="1" a="1"/>
  <c r="C48" i="16" s="1"/>
  <c r="L45" i="16" l="1"/>
  <c r="K45" i="16"/>
  <c r="J45" i="16"/>
  <c r="I45" i="16"/>
  <c r="H45" i="16"/>
  <c r="G45" i="16"/>
  <c r="F45" i="16"/>
  <c r="E45" i="16"/>
  <c r="D45" i="16"/>
  <c r="B45" i="16" l="1"/>
  <c r="C45" i="16" s="1" a="1"/>
  <c r="C45" i="16" s="1"/>
  <c r="L51" i="16" l="1"/>
  <c r="K51" i="16"/>
  <c r="J51" i="16"/>
  <c r="I51" i="16"/>
  <c r="H51" i="16"/>
  <c r="G51" i="16"/>
  <c r="F51" i="16"/>
  <c r="E51" i="16"/>
  <c r="D51" i="16"/>
  <c r="B51" i="16"/>
  <c r="C51" i="16" s="1" a="1"/>
  <c r="C51" i="16" s="1"/>
  <c r="L7" i="16" l="1"/>
  <c r="K7" i="16"/>
  <c r="J7" i="16"/>
  <c r="I7" i="16"/>
  <c r="H7" i="16"/>
  <c r="G7" i="16"/>
  <c r="F7" i="16"/>
  <c r="E7" i="16"/>
  <c r="D7" i="16"/>
  <c r="B7" i="16"/>
  <c r="C7" i="16" s="1" a="1"/>
  <c r="C7" i="16" s="1"/>
  <c r="L43" i="16" l="1"/>
  <c r="H43" i="16"/>
  <c r="L40" i="16" l="1"/>
  <c r="K40" i="16"/>
  <c r="J40" i="16"/>
  <c r="I40" i="16"/>
  <c r="H40" i="16"/>
  <c r="G40" i="16"/>
  <c r="F40" i="16"/>
  <c r="E40" i="16"/>
  <c r="D40" i="16"/>
  <c r="B40" i="16"/>
  <c r="C40" i="16" s="1" a="1"/>
  <c r="C40" i="16" s="1"/>
  <c r="L29" i="16" l="1"/>
  <c r="K29" i="16"/>
  <c r="J29" i="16"/>
  <c r="I29" i="16"/>
  <c r="H29" i="16"/>
  <c r="G29" i="16"/>
  <c r="F29" i="16"/>
  <c r="E29" i="16"/>
  <c r="D29" i="16"/>
  <c r="B29" i="16"/>
  <c r="C29" i="16" s="1" a="1"/>
  <c r="C29" i="16" s="1"/>
  <c r="L31" i="16" l="1"/>
  <c r="K31" i="16"/>
  <c r="J31" i="16"/>
  <c r="I31" i="16"/>
  <c r="H31" i="16"/>
  <c r="G31" i="16"/>
  <c r="F31" i="16"/>
  <c r="E31" i="16"/>
  <c r="D31" i="16"/>
  <c r="B31" i="16"/>
  <c r="C31" i="16" s="1" a="1"/>
  <c r="C31" i="16" s="1"/>
  <c r="L32" i="16" l="1"/>
  <c r="B32" i="16"/>
  <c r="C32" i="16" s="1" a="1"/>
  <c r="C32" i="16" s="1"/>
  <c r="K50" i="16" l="1"/>
  <c r="J50" i="16"/>
  <c r="I50" i="16"/>
  <c r="F50" i="16"/>
  <c r="E50" i="16"/>
  <c r="D50" i="16"/>
  <c r="L50" i="16"/>
  <c r="G50" i="16" l="1"/>
  <c r="H50" i="16"/>
  <c r="B50" i="16" l="1"/>
  <c r="C50" i="16" s="1" a="1"/>
  <c r="C50" i="16" s="1"/>
  <c r="L37" i="16" l="1"/>
  <c r="K37" i="16"/>
  <c r="J37" i="16"/>
  <c r="I37" i="16"/>
  <c r="H37" i="16"/>
  <c r="G37" i="16"/>
  <c r="F37" i="16"/>
  <c r="E37" i="16"/>
  <c r="D37" i="16"/>
  <c r="B37" i="16"/>
  <c r="C37" i="16" s="1" a="1"/>
  <c r="C37" i="16" s="1"/>
  <c r="L42" i="16" l="1"/>
  <c r="K42" i="16"/>
  <c r="J42" i="16"/>
  <c r="I42" i="16"/>
  <c r="H42" i="16"/>
  <c r="G42" i="16"/>
  <c r="F42" i="16"/>
  <c r="E42" i="16"/>
  <c r="D42" i="16"/>
  <c r="B42" i="16"/>
  <c r="C42" i="16" s="1" a="1"/>
  <c r="C42" i="16" s="1"/>
  <c r="L2" i="16"/>
  <c r="K2" i="16"/>
  <c r="J2" i="16"/>
  <c r="I2" i="16"/>
  <c r="H2" i="16"/>
  <c r="G2" i="16"/>
  <c r="F2" i="16"/>
  <c r="E2" i="16"/>
  <c r="D2" i="16"/>
  <c r="B2" i="16"/>
  <c r="C2" i="16" s="1" a="1"/>
  <c r="C2" i="16" s="1"/>
  <c r="L33" i="16" l="1"/>
  <c r="K33" i="16"/>
  <c r="J33" i="16"/>
  <c r="I33" i="16"/>
  <c r="H33" i="16"/>
  <c r="G33" i="16"/>
  <c r="F33" i="16"/>
  <c r="E33" i="16"/>
  <c r="D33" i="16"/>
  <c r="B33" i="16"/>
  <c r="C33" i="16" s="1" a="1"/>
  <c r="C33" i="16" s="1"/>
  <c r="L13" i="16" l="1"/>
  <c r="K13" i="16"/>
  <c r="J13" i="16"/>
  <c r="I13" i="16"/>
  <c r="H13" i="16"/>
  <c r="G13" i="16"/>
  <c r="F13" i="16"/>
  <c r="E13" i="16"/>
  <c r="D13" i="16"/>
  <c r="B13" i="16"/>
  <c r="C13" i="16" s="1" a="1"/>
  <c r="C13" i="16" s="1"/>
  <c r="L36" i="16" l="1"/>
  <c r="K36" i="16"/>
  <c r="J36" i="16"/>
  <c r="I36" i="16"/>
  <c r="H36" i="16"/>
  <c r="G36" i="16"/>
  <c r="F36" i="16"/>
  <c r="E36" i="16"/>
  <c r="D36" i="16"/>
  <c r="B36" i="16"/>
  <c r="C36" i="16" s="1" a="1"/>
  <c r="C36" i="16" s="1"/>
  <c r="L52" i="16" l="1"/>
  <c r="K52" i="16" l="1"/>
  <c r="J52" i="16"/>
  <c r="I52" i="16"/>
  <c r="H52" i="16"/>
  <c r="G52" i="16"/>
  <c r="F52" i="16"/>
  <c r="E52" i="16"/>
  <c r="D52" i="16"/>
  <c r="B52" i="16"/>
  <c r="C52" i="16" s="1" a="1"/>
  <c r="C52" i="16" s="1"/>
  <c r="L12" i="16" l="1"/>
  <c r="K12" i="16"/>
  <c r="J12" i="16"/>
  <c r="I12" i="16"/>
  <c r="H12" i="16"/>
  <c r="G12" i="16"/>
  <c r="F12" i="16"/>
  <c r="E12" i="16"/>
  <c r="E9" i="16"/>
  <c r="E6" i="16"/>
  <c r="D12" i="16"/>
  <c r="B12" i="16" l="1"/>
  <c r="C12" i="16" s="1" a="1"/>
  <c r="C12" i="16" s="1"/>
  <c r="L18" i="16"/>
  <c r="K18" i="16"/>
  <c r="J18" i="16"/>
  <c r="I18" i="16"/>
  <c r="H18" i="16"/>
  <c r="M3" i="16" l="1" a="1"/>
  <c r="M3" i="16" s="1"/>
  <c r="O3" i="16" a="1"/>
  <c r="O3" i="16" s="1"/>
  <c r="M4" i="16" a="1"/>
  <c r="M4" i="16" s="1"/>
  <c r="O4" i="16" a="1"/>
  <c r="O4" i="16" s="1"/>
  <c r="M5" i="16" a="1"/>
  <c r="M5" i="16" s="1"/>
  <c r="O5" i="16" a="1"/>
  <c r="O5" i="16" s="1"/>
  <c r="M6" i="16" a="1"/>
  <c r="M6" i="16" s="1"/>
  <c r="O6" i="16" a="1"/>
  <c r="O6" i="16" s="1"/>
  <c r="M7" i="16" a="1"/>
  <c r="M7" i="16" s="1"/>
  <c r="O7" i="16" a="1"/>
  <c r="O7" i="16" s="1"/>
  <c r="M8" i="16" a="1"/>
  <c r="M8" i="16" s="1"/>
  <c r="O8" i="16" a="1"/>
  <c r="O8" i="16" s="1"/>
  <c r="M9" i="16" a="1"/>
  <c r="M9" i="16" s="1"/>
  <c r="O9" i="16" a="1"/>
  <c r="O9" i="16" s="1"/>
  <c r="M10" i="16" a="1"/>
  <c r="M10" i="16" s="1"/>
  <c r="O10" i="16" a="1"/>
  <c r="O10" i="16" s="1"/>
  <c r="M11" i="16" a="1"/>
  <c r="M11" i="16" s="1"/>
  <c r="O11" i="16" a="1"/>
  <c r="O11" i="16" s="1"/>
  <c r="M12" i="16" a="1"/>
  <c r="M12" i="16" s="1"/>
  <c r="O12" i="16" a="1"/>
  <c r="O12" i="16" s="1"/>
  <c r="M13" i="16" a="1"/>
  <c r="M13" i="16" s="1"/>
  <c r="O13" i="16" a="1"/>
  <c r="O13" i="16" s="1"/>
  <c r="M14" i="16" a="1"/>
  <c r="M14" i="16" s="1"/>
  <c r="O14" i="16" a="1"/>
  <c r="O14" i="16" s="1"/>
  <c r="M15" i="16" a="1"/>
  <c r="M15" i="16" s="1"/>
  <c r="O15" i="16" a="1"/>
  <c r="O15" i="16" s="1"/>
  <c r="M16" i="16" a="1"/>
  <c r="M16" i="16" s="1"/>
  <c r="O16" i="16" a="1"/>
  <c r="O16" i="16" s="1"/>
  <c r="M17" i="16" a="1"/>
  <c r="M17" i="16" s="1"/>
  <c r="O17" i="16" a="1"/>
  <c r="O17" i="16" s="1"/>
  <c r="M18" i="16" a="1"/>
  <c r="M18" i="16" s="1"/>
  <c r="O18" i="16" a="1"/>
  <c r="O18" i="16" s="1"/>
  <c r="M19" i="16" a="1"/>
  <c r="M19" i="16" s="1"/>
  <c r="O19" i="16" a="1"/>
  <c r="O19" i="16" s="1"/>
  <c r="M20" i="16" a="1"/>
  <c r="M20" i="16" s="1"/>
  <c r="O20" i="16" a="1"/>
  <c r="O20" i="16" s="1"/>
  <c r="M21" i="16" a="1"/>
  <c r="M21" i="16" s="1"/>
  <c r="O21" i="16" a="1"/>
  <c r="O21" i="16" s="1"/>
  <c r="M22" i="16" a="1"/>
  <c r="M22" i="16" s="1"/>
  <c r="O22" i="16" a="1"/>
  <c r="O22" i="16" s="1"/>
  <c r="M23" i="16" a="1"/>
  <c r="M23" i="16" s="1"/>
  <c r="O23" i="16" a="1"/>
  <c r="O23" i="16" s="1"/>
  <c r="M24" i="16" a="1"/>
  <c r="M24" i="16" s="1"/>
  <c r="O24" i="16" a="1"/>
  <c r="O24" i="16" s="1"/>
  <c r="M25" i="16" a="1"/>
  <c r="M25" i="16" s="1"/>
  <c r="O25" i="16" a="1"/>
  <c r="O25" i="16" s="1"/>
  <c r="M26" i="16" a="1"/>
  <c r="M26" i="16" s="1"/>
  <c r="O26" i="16" a="1"/>
  <c r="O26" i="16" s="1"/>
  <c r="M27" i="16" a="1"/>
  <c r="M27" i="16" s="1"/>
  <c r="O27" i="16" a="1"/>
  <c r="O27" i="16" s="1"/>
  <c r="M28" i="16" a="1"/>
  <c r="M28" i="16" s="1"/>
  <c r="O28" i="16" a="1"/>
  <c r="O28" i="16" s="1"/>
  <c r="M29" i="16" a="1"/>
  <c r="M29" i="16" s="1"/>
  <c r="O29" i="16" a="1"/>
  <c r="O29" i="16" s="1"/>
  <c r="M30" i="16" a="1"/>
  <c r="M30" i="16" s="1"/>
  <c r="O30" i="16" a="1"/>
  <c r="O30" i="16" s="1"/>
  <c r="M31" i="16" a="1"/>
  <c r="M31" i="16" s="1"/>
  <c r="O31" i="16" a="1"/>
  <c r="O31" i="16" s="1"/>
  <c r="M32" i="16" a="1"/>
  <c r="M32" i="16" s="1"/>
  <c r="O32" i="16" a="1"/>
  <c r="O32" i="16" s="1"/>
  <c r="M33" i="16" a="1"/>
  <c r="M33" i="16" s="1"/>
  <c r="O33" i="16" a="1"/>
  <c r="O33" i="16" s="1"/>
  <c r="M34" i="16" a="1"/>
  <c r="M34" i="16" s="1"/>
  <c r="O34" i="16" a="1"/>
  <c r="O34" i="16" s="1"/>
  <c r="M35" i="16" a="1"/>
  <c r="M35" i="16" s="1"/>
  <c r="O35" i="16" a="1"/>
  <c r="O35" i="16" s="1"/>
  <c r="M36" i="16" a="1"/>
  <c r="M36" i="16" s="1"/>
  <c r="O36" i="16" a="1"/>
  <c r="O36" i="16" s="1"/>
  <c r="M37" i="16" a="1"/>
  <c r="M37" i="16" s="1"/>
  <c r="O37" i="16" a="1"/>
  <c r="O37" i="16" s="1"/>
  <c r="M38" i="16" a="1"/>
  <c r="M38" i="16" s="1"/>
  <c r="O38" i="16" a="1"/>
  <c r="O38" i="16" s="1"/>
  <c r="M39" i="16" a="1"/>
  <c r="M39" i="16" s="1"/>
  <c r="O39" i="16" a="1"/>
  <c r="O39" i="16" s="1"/>
  <c r="M40" i="16" a="1"/>
  <c r="M40" i="16" s="1"/>
  <c r="O40" i="16" a="1"/>
  <c r="O40" i="16" s="1"/>
  <c r="M41" i="16" a="1"/>
  <c r="M41" i="16" s="1"/>
  <c r="O41" i="16" a="1"/>
  <c r="O41" i="16" s="1"/>
  <c r="M42" i="16" a="1"/>
  <c r="M42" i="16" s="1"/>
  <c r="O42" i="16" a="1"/>
  <c r="O42" i="16" s="1"/>
  <c r="M43" i="16" a="1"/>
  <c r="M43" i="16" s="1"/>
  <c r="O43" i="16" a="1"/>
  <c r="O43" i="16" s="1"/>
  <c r="L9" i="16"/>
  <c r="K9" i="16"/>
  <c r="J9" i="16"/>
  <c r="I9" i="16"/>
  <c r="H9" i="16"/>
  <c r="G9" i="16"/>
  <c r="F9" i="16"/>
  <c r="D9" i="16"/>
  <c r="B9" i="16"/>
  <c r="C9" i="16" s="1" a="1"/>
  <c r="C9" i="16" s="1"/>
  <c r="L6" i="16" l="1"/>
  <c r="K6" i="16"/>
  <c r="J6" i="16"/>
  <c r="I6" i="16"/>
  <c r="H6" i="16"/>
  <c r="G6" i="16"/>
  <c r="F6" i="16"/>
  <c r="D6" i="16"/>
  <c r="B6" i="16"/>
  <c r="C6" i="16" s="1" a="1"/>
  <c r="C6" i="16" s="1"/>
  <c r="H18" i="7" l="1"/>
  <c r="H20" i="7"/>
  <c r="F20" i="7" l="1"/>
  <c r="F18" i="7" l="1"/>
  <c r="F27" i="7" l="1"/>
  <c r="O3" i="7" a="1"/>
  <c r="O3" i="7" s="1"/>
  <c r="O4" i="7" a="1"/>
  <c r="O4" i="7" s="1"/>
  <c r="O5" i="7" a="1"/>
  <c r="O5" i="7" s="1"/>
  <c r="O6" i="7" a="1"/>
  <c r="O6" i="7" s="1"/>
  <c r="O7" i="7" a="1"/>
  <c r="O7" i="7" s="1"/>
  <c r="O8" i="7" a="1"/>
  <c r="O8" i="7" s="1"/>
  <c r="O9" i="7" a="1"/>
  <c r="O9" i="7" s="1"/>
  <c r="O10" i="7" a="1"/>
  <c r="O10" i="7" s="1"/>
  <c r="O11" i="7" a="1"/>
  <c r="O11" i="7" s="1"/>
  <c r="O12" i="7" a="1"/>
  <c r="O12" i="7" s="1"/>
  <c r="O13" i="7" a="1"/>
  <c r="O13" i="7" s="1"/>
  <c r="O14" i="7" a="1"/>
  <c r="O14" i="7" s="1"/>
  <c r="O15" i="7" a="1"/>
  <c r="O15" i="7" s="1"/>
  <c r="O16" i="7" a="1"/>
  <c r="O16" i="7" s="1"/>
  <c r="O17" i="7" a="1"/>
  <c r="O17" i="7" s="1"/>
  <c r="O18" i="7" a="1"/>
  <c r="O18" i="7" s="1"/>
  <c r="O19" i="7" a="1"/>
  <c r="O19" i="7" s="1"/>
  <c r="O21" i="7" a="1"/>
  <c r="O21" i="7" s="1"/>
  <c r="O22" i="7" a="1"/>
  <c r="O22" i="7" s="1"/>
  <c r="O23" i="7" a="1"/>
  <c r="O23" i="7" s="1"/>
  <c r="O24" i="7" a="1"/>
  <c r="O24" i="7" s="1"/>
  <c r="O25" i="7" a="1"/>
  <c r="O25" i="7" s="1"/>
  <c r="O26" i="7" a="1"/>
  <c r="O26" i="7" s="1"/>
  <c r="O27" i="7" a="1"/>
  <c r="O27" i="7" s="1"/>
  <c r="O28" i="7" a="1"/>
  <c r="O28" i="7" s="1"/>
  <c r="O2" i="7" a="1"/>
  <c r="O2" i="7" s="1"/>
  <c r="M11" i="7" a="1"/>
  <c r="M11" i="7" s="1"/>
  <c r="M12" i="7" a="1"/>
  <c r="M12" i="7" s="1"/>
  <c r="M13" i="7" a="1"/>
  <c r="M13" i="7" s="1"/>
  <c r="M14" i="7" a="1"/>
  <c r="M14" i="7" s="1"/>
  <c r="M15" i="7" a="1"/>
  <c r="M15" i="7" s="1"/>
  <c r="M16" i="7" a="1"/>
  <c r="M16" i="7" s="1"/>
  <c r="M17" i="7" a="1"/>
  <c r="M17" i="7" s="1"/>
  <c r="M18" i="7" a="1"/>
  <c r="M18" i="7" s="1"/>
  <c r="M19" i="7" a="1"/>
  <c r="M19" i="7" s="1"/>
  <c r="M21" i="7" a="1"/>
  <c r="M21" i="7" s="1"/>
  <c r="M22" i="7" a="1"/>
  <c r="M22" i="7" s="1"/>
  <c r="M23" i="7" a="1"/>
  <c r="M23" i="7" s="1"/>
  <c r="M24" i="7" a="1"/>
  <c r="M24" i="7" s="1"/>
  <c r="M25" i="7" a="1"/>
  <c r="M25" i="7" s="1"/>
  <c r="M26" i="7" a="1"/>
  <c r="M26" i="7" s="1"/>
  <c r="M27" i="7" a="1"/>
  <c r="M27" i="7" s="1"/>
  <c r="M28" i="7" a="1"/>
  <c r="M28" i="7" s="1"/>
  <c r="M3" i="7" a="1"/>
  <c r="M3" i="7" s="1"/>
  <c r="M4" i="7" a="1"/>
  <c r="M4" i="7" s="1"/>
  <c r="M5" i="7" a="1"/>
  <c r="M5" i="7" s="1"/>
  <c r="M6" i="7" a="1"/>
  <c r="M6" i="7" s="1"/>
  <c r="M7" i="7" a="1"/>
  <c r="M7" i="7" s="1"/>
  <c r="M8" i="7" a="1"/>
  <c r="M8" i="7" s="1"/>
  <c r="M9" i="7" a="1"/>
  <c r="M9" i="7" s="1"/>
  <c r="M10" i="7" a="1"/>
  <c r="M10" i="7" s="1"/>
  <c r="M2" i="7" a="1"/>
  <c r="M2" i="7" s="1"/>
  <c r="K18" i="7"/>
  <c r="J18" i="7"/>
  <c r="I18" i="7"/>
  <c r="D18" i="7"/>
  <c r="L18" i="7"/>
  <c r="G18" i="7" l="1"/>
  <c r="B18" i="7" l="1"/>
  <c r="C18" i="7" s="1" a="1"/>
  <c r="C18" i="7" s="1"/>
  <c r="B20" i="7" l="1"/>
  <c r="C20" i="7" s="1" a="1"/>
  <c r="C20" i="7" s="1"/>
  <c r="L20" i="7"/>
  <c r="K20" i="7"/>
  <c r="J20" i="7"/>
  <c r="I20" i="7"/>
  <c r="G20" i="7"/>
  <c r="D20" i="7"/>
  <c r="K7" i="7" l="1"/>
  <c r="J7" i="7"/>
  <c r="I7" i="7"/>
  <c r="F7" i="7"/>
  <c r="D7" i="7"/>
  <c r="L7" i="7"/>
  <c r="G7" i="7" l="1"/>
  <c r="H7" i="7"/>
  <c r="B7" i="7" l="1"/>
  <c r="C7" i="7" s="1" a="1"/>
  <c r="C7" i="7" s="1"/>
  <c r="L12" i="7" l="1"/>
  <c r="K12" i="7"/>
  <c r="J12" i="7"/>
  <c r="I12" i="7"/>
  <c r="H12" i="7"/>
  <c r="G12" i="7"/>
  <c r="F12" i="7"/>
  <c r="B12" i="7"/>
  <c r="C12" i="7" s="1" a="1"/>
  <c r="C12" i="7" s="1"/>
  <c r="L21" i="7" l="1"/>
  <c r="K21" i="7"/>
  <c r="J21" i="7"/>
  <c r="I21" i="7"/>
  <c r="H21" i="7"/>
  <c r="G21" i="7"/>
  <c r="F21" i="7"/>
  <c r="D21" i="7"/>
  <c r="B21" i="7"/>
  <c r="C21" i="7" s="1" a="1"/>
  <c r="C21" i="7" s="1"/>
  <c r="L26" i="7" l="1"/>
  <c r="K26" i="7"/>
  <c r="J26" i="7"/>
  <c r="I26" i="7"/>
  <c r="H26" i="7"/>
  <c r="G26" i="7"/>
  <c r="F26" i="7"/>
  <c r="D26" i="7"/>
  <c r="B26" i="7"/>
  <c r="C26" i="7" s="1" a="1"/>
  <c r="C26" i="7" s="1"/>
  <c r="L24" i="7" l="1"/>
  <c r="K24" i="7"/>
  <c r="J24" i="7"/>
  <c r="I24" i="7"/>
  <c r="H24" i="7"/>
  <c r="G24" i="7"/>
  <c r="F24" i="7"/>
  <c r="D24" i="7"/>
  <c r="B24" i="7"/>
  <c r="C24" i="7" s="1" a="1"/>
  <c r="C24" i="7" s="1"/>
  <c r="L27" i="7" l="1"/>
  <c r="K27" i="7"/>
  <c r="J27" i="7"/>
  <c r="I27" i="7"/>
  <c r="H27" i="7"/>
  <c r="G27" i="7"/>
  <c r="D27" i="7"/>
  <c r="L31" i="7"/>
  <c r="K31" i="7"/>
  <c r="J31" i="7"/>
  <c r="I31" i="7"/>
  <c r="H31" i="7"/>
  <c r="G31" i="7"/>
  <c r="D31" i="7"/>
  <c r="B31" i="7"/>
  <c r="C31" i="7" s="1" a="1"/>
  <c r="C31" i="7" s="1"/>
  <c r="L14" i="7" l="1"/>
  <c r="K14" i="7"/>
  <c r="J14" i="7"/>
  <c r="I14" i="7"/>
  <c r="H14" i="7"/>
  <c r="G14" i="7"/>
  <c r="F14" i="7"/>
  <c r="D14" i="7"/>
  <c r="B14" i="7"/>
  <c r="C14" i="7" s="1" a="1"/>
  <c r="C14" i="7" s="1"/>
  <c r="B27" i="7" l="1"/>
  <c r="C27" i="7" s="1" a="1"/>
  <c r="C27" i="7" s="1"/>
  <c r="L8" i="7"/>
  <c r="K8" i="7"/>
  <c r="J8" i="7"/>
  <c r="I8" i="7"/>
  <c r="H8" i="7"/>
  <c r="G8" i="7"/>
  <c r="F8" i="7"/>
  <c r="D8" i="7"/>
  <c r="B8" i="7"/>
  <c r="C8" i="7" s="1" a="1"/>
  <c r="C8" i="7" s="1"/>
  <c r="L30" i="7" l="1"/>
  <c r="K30" i="7"/>
  <c r="J30" i="7"/>
  <c r="I30" i="7"/>
  <c r="H30" i="7"/>
  <c r="G30" i="7"/>
  <c r="F30" i="7"/>
  <c r="D30" i="7"/>
  <c r="B30" i="7"/>
  <c r="C30" i="7" s="1" a="1"/>
  <c r="C30" i="7" s="1"/>
  <c r="L22" i="7" l="1"/>
  <c r="K22" i="7"/>
  <c r="J22" i="7"/>
  <c r="I22" i="7"/>
  <c r="H22" i="7"/>
  <c r="G22" i="7"/>
  <c r="F22" i="7"/>
  <c r="D22" i="7"/>
  <c r="B22" i="7"/>
  <c r="C22" i="7" s="1" a="1"/>
  <c r="C22" i="7" s="1"/>
  <c r="L3" i="7"/>
  <c r="K3" i="7"/>
  <c r="J3" i="7"/>
  <c r="I3" i="7"/>
  <c r="H3" i="7"/>
  <c r="G3" i="7"/>
  <c r="F3" i="7"/>
  <c r="D3" i="7"/>
  <c r="B3" i="7"/>
  <c r="C3" i="7" s="1" a="1"/>
  <c r="C3" i="7" s="1"/>
  <c r="L5" i="7" l="1"/>
  <c r="K5" i="7"/>
  <c r="J5" i="7"/>
  <c r="I5" i="7"/>
  <c r="H5" i="7"/>
  <c r="G5" i="7"/>
  <c r="F5" i="7"/>
  <c r="D5" i="7"/>
  <c r="B5" i="7"/>
  <c r="C5" i="7" s="1" a="1"/>
  <c r="C5" i="7" s="1"/>
  <c r="L17" i="7" l="1"/>
  <c r="K17" i="7"/>
  <c r="J17" i="7"/>
  <c r="I17" i="7"/>
  <c r="H17" i="7"/>
  <c r="G17" i="7"/>
  <c r="F17" i="7"/>
  <c r="D17" i="7"/>
  <c r="B17" i="7"/>
  <c r="C17" i="7" s="1" a="1"/>
  <c r="C17" i="7" s="1"/>
  <c r="L15" i="7"/>
  <c r="K15" i="7"/>
  <c r="J15" i="7"/>
  <c r="I15" i="7"/>
  <c r="H15" i="7"/>
  <c r="G15" i="7"/>
  <c r="F15" i="7"/>
  <c r="D15" i="7"/>
  <c r="B15" i="7"/>
  <c r="C15" i="7" s="1" a="1"/>
  <c r="C15" i="7" s="1"/>
  <c r="L28" i="7"/>
  <c r="K28" i="7"/>
  <c r="J28" i="7"/>
  <c r="I28" i="7"/>
  <c r="H28" i="7"/>
  <c r="G28" i="7"/>
  <c r="F28" i="7"/>
  <c r="D28" i="7"/>
  <c r="B28" i="7"/>
  <c r="C28" i="7" s="1" a="1"/>
  <c r="C28" i="7" s="1"/>
  <c r="L16" i="7" l="1"/>
  <c r="K16" i="7"/>
  <c r="J16" i="7"/>
  <c r="I16" i="7"/>
  <c r="H16" i="7"/>
  <c r="G16" i="7"/>
  <c r="F16" i="7"/>
  <c r="D16" i="7"/>
  <c r="B16" i="7"/>
  <c r="C16" i="7" s="1" a="1"/>
  <c r="C16" i="7" s="1"/>
  <c r="L9" i="7" l="1"/>
  <c r="K9" i="7"/>
  <c r="J9" i="7"/>
  <c r="I9" i="7"/>
  <c r="H9" i="7"/>
  <c r="G9" i="7"/>
  <c r="F9" i="7"/>
  <c r="D9" i="7"/>
  <c r="B9" i="7"/>
  <c r="C9" i="7" s="1" a="1"/>
  <c r="C9" i="7" s="1"/>
  <c r="L6" i="7" l="1"/>
  <c r="K6" i="7"/>
  <c r="J6" i="7"/>
  <c r="I6" i="7"/>
  <c r="H6" i="7"/>
  <c r="G6" i="7"/>
  <c r="F6" i="7"/>
  <c r="D6" i="7"/>
  <c r="B6" i="7"/>
  <c r="C6" i="7" s="1" a="1"/>
  <c r="C6" i="7" s="1"/>
  <c r="L2" i="7" l="1"/>
  <c r="K2" i="7"/>
  <c r="J2" i="7"/>
  <c r="I2" i="7"/>
  <c r="H2" i="7"/>
  <c r="G2" i="7"/>
  <c r="F2" i="7"/>
  <c r="D2" i="7"/>
  <c r="B2" i="7"/>
  <c r="C2" i="7" s="1" a="1"/>
  <c r="C2" i="7" s="1"/>
  <c r="L25" i="7" l="1"/>
  <c r="K25" i="7"/>
  <c r="J25" i="7"/>
  <c r="I25" i="7"/>
  <c r="H25" i="7"/>
  <c r="G25" i="7"/>
  <c r="F25" i="7"/>
  <c r="D25" i="7"/>
  <c r="B25" i="7"/>
  <c r="C25" i="7" s="1" a="1"/>
  <c r="C25" i="7" s="1"/>
  <c r="L29" i="7"/>
  <c r="K29" i="7"/>
  <c r="J29" i="7"/>
  <c r="I29" i="7"/>
  <c r="H29" i="7"/>
  <c r="G29" i="7"/>
  <c r="F29" i="7"/>
  <c r="D29" i="7"/>
  <c r="B29" i="7"/>
  <c r="C29" i="7" s="1" a="1"/>
  <c r="C29" i="7" s="1"/>
  <c r="L19" i="7" l="1"/>
  <c r="K19" i="7"/>
  <c r="J19" i="7"/>
  <c r="I19" i="7"/>
  <c r="H19" i="7"/>
  <c r="G19" i="7"/>
  <c r="F19" i="7"/>
  <c r="D19" i="7"/>
  <c r="B19" i="7"/>
  <c r="C19" i="7" s="1" a="1"/>
  <c r="C19" i="7" s="1"/>
  <c r="B18" i="16" l="1"/>
  <c r="C18" i="16" s="1" a="1"/>
  <c r="C18" i="16"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19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78"/>
        </ext>
      </extLst>
    </bk>
    <bk>
      <extLst>
        <ext uri="{3e2802c4-a4d2-4d8b-9148-e3be6c30e623}">
          <xlrd:rvb i="81"/>
        </ext>
      </extLst>
    </bk>
    <bk>
      <extLst>
        <ext uri="{3e2802c4-a4d2-4d8b-9148-e3be6c30e623}">
          <xlrd:rvb i="84"/>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5"/>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6"/>
        </ext>
      </extLst>
    </bk>
    <bk>
      <extLst>
        <ext uri="{3e2802c4-a4d2-4d8b-9148-e3be6c30e623}">
          <xlrd:rvb i="119"/>
        </ext>
      </extLst>
    </bk>
    <bk>
      <extLst>
        <ext uri="{3e2802c4-a4d2-4d8b-9148-e3be6c30e623}">
          <xlrd:rvb i="122"/>
        </ext>
      </extLst>
    </bk>
    <bk>
      <extLst>
        <ext uri="{3e2802c4-a4d2-4d8b-9148-e3be6c30e623}">
          <xlrd:rvb i="125"/>
        </ext>
      </extLst>
    </bk>
    <bk>
      <extLst>
        <ext uri="{3e2802c4-a4d2-4d8b-9148-e3be6c30e623}">
          <xlrd:rvb i="128"/>
        </ext>
      </extLst>
    </bk>
    <bk>
      <extLst>
        <ext uri="{3e2802c4-a4d2-4d8b-9148-e3be6c30e623}">
          <xlrd:rvb i="131"/>
        </ext>
      </extLst>
    </bk>
    <bk>
      <extLst>
        <ext uri="{3e2802c4-a4d2-4d8b-9148-e3be6c30e623}">
          <xlrd:rvb i="134"/>
        </ext>
      </extLst>
    </bk>
    <bk>
      <extLst>
        <ext uri="{3e2802c4-a4d2-4d8b-9148-e3be6c30e623}">
          <xlrd:rvb i="137"/>
        </ext>
      </extLst>
    </bk>
    <bk>
      <extLst>
        <ext uri="{3e2802c4-a4d2-4d8b-9148-e3be6c30e623}">
          <xlrd:rvb i="143"/>
        </ext>
      </extLst>
    </bk>
    <bk>
      <extLst>
        <ext uri="{3e2802c4-a4d2-4d8b-9148-e3be6c30e623}">
          <xlrd:rvb i="149"/>
        </ext>
      </extLst>
    </bk>
    <bk>
      <extLst>
        <ext uri="{3e2802c4-a4d2-4d8b-9148-e3be6c30e623}">
          <xlrd:rvb i="152"/>
        </ext>
      </extLst>
    </bk>
    <bk>
      <extLst>
        <ext uri="{3e2802c4-a4d2-4d8b-9148-e3be6c30e623}">
          <xlrd:rvb i="155"/>
        </ext>
      </extLst>
    </bk>
    <bk>
      <extLst>
        <ext uri="{3e2802c4-a4d2-4d8b-9148-e3be6c30e623}">
          <xlrd:rvb i="158"/>
        </ext>
      </extLst>
    </bk>
    <bk>
      <extLst>
        <ext uri="{3e2802c4-a4d2-4d8b-9148-e3be6c30e623}">
          <xlrd:rvb i="161"/>
        </ext>
      </extLst>
    </bk>
    <bk>
      <extLst>
        <ext uri="{3e2802c4-a4d2-4d8b-9148-e3be6c30e623}">
          <xlrd:rvb i="164"/>
        </ext>
      </extLst>
    </bk>
    <bk>
      <extLst>
        <ext uri="{3e2802c4-a4d2-4d8b-9148-e3be6c30e623}">
          <xlrd:rvb i="167"/>
        </ext>
      </extLst>
    </bk>
    <bk>
      <extLst>
        <ext uri="{3e2802c4-a4d2-4d8b-9148-e3be6c30e623}">
          <xlrd:rvb i="170"/>
        </ext>
      </extLst>
    </bk>
    <bk>
      <extLst>
        <ext uri="{3e2802c4-a4d2-4d8b-9148-e3be6c30e623}">
          <xlrd:rvb i="173"/>
        </ext>
      </extLst>
    </bk>
    <bk>
      <extLst>
        <ext uri="{3e2802c4-a4d2-4d8b-9148-e3be6c30e623}">
          <xlrd:rvb i="176"/>
        </ext>
      </extLst>
    </bk>
    <bk>
      <extLst>
        <ext uri="{3e2802c4-a4d2-4d8b-9148-e3be6c30e623}">
          <xlrd:rvb i="179"/>
        </ext>
      </extLst>
    </bk>
    <bk>
      <extLst>
        <ext uri="{3e2802c4-a4d2-4d8b-9148-e3be6c30e623}">
          <xlrd:rvb i="185"/>
        </ext>
      </extLst>
    </bk>
    <bk>
      <extLst>
        <ext uri="{3e2802c4-a4d2-4d8b-9148-e3be6c30e623}">
          <xlrd:rvb i="188"/>
        </ext>
      </extLst>
    </bk>
    <bk>
      <extLst>
        <ext uri="{3e2802c4-a4d2-4d8b-9148-e3be6c30e623}">
          <xlrd:rvb i="191"/>
        </ext>
      </extLst>
    </bk>
    <bk>
      <extLst>
        <ext uri="{3e2802c4-a4d2-4d8b-9148-e3be6c30e623}">
          <xlrd:rvb i="194"/>
        </ext>
      </extLst>
    </bk>
    <bk>
      <extLst>
        <ext uri="{3e2802c4-a4d2-4d8b-9148-e3be6c30e623}">
          <xlrd:rvb i="197"/>
        </ext>
      </extLst>
    </bk>
    <bk>
      <extLst>
        <ext uri="{3e2802c4-a4d2-4d8b-9148-e3be6c30e623}">
          <xlrd:rvb i="200"/>
        </ext>
      </extLst>
    </bk>
    <bk>
      <extLst>
        <ext uri="{3e2802c4-a4d2-4d8b-9148-e3be6c30e623}">
          <xlrd:rvb i="203"/>
        </ext>
      </extLst>
    </bk>
    <bk>
      <extLst>
        <ext uri="{3e2802c4-a4d2-4d8b-9148-e3be6c30e623}">
          <xlrd:rvb i="206"/>
        </ext>
      </extLst>
    </bk>
    <bk>
      <extLst>
        <ext uri="{3e2802c4-a4d2-4d8b-9148-e3be6c30e623}">
          <xlrd:rvb i="209"/>
        </ext>
      </extLst>
    </bk>
    <bk>
      <extLst>
        <ext uri="{3e2802c4-a4d2-4d8b-9148-e3be6c30e623}">
          <xlrd:rvb i="212"/>
        </ext>
      </extLst>
    </bk>
    <bk>
      <extLst>
        <ext uri="{3e2802c4-a4d2-4d8b-9148-e3be6c30e623}">
          <xlrd:rvb i="215"/>
        </ext>
      </extLst>
    </bk>
    <bk>
      <extLst>
        <ext uri="{3e2802c4-a4d2-4d8b-9148-e3be6c30e623}">
          <xlrd:rvb i="218"/>
        </ext>
      </extLst>
    </bk>
    <bk>
      <extLst>
        <ext uri="{3e2802c4-a4d2-4d8b-9148-e3be6c30e623}">
          <xlrd:rvb i="221"/>
        </ext>
      </extLst>
    </bk>
    <bk>
      <extLst>
        <ext uri="{3e2802c4-a4d2-4d8b-9148-e3be6c30e623}">
          <xlrd:rvb i="224"/>
        </ext>
      </extLst>
    </bk>
    <bk>
      <extLst>
        <ext uri="{3e2802c4-a4d2-4d8b-9148-e3be6c30e623}">
          <xlrd:rvb i="227"/>
        </ext>
      </extLst>
    </bk>
    <bk>
      <extLst>
        <ext uri="{3e2802c4-a4d2-4d8b-9148-e3be6c30e623}">
          <xlrd:rvb i="230"/>
        </ext>
      </extLst>
    </bk>
    <bk>
      <extLst>
        <ext uri="{3e2802c4-a4d2-4d8b-9148-e3be6c30e623}">
          <xlrd:rvb i="233"/>
        </ext>
      </extLst>
    </bk>
    <bk>
      <extLst>
        <ext uri="{3e2802c4-a4d2-4d8b-9148-e3be6c30e623}">
          <xlrd:rvb i="236"/>
        </ext>
      </extLst>
    </bk>
    <bk>
      <extLst>
        <ext uri="{3e2802c4-a4d2-4d8b-9148-e3be6c30e623}">
          <xlrd:rvb i="239"/>
        </ext>
      </extLst>
    </bk>
    <bk>
      <extLst>
        <ext uri="{3e2802c4-a4d2-4d8b-9148-e3be6c30e623}">
          <xlrd:rvb i="242"/>
        </ext>
      </extLst>
    </bk>
    <bk>
      <extLst>
        <ext uri="{3e2802c4-a4d2-4d8b-9148-e3be6c30e623}">
          <xlrd:rvb i="245"/>
        </ext>
      </extLst>
    </bk>
    <bk>
      <extLst>
        <ext uri="{3e2802c4-a4d2-4d8b-9148-e3be6c30e623}">
          <xlrd:rvb i="248"/>
        </ext>
      </extLst>
    </bk>
    <bk>
      <extLst>
        <ext uri="{3e2802c4-a4d2-4d8b-9148-e3be6c30e623}">
          <xlrd:rvb i="251"/>
        </ext>
      </extLst>
    </bk>
    <bk>
      <extLst>
        <ext uri="{3e2802c4-a4d2-4d8b-9148-e3be6c30e623}">
          <xlrd:rvb i="254"/>
        </ext>
      </extLst>
    </bk>
    <bk>
      <extLst>
        <ext uri="{3e2802c4-a4d2-4d8b-9148-e3be6c30e623}">
          <xlrd:rvb i="261"/>
        </ext>
      </extLst>
    </bk>
    <bk>
      <extLst>
        <ext uri="{3e2802c4-a4d2-4d8b-9148-e3be6c30e623}">
          <xlrd:rvb i="264"/>
        </ext>
      </extLst>
    </bk>
    <bk>
      <extLst>
        <ext uri="{3e2802c4-a4d2-4d8b-9148-e3be6c30e623}">
          <xlrd:rvb i="267"/>
        </ext>
      </extLst>
    </bk>
    <bk>
      <extLst>
        <ext uri="{3e2802c4-a4d2-4d8b-9148-e3be6c30e623}">
          <xlrd:rvb i="270"/>
        </ext>
      </extLst>
    </bk>
    <bk>
      <extLst>
        <ext uri="{3e2802c4-a4d2-4d8b-9148-e3be6c30e623}">
          <xlrd:rvb i="273"/>
        </ext>
      </extLst>
    </bk>
    <bk>
      <extLst>
        <ext uri="{3e2802c4-a4d2-4d8b-9148-e3be6c30e623}">
          <xlrd:rvb i="276"/>
        </ext>
      </extLst>
    </bk>
    <bk>
      <extLst>
        <ext uri="{3e2802c4-a4d2-4d8b-9148-e3be6c30e623}">
          <xlrd:rvb i="279"/>
        </ext>
      </extLst>
    </bk>
    <bk>
      <extLst>
        <ext uri="{3e2802c4-a4d2-4d8b-9148-e3be6c30e623}">
          <xlrd:rvb i="282"/>
        </ext>
      </extLst>
    </bk>
    <bk>
      <extLst>
        <ext uri="{3e2802c4-a4d2-4d8b-9148-e3be6c30e623}">
          <xlrd:rvb i="285"/>
        </ext>
      </extLst>
    </bk>
    <bk>
      <extLst>
        <ext uri="{3e2802c4-a4d2-4d8b-9148-e3be6c30e623}">
          <xlrd:rvb i="288"/>
        </ext>
      </extLst>
    </bk>
    <bk>
      <extLst>
        <ext uri="{3e2802c4-a4d2-4d8b-9148-e3be6c30e623}">
          <xlrd:rvb i="291"/>
        </ext>
      </extLst>
    </bk>
    <bk>
      <extLst>
        <ext uri="{3e2802c4-a4d2-4d8b-9148-e3be6c30e623}">
          <xlrd:rvb i="294"/>
        </ext>
      </extLst>
    </bk>
    <bk>
      <extLst>
        <ext uri="{3e2802c4-a4d2-4d8b-9148-e3be6c30e623}">
          <xlrd:rvb i="297"/>
        </ext>
      </extLst>
    </bk>
    <bk>
      <extLst>
        <ext uri="{3e2802c4-a4d2-4d8b-9148-e3be6c30e623}">
          <xlrd:rvb i="300"/>
        </ext>
      </extLst>
    </bk>
    <bk>
      <extLst>
        <ext uri="{3e2802c4-a4d2-4d8b-9148-e3be6c30e623}">
          <xlrd:rvb i="303"/>
        </ext>
      </extLst>
    </bk>
    <bk>
      <extLst>
        <ext uri="{3e2802c4-a4d2-4d8b-9148-e3be6c30e623}">
          <xlrd:rvb i="306"/>
        </ext>
      </extLst>
    </bk>
    <bk>
      <extLst>
        <ext uri="{3e2802c4-a4d2-4d8b-9148-e3be6c30e623}">
          <xlrd:rvb i="309"/>
        </ext>
      </extLst>
    </bk>
    <bk>
      <extLst>
        <ext uri="{3e2802c4-a4d2-4d8b-9148-e3be6c30e623}">
          <xlrd:rvb i="312"/>
        </ext>
      </extLst>
    </bk>
    <bk>
      <extLst>
        <ext uri="{3e2802c4-a4d2-4d8b-9148-e3be6c30e623}">
          <xlrd:rvb i="315"/>
        </ext>
      </extLst>
    </bk>
    <bk>
      <extLst>
        <ext uri="{3e2802c4-a4d2-4d8b-9148-e3be6c30e623}">
          <xlrd:rvb i="318"/>
        </ext>
      </extLst>
    </bk>
    <bk>
      <extLst>
        <ext uri="{3e2802c4-a4d2-4d8b-9148-e3be6c30e623}">
          <xlrd:rvb i="321"/>
        </ext>
      </extLst>
    </bk>
    <bk>
      <extLst>
        <ext uri="{3e2802c4-a4d2-4d8b-9148-e3be6c30e623}">
          <xlrd:rvb i="324"/>
        </ext>
      </extLst>
    </bk>
    <bk>
      <extLst>
        <ext uri="{3e2802c4-a4d2-4d8b-9148-e3be6c30e623}">
          <xlrd:rvb i="330"/>
        </ext>
      </extLst>
    </bk>
    <bk>
      <extLst>
        <ext uri="{3e2802c4-a4d2-4d8b-9148-e3be6c30e623}">
          <xlrd:rvb i="333"/>
        </ext>
      </extLst>
    </bk>
    <bk>
      <extLst>
        <ext uri="{3e2802c4-a4d2-4d8b-9148-e3be6c30e623}">
          <xlrd:rvb i="336"/>
        </ext>
      </extLst>
    </bk>
    <bk>
      <extLst>
        <ext uri="{3e2802c4-a4d2-4d8b-9148-e3be6c30e623}">
          <xlrd:rvb i="339"/>
        </ext>
      </extLst>
    </bk>
    <bk>
      <extLst>
        <ext uri="{3e2802c4-a4d2-4d8b-9148-e3be6c30e623}">
          <xlrd:rvb i="342"/>
        </ext>
      </extLst>
    </bk>
    <bk>
      <extLst>
        <ext uri="{3e2802c4-a4d2-4d8b-9148-e3be6c30e623}">
          <xlrd:rvb i="345"/>
        </ext>
      </extLst>
    </bk>
    <bk>
      <extLst>
        <ext uri="{3e2802c4-a4d2-4d8b-9148-e3be6c30e623}">
          <xlrd:rvb i="348"/>
        </ext>
      </extLst>
    </bk>
    <bk>
      <extLst>
        <ext uri="{3e2802c4-a4d2-4d8b-9148-e3be6c30e623}">
          <xlrd:rvb i="351"/>
        </ext>
      </extLst>
    </bk>
    <bk>
      <extLst>
        <ext uri="{3e2802c4-a4d2-4d8b-9148-e3be6c30e623}">
          <xlrd:rvb i="354"/>
        </ext>
      </extLst>
    </bk>
    <bk>
      <extLst>
        <ext uri="{3e2802c4-a4d2-4d8b-9148-e3be6c30e623}">
          <xlrd:rvb i="357"/>
        </ext>
      </extLst>
    </bk>
    <bk>
      <extLst>
        <ext uri="{3e2802c4-a4d2-4d8b-9148-e3be6c30e623}">
          <xlrd:rvb i="360"/>
        </ext>
      </extLst>
    </bk>
    <bk>
      <extLst>
        <ext uri="{3e2802c4-a4d2-4d8b-9148-e3be6c30e623}">
          <xlrd:rvb i="363"/>
        </ext>
      </extLst>
    </bk>
    <bk>
      <extLst>
        <ext uri="{3e2802c4-a4d2-4d8b-9148-e3be6c30e623}">
          <xlrd:rvb i="366"/>
        </ext>
      </extLst>
    </bk>
    <bk>
      <extLst>
        <ext uri="{3e2802c4-a4d2-4d8b-9148-e3be6c30e623}">
          <xlrd:rvb i="369"/>
        </ext>
      </extLst>
    </bk>
    <bk>
      <extLst>
        <ext uri="{3e2802c4-a4d2-4d8b-9148-e3be6c30e623}">
          <xlrd:rvb i="372"/>
        </ext>
      </extLst>
    </bk>
    <bk>
      <extLst>
        <ext uri="{3e2802c4-a4d2-4d8b-9148-e3be6c30e623}">
          <xlrd:rvb i="375"/>
        </ext>
      </extLst>
    </bk>
    <bk>
      <extLst>
        <ext uri="{3e2802c4-a4d2-4d8b-9148-e3be6c30e623}">
          <xlrd:rvb i="378"/>
        </ext>
      </extLst>
    </bk>
    <bk>
      <extLst>
        <ext uri="{3e2802c4-a4d2-4d8b-9148-e3be6c30e623}">
          <xlrd:rvb i="381"/>
        </ext>
      </extLst>
    </bk>
    <bk>
      <extLst>
        <ext uri="{3e2802c4-a4d2-4d8b-9148-e3be6c30e623}">
          <xlrd:rvb i="384"/>
        </ext>
      </extLst>
    </bk>
    <bk>
      <extLst>
        <ext uri="{3e2802c4-a4d2-4d8b-9148-e3be6c30e623}">
          <xlrd:rvb i="387"/>
        </ext>
      </extLst>
    </bk>
    <bk>
      <extLst>
        <ext uri="{3e2802c4-a4d2-4d8b-9148-e3be6c30e623}">
          <xlrd:rvb i="388"/>
        </ext>
      </extLst>
    </bk>
    <bk>
      <extLst>
        <ext uri="{3e2802c4-a4d2-4d8b-9148-e3be6c30e623}">
          <xlrd:rvb i="391"/>
        </ext>
      </extLst>
    </bk>
    <bk>
      <extLst>
        <ext uri="{3e2802c4-a4d2-4d8b-9148-e3be6c30e623}">
          <xlrd:rvb i="394"/>
        </ext>
      </extLst>
    </bk>
    <bk>
      <extLst>
        <ext uri="{3e2802c4-a4d2-4d8b-9148-e3be6c30e623}">
          <xlrd:rvb i="397"/>
        </ext>
      </extLst>
    </bk>
    <bk>
      <extLst>
        <ext uri="{3e2802c4-a4d2-4d8b-9148-e3be6c30e623}">
          <xlrd:rvb i="400"/>
        </ext>
      </extLst>
    </bk>
    <bk>
      <extLst>
        <ext uri="{3e2802c4-a4d2-4d8b-9148-e3be6c30e623}">
          <xlrd:rvb i="403"/>
        </ext>
      </extLst>
    </bk>
    <bk>
      <extLst>
        <ext uri="{3e2802c4-a4d2-4d8b-9148-e3be6c30e623}">
          <xlrd:rvb i="406"/>
        </ext>
      </extLst>
    </bk>
    <bk>
      <extLst>
        <ext uri="{3e2802c4-a4d2-4d8b-9148-e3be6c30e623}">
          <xlrd:rvb i="409"/>
        </ext>
      </extLst>
    </bk>
    <bk>
      <extLst>
        <ext uri="{3e2802c4-a4d2-4d8b-9148-e3be6c30e623}">
          <xlrd:rvb i="412"/>
        </ext>
      </extLst>
    </bk>
    <bk>
      <extLst>
        <ext uri="{3e2802c4-a4d2-4d8b-9148-e3be6c30e623}">
          <xlrd:rvb i="415"/>
        </ext>
      </extLst>
    </bk>
    <bk>
      <extLst>
        <ext uri="{3e2802c4-a4d2-4d8b-9148-e3be6c30e623}">
          <xlrd:rvb i="418"/>
        </ext>
      </extLst>
    </bk>
    <bk>
      <extLst>
        <ext uri="{3e2802c4-a4d2-4d8b-9148-e3be6c30e623}">
          <xlrd:rvb i="424"/>
        </ext>
      </extLst>
    </bk>
    <bk>
      <extLst>
        <ext uri="{3e2802c4-a4d2-4d8b-9148-e3be6c30e623}">
          <xlrd:rvb i="427"/>
        </ext>
      </extLst>
    </bk>
    <bk>
      <extLst>
        <ext uri="{3e2802c4-a4d2-4d8b-9148-e3be6c30e623}">
          <xlrd:rvb i="430"/>
        </ext>
      </extLst>
    </bk>
    <bk>
      <extLst>
        <ext uri="{3e2802c4-a4d2-4d8b-9148-e3be6c30e623}">
          <xlrd:rvb i="433"/>
        </ext>
      </extLst>
    </bk>
    <bk>
      <extLst>
        <ext uri="{3e2802c4-a4d2-4d8b-9148-e3be6c30e623}">
          <xlrd:rvb i="436"/>
        </ext>
      </extLst>
    </bk>
    <bk>
      <extLst>
        <ext uri="{3e2802c4-a4d2-4d8b-9148-e3be6c30e623}">
          <xlrd:rvb i="439"/>
        </ext>
      </extLst>
    </bk>
    <bk>
      <extLst>
        <ext uri="{3e2802c4-a4d2-4d8b-9148-e3be6c30e623}">
          <xlrd:rvb i="442"/>
        </ext>
      </extLst>
    </bk>
    <bk>
      <extLst>
        <ext uri="{3e2802c4-a4d2-4d8b-9148-e3be6c30e623}">
          <xlrd:rvb i="445"/>
        </ext>
      </extLst>
    </bk>
    <bk>
      <extLst>
        <ext uri="{3e2802c4-a4d2-4d8b-9148-e3be6c30e623}">
          <xlrd:rvb i="448"/>
        </ext>
      </extLst>
    </bk>
    <bk>
      <extLst>
        <ext uri="{3e2802c4-a4d2-4d8b-9148-e3be6c30e623}">
          <xlrd:rvb i="451"/>
        </ext>
      </extLst>
    </bk>
    <bk>
      <extLst>
        <ext uri="{3e2802c4-a4d2-4d8b-9148-e3be6c30e623}">
          <xlrd:rvb i="454"/>
        </ext>
      </extLst>
    </bk>
    <bk>
      <extLst>
        <ext uri="{3e2802c4-a4d2-4d8b-9148-e3be6c30e623}">
          <xlrd:rvb i="457"/>
        </ext>
      </extLst>
    </bk>
    <bk>
      <extLst>
        <ext uri="{3e2802c4-a4d2-4d8b-9148-e3be6c30e623}">
          <xlrd:rvb i="460"/>
        </ext>
      </extLst>
    </bk>
    <bk>
      <extLst>
        <ext uri="{3e2802c4-a4d2-4d8b-9148-e3be6c30e623}">
          <xlrd:rvb i="463"/>
        </ext>
      </extLst>
    </bk>
    <bk>
      <extLst>
        <ext uri="{3e2802c4-a4d2-4d8b-9148-e3be6c30e623}">
          <xlrd:rvb i="466"/>
        </ext>
      </extLst>
    </bk>
    <bk>
      <extLst>
        <ext uri="{3e2802c4-a4d2-4d8b-9148-e3be6c30e623}">
          <xlrd:rvb i="469"/>
        </ext>
      </extLst>
    </bk>
    <bk>
      <extLst>
        <ext uri="{3e2802c4-a4d2-4d8b-9148-e3be6c30e623}">
          <xlrd:rvb i="472"/>
        </ext>
      </extLst>
    </bk>
    <bk>
      <extLst>
        <ext uri="{3e2802c4-a4d2-4d8b-9148-e3be6c30e623}">
          <xlrd:rvb i="475"/>
        </ext>
      </extLst>
    </bk>
    <bk>
      <extLst>
        <ext uri="{3e2802c4-a4d2-4d8b-9148-e3be6c30e623}">
          <xlrd:rvb i="478"/>
        </ext>
      </extLst>
    </bk>
    <bk>
      <extLst>
        <ext uri="{3e2802c4-a4d2-4d8b-9148-e3be6c30e623}">
          <xlrd:rvb i="481"/>
        </ext>
      </extLst>
    </bk>
    <bk>
      <extLst>
        <ext uri="{3e2802c4-a4d2-4d8b-9148-e3be6c30e623}">
          <xlrd:rvb i="484"/>
        </ext>
      </extLst>
    </bk>
    <bk>
      <extLst>
        <ext uri="{3e2802c4-a4d2-4d8b-9148-e3be6c30e623}">
          <xlrd:rvb i="487"/>
        </ext>
      </extLst>
    </bk>
    <bk>
      <extLst>
        <ext uri="{3e2802c4-a4d2-4d8b-9148-e3be6c30e623}">
          <xlrd:rvb i="490"/>
        </ext>
      </extLst>
    </bk>
    <bk>
      <extLst>
        <ext uri="{3e2802c4-a4d2-4d8b-9148-e3be6c30e623}">
          <xlrd:rvb i="493"/>
        </ext>
      </extLst>
    </bk>
    <bk>
      <extLst>
        <ext uri="{3e2802c4-a4d2-4d8b-9148-e3be6c30e623}">
          <xlrd:rvb i="496"/>
        </ext>
      </extLst>
    </bk>
    <bk>
      <extLst>
        <ext uri="{3e2802c4-a4d2-4d8b-9148-e3be6c30e623}">
          <xlrd:rvb i="499"/>
        </ext>
      </extLst>
    </bk>
    <bk>
      <extLst>
        <ext uri="{3e2802c4-a4d2-4d8b-9148-e3be6c30e623}">
          <xlrd:rvb i="502"/>
        </ext>
      </extLst>
    </bk>
    <bk>
      <extLst>
        <ext uri="{3e2802c4-a4d2-4d8b-9148-e3be6c30e623}">
          <xlrd:rvb i="505"/>
        </ext>
      </extLst>
    </bk>
    <bk>
      <extLst>
        <ext uri="{3e2802c4-a4d2-4d8b-9148-e3be6c30e623}">
          <xlrd:rvb i="508"/>
        </ext>
      </extLst>
    </bk>
    <bk>
      <extLst>
        <ext uri="{3e2802c4-a4d2-4d8b-9148-e3be6c30e623}">
          <xlrd:rvb i="511"/>
        </ext>
      </extLst>
    </bk>
    <bk>
      <extLst>
        <ext uri="{3e2802c4-a4d2-4d8b-9148-e3be6c30e623}">
          <xlrd:rvb i="514"/>
        </ext>
      </extLst>
    </bk>
    <bk>
      <extLst>
        <ext uri="{3e2802c4-a4d2-4d8b-9148-e3be6c30e623}">
          <xlrd:rvb i="517"/>
        </ext>
      </extLst>
    </bk>
    <bk>
      <extLst>
        <ext uri="{3e2802c4-a4d2-4d8b-9148-e3be6c30e623}">
          <xlrd:rvb i="520"/>
        </ext>
      </extLst>
    </bk>
    <bk>
      <extLst>
        <ext uri="{3e2802c4-a4d2-4d8b-9148-e3be6c30e623}">
          <xlrd:rvb i="523"/>
        </ext>
      </extLst>
    </bk>
    <bk>
      <extLst>
        <ext uri="{3e2802c4-a4d2-4d8b-9148-e3be6c30e623}">
          <xlrd:rvb i="526"/>
        </ext>
      </extLst>
    </bk>
    <bk>
      <extLst>
        <ext uri="{3e2802c4-a4d2-4d8b-9148-e3be6c30e623}">
          <xlrd:rvb i="529"/>
        </ext>
      </extLst>
    </bk>
    <bk>
      <extLst>
        <ext uri="{3e2802c4-a4d2-4d8b-9148-e3be6c30e623}">
          <xlrd:rvb i="532"/>
        </ext>
      </extLst>
    </bk>
    <bk>
      <extLst>
        <ext uri="{3e2802c4-a4d2-4d8b-9148-e3be6c30e623}">
          <xlrd:rvb i="535"/>
        </ext>
      </extLst>
    </bk>
    <bk>
      <extLst>
        <ext uri="{3e2802c4-a4d2-4d8b-9148-e3be6c30e623}">
          <xlrd:rvb i="538"/>
        </ext>
      </extLst>
    </bk>
    <bk>
      <extLst>
        <ext uri="{3e2802c4-a4d2-4d8b-9148-e3be6c30e623}">
          <xlrd:rvb i="541"/>
        </ext>
      </extLst>
    </bk>
    <bk>
      <extLst>
        <ext uri="{3e2802c4-a4d2-4d8b-9148-e3be6c30e623}">
          <xlrd:rvb i="544"/>
        </ext>
      </extLst>
    </bk>
    <bk>
      <extLst>
        <ext uri="{3e2802c4-a4d2-4d8b-9148-e3be6c30e623}">
          <xlrd:rvb i="547"/>
        </ext>
      </extLst>
    </bk>
    <bk>
      <extLst>
        <ext uri="{3e2802c4-a4d2-4d8b-9148-e3be6c30e623}">
          <xlrd:rvb i="550"/>
        </ext>
      </extLst>
    </bk>
    <bk>
      <extLst>
        <ext uri="{3e2802c4-a4d2-4d8b-9148-e3be6c30e623}">
          <xlrd:rvb i="553"/>
        </ext>
      </extLst>
    </bk>
    <bk>
      <extLst>
        <ext uri="{3e2802c4-a4d2-4d8b-9148-e3be6c30e623}">
          <xlrd:rvb i="556"/>
        </ext>
      </extLst>
    </bk>
    <bk>
      <extLst>
        <ext uri="{3e2802c4-a4d2-4d8b-9148-e3be6c30e623}">
          <xlrd:rvb i="559"/>
        </ext>
      </extLst>
    </bk>
    <bk>
      <extLst>
        <ext uri="{3e2802c4-a4d2-4d8b-9148-e3be6c30e623}">
          <xlrd:rvb i="562"/>
        </ext>
      </extLst>
    </bk>
    <bk>
      <extLst>
        <ext uri="{3e2802c4-a4d2-4d8b-9148-e3be6c30e623}">
          <xlrd:rvb i="565"/>
        </ext>
      </extLst>
    </bk>
    <bk>
      <extLst>
        <ext uri="{3e2802c4-a4d2-4d8b-9148-e3be6c30e623}">
          <xlrd:rvb i="568"/>
        </ext>
      </extLst>
    </bk>
    <bk>
      <extLst>
        <ext uri="{3e2802c4-a4d2-4d8b-9148-e3be6c30e623}">
          <xlrd:rvb i="571"/>
        </ext>
      </extLst>
    </bk>
    <bk>
      <extLst>
        <ext uri="{3e2802c4-a4d2-4d8b-9148-e3be6c30e623}">
          <xlrd:rvb i="574"/>
        </ext>
      </extLst>
    </bk>
    <bk>
      <extLst>
        <ext uri="{3e2802c4-a4d2-4d8b-9148-e3be6c30e623}">
          <xlrd:rvb i="577"/>
        </ext>
      </extLst>
    </bk>
    <bk>
      <extLst>
        <ext uri="{3e2802c4-a4d2-4d8b-9148-e3be6c30e623}">
          <xlrd:rvb i="580"/>
        </ext>
      </extLst>
    </bk>
    <bk>
      <extLst>
        <ext uri="{3e2802c4-a4d2-4d8b-9148-e3be6c30e623}">
          <xlrd:rvb i="583"/>
        </ext>
      </extLst>
    </bk>
    <bk>
      <extLst>
        <ext uri="{3e2802c4-a4d2-4d8b-9148-e3be6c30e623}">
          <xlrd:rvb i="586"/>
        </ext>
      </extLst>
    </bk>
    <bk>
      <extLst>
        <ext uri="{3e2802c4-a4d2-4d8b-9148-e3be6c30e623}">
          <xlrd:rvb i="589"/>
        </ext>
      </extLst>
    </bk>
    <bk>
      <extLst>
        <ext uri="{3e2802c4-a4d2-4d8b-9148-e3be6c30e623}">
          <xlrd:rvb i="592"/>
        </ext>
      </extLst>
    </bk>
  </futureMetadata>
  <futureMetadata name="XLDAPR" count="1">
    <bk>
      <extLst>
        <ext uri="{bdbb8cdc-fa1e-496e-a857-3c3f30c029c3}">
          <xda:dynamicArrayProperties fDynamic="1" fCollapsed="0"/>
        </ext>
      </extLst>
    </bk>
  </futureMetadata>
  <cellMetadata count="1">
    <bk>
      <rc t="2" v="0"/>
    </bk>
  </cellMetadata>
  <valueMetadata count="1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bk>
      <rc t="1" v="91"/>
    </bk>
    <bk>
      <rc t="1" v="92"/>
    </bk>
    <bk>
      <rc t="1" v="93"/>
    </bk>
    <bk>
      <rc t="1" v="94"/>
    </bk>
    <bk>
      <rc t="1" v="95"/>
    </bk>
    <bk>
      <rc t="1" v="96"/>
    </bk>
    <bk>
      <rc t="1" v="97"/>
    </bk>
    <bk>
      <rc t="1" v="98"/>
    </bk>
    <bk>
      <rc t="1" v="99"/>
    </bk>
    <bk>
      <rc t="1" v="100"/>
    </bk>
    <bk>
      <rc t="1" v="101"/>
    </bk>
    <bk>
      <rc t="1" v="102"/>
    </bk>
    <bk>
      <rc t="1" v="103"/>
    </bk>
    <bk>
      <rc t="1" v="104"/>
    </bk>
    <bk>
      <rc t="1" v="105"/>
    </bk>
    <bk>
      <rc t="1" v="106"/>
    </bk>
    <bk>
      <rc t="1" v="107"/>
    </bk>
    <bk>
      <rc t="1" v="108"/>
    </bk>
    <bk>
      <rc t="1" v="109"/>
    </bk>
    <bk>
      <rc t="1" v="110"/>
    </bk>
    <bk>
      <rc t="1" v="111"/>
    </bk>
    <bk>
      <rc t="1" v="112"/>
    </bk>
    <bk>
      <rc t="1" v="113"/>
    </bk>
    <bk>
      <rc t="1" v="114"/>
    </bk>
    <bk>
      <rc t="1" v="115"/>
    </bk>
    <bk>
      <rc t="1" v="116"/>
    </bk>
    <bk>
      <rc t="1" v="117"/>
    </bk>
    <bk>
      <rc t="1" v="118"/>
    </bk>
    <bk>
      <rc t="1" v="119"/>
    </bk>
    <bk>
      <rc t="1" v="120"/>
    </bk>
    <bk>
      <rc t="1" v="121"/>
    </bk>
    <bk>
      <rc t="1" v="122"/>
    </bk>
    <bk>
      <rc t="1" v="123"/>
    </bk>
    <bk>
      <rc t="1" v="124"/>
    </bk>
    <bk>
      <rc t="1" v="125"/>
    </bk>
    <bk>
      <rc t="1" v="126"/>
    </bk>
    <bk>
      <rc t="1" v="127"/>
    </bk>
    <bk>
      <rc t="1" v="128"/>
    </bk>
    <bk>
      <rc t="1" v="129"/>
    </bk>
    <bk>
      <rc t="1" v="130"/>
    </bk>
    <bk>
      <rc t="1" v="131"/>
    </bk>
    <bk>
      <rc t="1" v="132"/>
    </bk>
    <bk>
      <rc t="1" v="133"/>
    </bk>
    <bk>
      <rc t="1" v="134"/>
    </bk>
    <bk>
      <rc t="1" v="135"/>
    </bk>
    <bk>
      <rc t="1" v="136"/>
    </bk>
    <bk>
      <rc t="1" v="137"/>
    </bk>
    <bk>
      <rc t="1" v="138"/>
    </bk>
    <bk>
      <rc t="1" v="139"/>
    </bk>
    <bk>
      <rc t="1" v="140"/>
    </bk>
    <bk>
      <rc t="1" v="141"/>
    </bk>
    <bk>
      <rc t="1" v="142"/>
    </bk>
    <bk>
      <rc t="1" v="143"/>
    </bk>
    <bk>
      <rc t="1" v="144"/>
    </bk>
    <bk>
      <rc t="1" v="145"/>
    </bk>
    <bk>
      <rc t="1" v="146"/>
    </bk>
    <bk>
      <rc t="1" v="147"/>
    </bk>
    <bk>
      <rc t="1" v="148"/>
    </bk>
    <bk>
      <rc t="1" v="149"/>
    </bk>
    <bk>
      <rc t="1" v="150"/>
    </bk>
    <bk>
      <rc t="1" v="151"/>
    </bk>
    <bk>
      <rc t="1" v="152"/>
    </bk>
    <bk>
      <rc t="1" v="153"/>
    </bk>
    <bk>
      <rc t="1" v="154"/>
    </bk>
    <bk>
      <rc t="1" v="155"/>
    </bk>
    <bk>
      <rc t="1" v="156"/>
    </bk>
    <bk>
      <rc t="1" v="157"/>
    </bk>
    <bk>
      <rc t="1" v="158"/>
    </bk>
    <bk>
      <rc t="1" v="159"/>
    </bk>
    <bk>
      <rc t="1" v="160"/>
    </bk>
    <bk>
      <rc t="1" v="161"/>
    </bk>
    <bk>
      <rc t="1" v="162"/>
    </bk>
    <bk>
      <rc t="1" v="163"/>
    </bk>
    <bk>
      <rc t="1" v="164"/>
    </bk>
    <bk>
      <rc t="1" v="165"/>
    </bk>
    <bk>
      <rc t="1" v="166"/>
    </bk>
    <bk>
      <rc t="1" v="167"/>
    </bk>
    <bk>
      <rc t="1" v="168"/>
    </bk>
    <bk>
      <rc t="1" v="169"/>
    </bk>
    <bk>
      <rc t="1" v="170"/>
    </bk>
    <bk>
      <rc t="1" v="171"/>
    </bk>
    <bk>
      <rc t="1" v="172"/>
    </bk>
    <bk>
      <rc t="1" v="173"/>
    </bk>
    <bk>
      <rc t="1" v="174"/>
    </bk>
    <bk>
      <rc t="1" v="175"/>
    </bk>
    <bk>
      <rc t="1" v="176"/>
    </bk>
    <bk>
      <rc t="1" v="177"/>
    </bk>
    <bk>
      <rc t="1" v="178"/>
    </bk>
    <bk>
      <rc t="1" v="179"/>
    </bk>
    <bk>
      <rc t="1" v="180"/>
    </bk>
    <bk>
      <rc t="1" v="181"/>
    </bk>
    <bk>
      <rc t="1" v="182"/>
    </bk>
    <bk>
      <rc t="1" v="183"/>
    </bk>
    <bk>
      <rc t="1" v="184"/>
    </bk>
    <bk>
      <rc t="1" v="185"/>
    </bk>
    <bk>
      <rc t="1" v="186"/>
    </bk>
    <bk>
      <rc t="1" v="187"/>
    </bk>
    <bk>
      <rc t="1" v="188"/>
    </bk>
    <bk>
      <rc t="1" v="189"/>
    </bk>
    <bk>
      <rc t="1" v="190"/>
    </bk>
  </valueMetadata>
</metadata>
</file>

<file path=xl/sharedStrings.xml><?xml version="1.0" encoding="utf-8"?>
<sst xmlns="http://schemas.openxmlformats.org/spreadsheetml/2006/main" count="990" uniqueCount="589">
  <si>
    <t>P/S</t>
  </si>
  <si>
    <t>P/E</t>
  </si>
  <si>
    <t>Upside / Downside</t>
  </si>
  <si>
    <t>Market Cap</t>
  </si>
  <si>
    <t>FCF Margin</t>
  </si>
  <si>
    <t>Gross Margin</t>
  </si>
  <si>
    <t>ROIC</t>
  </si>
  <si>
    <t>EBITDA Growth</t>
  </si>
  <si>
    <t>Intrinsic Value</t>
  </si>
  <si>
    <t>`</t>
  </si>
  <si>
    <t>Description</t>
  </si>
  <si>
    <t>Industry</t>
  </si>
  <si>
    <t>Hardware</t>
  </si>
  <si>
    <t>Software</t>
  </si>
  <si>
    <t>Fwd Rev Growth</t>
  </si>
  <si>
    <t>Prev Rev Growth</t>
  </si>
  <si>
    <t xml:space="preserve">Prev Rev Growth </t>
  </si>
  <si>
    <t>Financial Services</t>
  </si>
  <si>
    <t>Consumer</t>
  </si>
  <si>
    <t>Year Incorporated</t>
  </si>
  <si>
    <t>Industrials</t>
  </si>
  <si>
    <t>Healthcare</t>
  </si>
  <si>
    <t>Yield</t>
  </si>
  <si>
    <t>Bond</t>
  </si>
  <si>
    <t>Yield Curve</t>
  </si>
  <si>
    <t>Fashion + Beauty</t>
  </si>
  <si>
    <t>Stocks</t>
  </si>
  <si>
    <t>1M</t>
  </si>
  <si>
    <t>3M</t>
  </si>
  <si>
    <t>6M</t>
  </si>
  <si>
    <t>1Y</t>
  </si>
  <si>
    <t>2Y</t>
  </si>
  <si>
    <t>20Y</t>
  </si>
  <si>
    <t>10Y</t>
  </si>
  <si>
    <t>5Y</t>
  </si>
  <si>
    <t>30Y</t>
  </si>
  <si>
    <t>10Y - 2Y</t>
  </si>
  <si>
    <t>Fwd P/S</t>
  </si>
  <si>
    <t>Fwd P/E</t>
  </si>
  <si>
    <t>Prev Net Income Growth</t>
  </si>
  <si>
    <t>Fwd Net Income Growth</t>
  </si>
  <si>
    <t>Dividend Yield</t>
  </si>
  <si>
    <t>5Y Proj Rev CAGR</t>
  </si>
  <si>
    <t>AMT</t>
  </si>
  <si>
    <t>V</t>
  </si>
  <si>
    <t>ROP</t>
  </si>
  <si>
    <t>Berkshire Hathaway</t>
  </si>
  <si>
    <t>AAPL</t>
  </si>
  <si>
    <t>BAC</t>
  </si>
  <si>
    <t>AXP</t>
  </si>
  <si>
    <t>KO</t>
  </si>
  <si>
    <t>CVX</t>
  </si>
  <si>
    <t>OXY</t>
  </si>
  <si>
    <t>KHC</t>
  </si>
  <si>
    <t>MCO</t>
  </si>
  <si>
    <t>ATVI</t>
  </si>
  <si>
    <t>HPQ</t>
  </si>
  <si>
    <t>DVA</t>
  </si>
  <si>
    <t>VRSN</t>
  </si>
  <si>
    <t>KR</t>
  </si>
  <si>
    <t>C</t>
  </si>
  <si>
    <t>PARA</t>
  </si>
  <si>
    <t>GM</t>
  </si>
  <si>
    <t>MA</t>
  </si>
  <si>
    <t>CHTR</t>
  </si>
  <si>
    <t>AON</t>
  </si>
  <si>
    <t>LSXMK</t>
  </si>
  <si>
    <t>AMZN</t>
  </si>
  <si>
    <t>CE</t>
  </si>
  <si>
    <t>COF</t>
  </si>
  <si>
    <t>SNOW</t>
  </si>
  <si>
    <t>Ruane, Cunniff &amp; Goldfarb</t>
  </si>
  <si>
    <t>ICE</t>
  </si>
  <si>
    <t>FWONK</t>
  </si>
  <si>
    <t>UNH</t>
  </si>
  <si>
    <t>SCHW</t>
  </si>
  <si>
    <t>TSM</t>
  </si>
  <si>
    <t>KMX</t>
  </si>
  <si>
    <t>ELV</t>
  </si>
  <si>
    <t>GOOGL</t>
  </si>
  <si>
    <t>CACC</t>
  </si>
  <si>
    <t>J</t>
  </si>
  <si>
    <t>MU</t>
  </si>
  <si>
    <t>BJAT</t>
  </si>
  <si>
    <t>META</t>
  </si>
  <si>
    <t>NFLX</t>
  </si>
  <si>
    <t>GOOG</t>
  </si>
  <si>
    <t>UMG</t>
  </si>
  <si>
    <t>CSU</t>
  </si>
  <si>
    <t>RR</t>
  </si>
  <si>
    <t>LBRDK</t>
  </si>
  <si>
    <t>EUFI</t>
  </si>
  <si>
    <t>BRKB</t>
  </si>
  <si>
    <t>SAPG</t>
  </si>
  <si>
    <t>TTCH</t>
  </si>
  <si>
    <t>BRKA</t>
  </si>
  <si>
    <t>ORLY</t>
  </si>
  <si>
    <t>KKR</t>
  </si>
  <si>
    <t>BN</t>
  </si>
  <si>
    <t>CSGP</t>
  </si>
  <si>
    <t>ADBE</t>
  </si>
  <si>
    <t>DHR</t>
  </si>
  <si>
    <t>TOI</t>
  </si>
  <si>
    <t>BAM</t>
  </si>
  <si>
    <t>DBRG</t>
  </si>
  <si>
    <t>LMN</t>
  </si>
  <si>
    <t>GSHD</t>
  </si>
  <si>
    <t>DLTR</t>
  </si>
  <si>
    <t>VRSK</t>
  </si>
  <si>
    <t>Akre Capital Management</t>
  </si>
  <si>
    <t>Pershing Square Capital Management</t>
  </si>
  <si>
    <t>LOW</t>
  </si>
  <si>
    <t>CMG</t>
  </si>
  <si>
    <t>QSR</t>
  </si>
  <si>
    <t>HLT</t>
  </si>
  <si>
    <t>HHC</t>
  </si>
  <si>
    <t>CP</t>
  </si>
  <si>
    <t>Lone Pine Capital</t>
  </si>
  <si>
    <t>WDAY</t>
  </si>
  <si>
    <t>MSFT</t>
  </si>
  <si>
    <t>BBWI</t>
  </si>
  <si>
    <t>DKS</t>
  </si>
  <si>
    <t>BKNG</t>
  </si>
  <si>
    <t>TDG</t>
  </si>
  <si>
    <t>RH</t>
  </si>
  <si>
    <t>CRM</t>
  </si>
  <si>
    <t>LPLA</t>
  </si>
  <si>
    <t>PTC</t>
  </si>
  <si>
    <t>ASML</t>
  </si>
  <si>
    <t>FND</t>
  </si>
  <si>
    <t>EPAM</t>
  </si>
  <si>
    <t>AMD</t>
  </si>
  <si>
    <t>IBN</t>
  </si>
  <si>
    <t>MRNA</t>
  </si>
  <si>
    <t>HDB</t>
  </si>
  <si>
    <t>BILL</t>
  </si>
  <si>
    <t>VAL</t>
  </si>
  <si>
    <t>Tiger Global Management</t>
  </si>
  <si>
    <t>JD</t>
  </si>
  <si>
    <t>NOW</t>
  </si>
  <si>
    <t>SE</t>
  </si>
  <si>
    <t>TTWO</t>
  </si>
  <si>
    <t>INTU</t>
  </si>
  <si>
    <t>DDOG</t>
  </si>
  <si>
    <t>ZI</t>
  </si>
  <si>
    <t>APO</t>
  </si>
  <si>
    <t>BZ</t>
  </si>
  <si>
    <t>CFLT</t>
  </si>
  <si>
    <t>CRWD</t>
  </si>
  <si>
    <t>NU</t>
  </si>
  <si>
    <t>SQ</t>
  </si>
  <si>
    <t>DLO</t>
  </si>
  <si>
    <t>HUBS</t>
  </si>
  <si>
    <t>XP</t>
  </si>
  <si>
    <t>Brave Warrior Advisors</t>
  </si>
  <si>
    <t>PRI</t>
  </si>
  <si>
    <t>FNF</t>
  </si>
  <si>
    <t>LAD</t>
  </si>
  <si>
    <t>JPM</t>
  </si>
  <si>
    <t>RJF</t>
  </si>
  <si>
    <t>OMF</t>
  </si>
  <si>
    <t>URI</t>
  </si>
  <si>
    <t>DHI</t>
  </si>
  <si>
    <t>FG</t>
  </si>
  <si>
    <t>LEN</t>
  </si>
  <si>
    <t>ABG</t>
  </si>
  <si>
    <t>AN</t>
  </si>
  <si>
    <t>AM</t>
  </si>
  <si>
    <t>HCA</t>
  </si>
  <si>
    <t>CMCSA</t>
  </si>
  <si>
    <t>BC</t>
  </si>
  <si>
    <t>Polen Capital Management</t>
  </si>
  <si>
    <t>ADSK</t>
  </si>
  <si>
    <t>ACN</t>
  </si>
  <si>
    <t>ABNB</t>
  </si>
  <si>
    <t>ABT</t>
  </si>
  <si>
    <t>TMO</t>
  </si>
  <si>
    <t>ILMN</t>
  </si>
  <si>
    <t>PYPL</t>
  </si>
  <si>
    <t>ZTS</t>
  </si>
  <si>
    <t>IT</t>
  </si>
  <si>
    <t>NKE</t>
  </si>
  <si>
    <t>ALGN</t>
  </si>
  <si>
    <t>DOCU</t>
  </si>
  <si>
    <t>ICLR</t>
  </si>
  <si>
    <t>Cantillon Capital Management</t>
  </si>
  <si>
    <t>SPGI</t>
  </si>
  <si>
    <t>AVGO</t>
  </si>
  <si>
    <t>ADI</t>
  </si>
  <si>
    <t>A</t>
  </si>
  <si>
    <t>AMAT</t>
  </si>
  <si>
    <t>WTW</t>
  </si>
  <si>
    <t>EFX</t>
  </si>
  <si>
    <t>SWMA</t>
  </si>
  <si>
    <t>CME</t>
  </si>
  <si>
    <t>IQV</t>
  </si>
  <si>
    <t>CBRE</t>
  </si>
  <si>
    <t>IBKR</t>
  </si>
  <si>
    <t>AUTOA</t>
  </si>
  <si>
    <t>BLK</t>
  </si>
  <si>
    <t>Baron Capital Management</t>
  </si>
  <si>
    <t>TSLA</t>
  </si>
  <si>
    <t>ACGL</t>
  </si>
  <si>
    <t>MSCI</t>
  </si>
  <si>
    <t>IDXX</t>
  </si>
  <si>
    <t>FDS</t>
  </si>
  <si>
    <t>MTN</t>
  </si>
  <si>
    <t>IRDM</t>
  </si>
  <si>
    <t>ANSS</t>
  </si>
  <si>
    <t>KNSL</t>
  </si>
  <si>
    <t>H</t>
  </si>
  <si>
    <t>CHH</t>
  </si>
  <si>
    <t>MTD</t>
  </si>
  <si>
    <t>GWRE</t>
  </si>
  <si>
    <t>GLPI</t>
  </si>
  <si>
    <t>TECH</t>
  </si>
  <si>
    <t>RRR</t>
  </si>
  <si>
    <t>VAC</t>
  </si>
  <si>
    <t>WST</t>
  </si>
  <si>
    <t>CDAY</t>
  </si>
  <si>
    <t>The Baupost Group</t>
  </si>
  <si>
    <t>LBTYK</t>
  </si>
  <si>
    <t>VSAT</t>
  </si>
  <si>
    <t>QRVO</t>
  </si>
  <si>
    <t>VRTV</t>
  </si>
  <si>
    <t>WBD</t>
  </si>
  <si>
    <t>TKWY</t>
  </si>
  <si>
    <t>FIS</t>
  </si>
  <si>
    <t>LSXMA</t>
  </si>
  <si>
    <t>GTXAP</t>
  </si>
  <si>
    <t>EDU</t>
  </si>
  <si>
    <t>GTX</t>
  </si>
  <si>
    <t>SSNC</t>
  </si>
  <si>
    <t>LBTYA</t>
  </si>
  <si>
    <t>TBPH</t>
  </si>
  <si>
    <t>SWKS</t>
  </si>
  <si>
    <t>JAZZ</t>
  </si>
  <si>
    <t>GTN</t>
  </si>
  <si>
    <t>HLF</t>
  </si>
  <si>
    <t>ATRA</t>
  </si>
  <si>
    <t>GBU</t>
  </si>
  <si>
    <t>ADV</t>
  </si>
  <si>
    <t>Gotham Asset Management</t>
  </si>
  <si>
    <t>GSPY</t>
  </si>
  <si>
    <t>SPY</t>
  </si>
  <si>
    <t>IVV</t>
  </si>
  <si>
    <t>GVLU</t>
  </si>
  <si>
    <t>IEMG</t>
  </si>
  <si>
    <t>XOM</t>
  </si>
  <si>
    <t>BND</t>
  </si>
  <si>
    <t>PFE</t>
  </si>
  <si>
    <t>MRK</t>
  </si>
  <si>
    <t>JNJ</t>
  </si>
  <si>
    <t>CSCO</t>
  </si>
  <si>
    <t>DD</t>
  </si>
  <si>
    <t>CAT</t>
  </si>
  <si>
    <t>LRCX</t>
  </si>
  <si>
    <t>WMT</t>
  </si>
  <si>
    <t>Greenlight Capital</t>
  </si>
  <si>
    <t>GRBK</t>
  </si>
  <si>
    <t>CEIX</t>
  </si>
  <si>
    <t>BHF</t>
  </si>
  <si>
    <t>KD</t>
  </si>
  <si>
    <t>TECK</t>
  </si>
  <si>
    <t>THC</t>
  </si>
  <si>
    <t>ODP</t>
  </si>
  <si>
    <t>GPN</t>
  </si>
  <si>
    <t>CPRI</t>
  </si>
  <si>
    <t>BKI</t>
  </si>
  <si>
    <t>LIVN</t>
  </si>
  <si>
    <t>SWN</t>
  </si>
  <si>
    <t>GLD</t>
  </si>
  <si>
    <t>WFRD</t>
  </si>
  <si>
    <t>SLV</t>
  </si>
  <si>
    <t>CIVI</t>
  </si>
  <si>
    <t>GPK</t>
  </si>
  <si>
    <t>CNXC</t>
  </si>
  <si>
    <t>GPOR</t>
  </si>
  <si>
    <t>FCNCA</t>
  </si>
  <si>
    <t>NYCB</t>
  </si>
  <si>
    <t>PBBG</t>
  </si>
  <si>
    <t>GPRO</t>
  </si>
  <si>
    <t>REXI</t>
  </si>
  <si>
    <t>DNMR</t>
  </si>
  <si>
    <t>Abrams Capital</t>
  </si>
  <si>
    <t>ET</t>
  </si>
  <si>
    <t>CPNG</t>
  </si>
  <si>
    <t>UHALB</t>
  </si>
  <si>
    <t>TPX</t>
  </si>
  <si>
    <t>VTYV</t>
  </si>
  <si>
    <t>CWH</t>
  </si>
  <si>
    <t>TEVA</t>
  </si>
  <si>
    <t>CSPC</t>
  </si>
  <si>
    <t>GTLP</t>
  </si>
  <si>
    <t>USCB</t>
  </si>
  <si>
    <t>NUVB</t>
  </si>
  <si>
    <t>Pabrai Investment Funds</t>
  </si>
  <si>
    <t>RYSAS</t>
  </si>
  <si>
    <t>EDEL</t>
  </si>
  <si>
    <t>SUNT</t>
  </si>
  <si>
    <t>RAID</t>
  </si>
  <si>
    <t>SRG</t>
  </si>
  <si>
    <t>Himalaya Capital Management</t>
  </si>
  <si>
    <t>EWBC</t>
  </si>
  <si>
    <t>Scion Asset Management</t>
  </si>
  <si>
    <t>BABA</t>
  </si>
  <si>
    <t>SIG</t>
  </si>
  <si>
    <t>ZM</t>
  </si>
  <si>
    <t>SBSW</t>
  </si>
  <si>
    <t>LILAK</t>
  </si>
  <si>
    <t>CI</t>
  </si>
  <si>
    <t>W7L</t>
  </si>
  <si>
    <t>IMB</t>
  </si>
  <si>
    <t>COHR</t>
  </si>
  <si>
    <t>WFC</t>
  </si>
  <si>
    <t>WAL</t>
  </si>
  <si>
    <t>CTRA</t>
  </si>
  <si>
    <t>GEO</t>
  </si>
  <si>
    <t>NOV</t>
  </si>
  <si>
    <t>DVN</t>
  </si>
  <si>
    <t>PACW</t>
  </si>
  <si>
    <t>FRCB</t>
  </si>
  <si>
    <t>HBAN</t>
  </si>
  <si>
    <t>REAL</t>
  </si>
  <si>
    <t>OVV</t>
  </si>
  <si>
    <t>Yacktman Asset Management</t>
  </si>
  <si>
    <t>BOLL</t>
  </si>
  <si>
    <t>CNQ</t>
  </si>
  <si>
    <t>PEP</t>
  </si>
  <si>
    <t>PG</t>
  </si>
  <si>
    <t>CTSH</t>
  </si>
  <si>
    <t>RS</t>
  </si>
  <si>
    <t>BNRGN</t>
  </si>
  <si>
    <t>NWSA</t>
  </si>
  <si>
    <t>FOX</t>
  </si>
  <si>
    <t>STT</t>
  </si>
  <si>
    <t>PXD</t>
  </si>
  <si>
    <t>INGR</t>
  </si>
  <si>
    <t>FANG</t>
  </si>
  <si>
    <t>Pzena Investment Management</t>
  </si>
  <si>
    <t>GE</t>
  </si>
  <si>
    <t>EIX</t>
  </si>
  <si>
    <t>LEA</t>
  </si>
  <si>
    <t>DOW</t>
  </si>
  <si>
    <t>WAB</t>
  </si>
  <si>
    <t>PVH</t>
  </si>
  <si>
    <t>NWL</t>
  </si>
  <si>
    <t>EQH</t>
  </si>
  <si>
    <t>FMEG</t>
  </si>
  <si>
    <t>NOWV</t>
  </si>
  <si>
    <t>AIG</t>
  </si>
  <si>
    <t>DOX</t>
  </si>
  <si>
    <t>FMS</t>
  </si>
  <si>
    <t>ACCP</t>
  </si>
  <si>
    <t>AVT</t>
  </si>
  <si>
    <t>HSBA</t>
  </si>
  <si>
    <t>GIL</t>
  </si>
  <si>
    <t>SBRY</t>
  </si>
  <si>
    <t>TSCO</t>
  </si>
  <si>
    <t>Vulcan Value Partners</t>
  </si>
  <si>
    <t>CG</t>
  </si>
  <si>
    <t>ARES</t>
  </si>
  <si>
    <t>NICE</t>
  </si>
  <si>
    <t>JLL</t>
  </si>
  <si>
    <t>HEIA</t>
  </si>
  <si>
    <t>BALL</t>
  </si>
  <si>
    <t>SDIPB</t>
  </si>
  <si>
    <t>LFUS</t>
  </si>
  <si>
    <t>Matrix Capital Management</t>
  </si>
  <si>
    <t>Whale Rock Capital Management</t>
  </si>
  <si>
    <t>Tybourne Capital Management</t>
  </si>
  <si>
    <t>ARK Investment Management</t>
  </si>
  <si>
    <t>Spruce House Investment Management</t>
  </si>
  <si>
    <t>Prescott General Partners</t>
  </si>
  <si>
    <t>Bares Capital Management</t>
  </si>
  <si>
    <t>Light Street Capital Management</t>
  </si>
  <si>
    <t>Third Point</t>
  </si>
  <si>
    <t>TCI Fund Management</t>
  </si>
  <si>
    <t>Elliott Management Corporation</t>
  </si>
  <si>
    <t>ValueAct Capital Management</t>
  </si>
  <si>
    <t>Trian Fund Management</t>
  </si>
  <si>
    <t>Sachem Head Capital Management</t>
  </si>
  <si>
    <t>JANA Partners</t>
  </si>
  <si>
    <t>Paulson &amp; Co</t>
  </si>
  <si>
    <t>Bridgewater Associates</t>
  </si>
  <si>
    <t>NVDA</t>
  </si>
  <si>
    <t>GFS</t>
  </si>
  <si>
    <t>ALTR</t>
  </si>
  <si>
    <t>ZNTL</t>
  </si>
  <si>
    <t>SNPS</t>
  </si>
  <si>
    <t>XLE</t>
  </si>
  <si>
    <t>ADPT</t>
  </si>
  <si>
    <t>76PL</t>
  </si>
  <si>
    <t>PRM</t>
  </si>
  <si>
    <t>AURA</t>
  </si>
  <si>
    <t>ADAP</t>
  </si>
  <si>
    <t>VYTX</t>
  </si>
  <si>
    <t>AHYE</t>
  </si>
  <si>
    <t>IHYG</t>
  </si>
  <si>
    <t>ZS</t>
  </si>
  <si>
    <t>DUOL</t>
  </si>
  <si>
    <t>SPLK</t>
  </si>
  <si>
    <t>ANET</t>
  </si>
  <si>
    <t>PANW</t>
  </si>
  <si>
    <t>ON</t>
  </si>
  <si>
    <t>JBL</t>
  </si>
  <si>
    <t>TMUS</t>
  </si>
  <si>
    <t>FTNT</t>
  </si>
  <si>
    <t>ORCL</t>
  </si>
  <si>
    <t>MPWR</t>
  </si>
  <si>
    <t>MELI</t>
  </si>
  <si>
    <t>SMCI</t>
  </si>
  <si>
    <t>PDD</t>
  </si>
  <si>
    <t>Sequoia Capital Global Equities</t>
  </si>
  <si>
    <t>SHOP</t>
  </si>
  <si>
    <t>UBER</t>
  </si>
  <si>
    <t>DASH</t>
  </si>
  <si>
    <t>CDNS</t>
  </si>
  <si>
    <t>OKTA</t>
  </si>
  <si>
    <t>S</t>
  </si>
  <si>
    <t>TWLO</t>
  </si>
  <si>
    <t>GTLB</t>
  </si>
  <si>
    <t>FRSH</t>
  </si>
  <si>
    <t>LIN</t>
  </si>
  <si>
    <t>BEKE</t>
  </si>
  <si>
    <t>HTHT</t>
  </si>
  <si>
    <t>BCYC</t>
  </si>
  <si>
    <t>MDB</t>
  </si>
  <si>
    <t>STNE</t>
  </si>
  <si>
    <t>TXN</t>
  </si>
  <si>
    <t>LIAN</t>
  </si>
  <si>
    <t>PATH</t>
  </si>
  <si>
    <t>COIN</t>
  </si>
  <si>
    <t>EXAS</t>
  </si>
  <si>
    <t>ROKU</t>
  </si>
  <si>
    <t>TDOC</t>
  </si>
  <si>
    <t>DKNG</t>
  </si>
  <si>
    <t>RBLX</t>
  </si>
  <si>
    <t>U</t>
  </si>
  <si>
    <t>NTLA</t>
  </si>
  <si>
    <t>CRSP</t>
  </si>
  <si>
    <t>PD</t>
  </si>
  <si>
    <t>PACB</t>
  </si>
  <si>
    <t>HOOD</t>
  </si>
  <si>
    <t>BEAM</t>
  </si>
  <si>
    <t>TXG</t>
  </si>
  <si>
    <t>DNA</t>
  </si>
  <si>
    <t>VCYT</t>
  </si>
  <si>
    <t>TWST</t>
  </si>
  <si>
    <t>SDGR</t>
  </si>
  <si>
    <t>VCP</t>
  </si>
  <si>
    <t>W</t>
  </si>
  <si>
    <t>CIGI</t>
  </si>
  <si>
    <t>CMPR</t>
  </si>
  <si>
    <t>CVNA</t>
  </si>
  <si>
    <t>APP</t>
  </si>
  <si>
    <t>MTRO</t>
  </si>
  <si>
    <t>WRLD</t>
  </si>
  <si>
    <t>YELP</t>
  </si>
  <si>
    <t>GIC</t>
  </si>
  <si>
    <t>GRND</t>
  </si>
  <si>
    <t>LCTX</t>
  </si>
  <si>
    <t>HUMA</t>
  </si>
  <si>
    <t>AGE</t>
  </si>
  <si>
    <t>ME</t>
  </si>
  <si>
    <t>VAPO</t>
  </si>
  <si>
    <t>PEGA</t>
  </si>
  <si>
    <t>ETSY</t>
  </si>
  <si>
    <t>RDFN</t>
  </si>
  <si>
    <t>PLNT</t>
  </si>
  <si>
    <t>AYX</t>
  </si>
  <si>
    <t>XPEL</t>
  </si>
  <si>
    <t>ALRM</t>
  </si>
  <si>
    <t>AGYS</t>
  </si>
  <si>
    <t>FTCH</t>
  </si>
  <si>
    <t>ONTO</t>
  </si>
  <si>
    <t>NATI</t>
  </si>
  <si>
    <t>OLO</t>
  </si>
  <si>
    <t>ESI</t>
  </si>
  <si>
    <t>HSKA</t>
  </si>
  <si>
    <t>WOW</t>
  </si>
  <si>
    <t>EVTC</t>
  </si>
  <si>
    <t>WAVC</t>
  </si>
  <si>
    <t>INDI</t>
  </si>
  <si>
    <t>CLBT</t>
  </si>
  <si>
    <t>NRDY</t>
  </si>
  <si>
    <t>FROG</t>
  </si>
  <si>
    <t>EXFY</t>
  </si>
  <si>
    <t>ACEL</t>
  </si>
  <si>
    <t>PCG</t>
  </si>
  <si>
    <t>CL</t>
  </si>
  <si>
    <t>IFF</t>
  </si>
  <si>
    <t>FERG</t>
  </si>
  <si>
    <t>TPOGU</t>
  </si>
  <si>
    <t>HTZ</t>
  </si>
  <si>
    <t>WCC</t>
  </si>
  <si>
    <t>PCGU</t>
  </si>
  <si>
    <t>GB</t>
  </si>
  <si>
    <t>VST</t>
  </si>
  <si>
    <t>DEN</t>
  </si>
  <si>
    <t>CNR</t>
  </si>
  <si>
    <t>SAF</t>
  </si>
  <si>
    <t>AIR</t>
  </si>
  <si>
    <t>AENA</t>
  </si>
  <si>
    <t>BHPB</t>
  </si>
  <si>
    <t>TFPM</t>
  </si>
  <si>
    <t>MPC</t>
  </si>
  <si>
    <t>VTWRN</t>
  </si>
  <si>
    <t>HWM</t>
  </si>
  <si>
    <t>HLE</t>
  </si>
  <si>
    <t>PINS</t>
  </si>
  <si>
    <t>BTU</t>
  </si>
  <si>
    <t>AKZO</t>
  </si>
  <si>
    <t>SU</t>
  </si>
  <si>
    <t>LQD</t>
  </si>
  <si>
    <t>SDRL</t>
  </si>
  <si>
    <t>CAH</t>
  </si>
  <si>
    <t>CVO</t>
  </si>
  <si>
    <t>NE</t>
  </si>
  <si>
    <t>ETWO</t>
  </si>
  <si>
    <t>CLVT</t>
  </si>
  <si>
    <t>EDR</t>
  </si>
  <si>
    <t>HYG</t>
  </si>
  <si>
    <t>WDC</t>
  </si>
  <si>
    <t>UNIT</t>
  </si>
  <si>
    <t>FISV</t>
  </si>
  <si>
    <t>STX</t>
  </si>
  <si>
    <t>NSIT</t>
  </si>
  <si>
    <t>NYT</t>
  </si>
  <si>
    <t>SAXG</t>
  </si>
  <si>
    <t>SPOT</t>
  </si>
  <si>
    <t>AMPS</t>
  </si>
  <si>
    <t>ULVR</t>
  </si>
  <si>
    <t>JHG</t>
  </si>
  <si>
    <t>DIS</t>
  </si>
  <si>
    <t>IVZ</t>
  </si>
  <si>
    <t>WEN</t>
  </si>
  <si>
    <t>GEHC</t>
  </si>
  <si>
    <t>TI1</t>
  </si>
  <si>
    <t>MDLZ</t>
  </si>
  <si>
    <t>USFD</t>
  </si>
  <si>
    <t>PLAN</t>
  </si>
  <si>
    <t>FLEX</t>
  </si>
  <si>
    <t>FMX</t>
  </si>
  <si>
    <t>RCM</t>
  </si>
  <si>
    <t>OLN</t>
  </si>
  <si>
    <t>SPB</t>
  </si>
  <si>
    <t>RBA</t>
  </si>
  <si>
    <t>ARNC</t>
  </si>
  <si>
    <t>ESTC</t>
  </si>
  <si>
    <t>NXT</t>
  </si>
  <si>
    <t xml:space="preserve"> OPEN</t>
  </si>
  <si>
    <t>FRPT</t>
  </si>
  <si>
    <t>NEWR</t>
  </si>
  <si>
    <t>THS</t>
  </si>
  <si>
    <t>MRCY</t>
  </si>
  <si>
    <t>LH</t>
  </si>
  <si>
    <t>EHAB</t>
  </si>
  <si>
    <t>BKSY</t>
  </si>
  <si>
    <t>BOPR</t>
  </si>
  <si>
    <t>BHC</t>
  </si>
  <si>
    <t>BSIG</t>
  </si>
  <si>
    <t>NG</t>
  </si>
  <si>
    <t>PPTA</t>
  </si>
  <si>
    <t>HZNP</t>
  </si>
  <si>
    <t>AU</t>
  </si>
  <si>
    <t>EYDR</t>
  </si>
  <si>
    <t>SJRB</t>
  </si>
  <si>
    <t>THRY</t>
  </si>
  <si>
    <t>ARM</t>
  </si>
  <si>
    <t>ITH</t>
  </si>
  <si>
    <t>YRI</t>
  </si>
  <si>
    <t>SSRM</t>
  </si>
  <si>
    <t>SEA</t>
  </si>
  <si>
    <t>BALY</t>
  </si>
  <si>
    <t>EQX</t>
  </si>
  <si>
    <t>NMRK</t>
  </si>
  <si>
    <t>TMQ</t>
  </si>
  <si>
    <t>TELL</t>
  </si>
  <si>
    <t>IMG</t>
  </si>
  <si>
    <t>EOM</t>
  </si>
  <si>
    <t>MCD</t>
  </si>
  <si>
    <t>COST</t>
  </si>
  <si>
    <t>VWO</t>
  </si>
  <si>
    <t>SBUX</t>
  </si>
  <si>
    <t>CVS</t>
  </si>
  <si>
    <t>MBB</t>
  </si>
  <si>
    <t>ISRG</t>
  </si>
  <si>
    <t>SYK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</si>
</sst>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5" formatCode="&quot;$&quot;#,##0_);\(&quot;$&quot;#,##0\)"/>
    <numFmt numFmtId="164" formatCode="0.0"/>
    <numFmt numFmtId="165" formatCode="#,###,,;\(#,###,,\);\ \-\ \-"/>
  </numFmts>
  <fonts count="16">
    <font>
      <sz val="12"/>
      <color theme="1"/>
      <name val="ArialMT"/>
      <family val="2"/>
    </font>
    <font>
      <b/>
      <sz val="12"/>
      <color theme="1"/>
      <name val="ArialMT"/>
    </font>
    <font>
      <u/>
      <sz val="12"/>
      <color theme="10"/>
      <name val="ArialMT"/>
      <family val="2"/>
    </font>
    <font>
      <sz val="12"/>
      <color theme="1"/>
      <name val="ArialMT"/>
    </font>
    <font>
      <b/>
      <sz val="12"/>
      <color theme="1"/>
      <name val="ArialMT"/>
      <family val="2"/>
    </font>
    <font>
      <b/>
      <sz val="14"/>
      <color theme="1"/>
      <name val="Arial"/>
      <family val="2"/>
    </font>
    <font>
      <b/>
      <sz val="12"/>
      <color theme="1"/>
      <name val="Arial"/>
      <family val="2"/>
    </font>
    <font>
      <sz val="14"/>
      <color theme="1"/>
      <name val="Arial"/>
      <family val="2"/>
    </font>
    <font>
      <sz val="14"/>
      <color rgb="FF000000"/>
      <name val="Arial"/>
      <family val="2"/>
    </font>
    <font>
      <sz val="12"/>
      <color theme="1"/>
      <name val="Arial"/>
      <family val="2"/>
    </font>
    <font>
      <b/>
      <sz val="14"/>
      <color theme="1"/>
      <name val="ArialMT"/>
    </font>
    <font>
      <sz val="12"/>
      <color rgb="FF000000"/>
      <name val="Arial"/>
      <family val="2"/>
    </font>
    <font>
      <b/>
      <sz val="14"/>
      <color theme="1"/>
      <name val="Helvetica"/>
      <family val="2"/>
    </font>
    <font>
      <b/>
      <sz val="16"/>
      <color theme="1"/>
      <name val="Arial"/>
      <family val="2"/>
    </font>
    <font>
      <b/>
      <sz val="16"/>
      <color theme="1"/>
      <name val="ArialMT"/>
    </font>
    <font>
      <sz val="16"/>
      <color theme="1"/>
      <name val="ArialMT"/>
    </font>
  </fonts>
  <fills count="4">
    <fill>
      <patternFill patternType="none"/>
    </fill>
    <fill>
      <patternFill patternType="gray125"/>
    </fill>
    <fill>
      <patternFill patternType="solid">
        <fgColor rgb="FF7DB5F9"/>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3" fillId="0" borderId="0" xfId="0" applyFont="1" applyAlignment="1">
      <alignment horizontal="left" vertical="center" wrapText="1"/>
    </xf>
    <xf numFmtId="0" fontId="1" fillId="0" borderId="0" xfId="1" applyFont="1" applyAlignment="1">
      <alignment horizontal="center" vertical="center" wrapText="1"/>
    </xf>
    <xf numFmtId="0" fontId="5" fillId="2" borderId="0" xfId="0" applyFont="1" applyFill="1" applyAlignment="1" applyProtection="1">
      <alignment horizontal="center" vertical="center" wrapText="1"/>
      <protection locked="0"/>
    </xf>
    <xf numFmtId="0" fontId="5" fillId="0" borderId="0" xfId="1" applyFont="1" applyAlignment="1">
      <alignment horizontal="center" vertical="center" wrapText="1"/>
    </xf>
    <xf numFmtId="37" fontId="7" fillId="0" borderId="0" xfId="0" applyNumberFormat="1" applyFont="1" applyAlignment="1">
      <alignment horizontal="center" vertical="center"/>
    </xf>
    <xf numFmtId="9" fontId="7" fillId="0" borderId="0" xfId="0" applyNumberFormat="1" applyFont="1" applyAlignment="1">
      <alignment horizontal="center" vertical="center"/>
    </xf>
    <xf numFmtId="164" fontId="7" fillId="0" borderId="0" xfId="0" applyNumberFormat="1" applyFont="1" applyAlignment="1">
      <alignment horizontal="center" vertical="center"/>
    </xf>
    <xf numFmtId="165" fontId="8" fillId="0" borderId="0" xfId="0" applyNumberFormat="1" applyFont="1" applyAlignment="1">
      <alignment horizontal="center" vertical="center"/>
    </xf>
    <xf numFmtId="0" fontId="7" fillId="0" borderId="0" xfId="0" applyFont="1"/>
    <xf numFmtId="0" fontId="9" fillId="0" borderId="0" xfId="0" applyFont="1"/>
    <xf numFmtId="0" fontId="6" fillId="0" borderId="0" xfId="1" applyFont="1" applyAlignment="1">
      <alignment horizontal="center" vertical="center" wrapText="1"/>
    </xf>
    <xf numFmtId="0" fontId="4" fillId="0" borderId="0" xfId="0" applyFont="1" applyAlignment="1">
      <alignment horizontal="left" vertical="center" wrapText="1"/>
    </xf>
    <xf numFmtId="0" fontId="9" fillId="0" borderId="0" xfId="0" applyFont="1" applyAlignment="1">
      <alignment wrapText="1"/>
    </xf>
    <xf numFmtId="0" fontId="9" fillId="0" borderId="0" xfId="0" applyFont="1" applyAlignment="1">
      <alignment horizontal="left" vertical="top" wrapText="1"/>
    </xf>
    <xf numFmtId="0" fontId="10" fillId="2" borderId="0" xfId="0" applyFont="1" applyFill="1" applyAlignment="1" applyProtection="1">
      <alignment horizontal="center" vertical="center" wrapText="1"/>
      <protection locked="0"/>
    </xf>
    <xf numFmtId="165" fontId="11" fillId="0" borderId="0" xfId="0" applyNumberFormat="1" applyFont="1" applyAlignment="1">
      <alignment horizontal="center" vertical="center" wrapText="1"/>
    </xf>
    <xf numFmtId="0" fontId="0" fillId="0" borderId="0" xfId="0" applyAlignment="1">
      <alignment wrapText="1"/>
    </xf>
    <xf numFmtId="0" fontId="0" fillId="0" borderId="0" xfId="0" applyAlignment="1">
      <alignment horizontal="left" vertical="center" wrapText="1"/>
    </xf>
    <xf numFmtId="5" fontId="5" fillId="0" borderId="0" xfId="0" applyNumberFormat="1" applyFont="1" applyAlignment="1">
      <alignment horizontal="center" vertical="center"/>
    </xf>
    <xf numFmtId="0" fontId="12" fillId="2" borderId="0" xfId="0" applyFont="1" applyFill="1" applyAlignment="1" applyProtection="1">
      <alignment horizontal="center" vertical="center" wrapText="1"/>
      <protection locked="0"/>
    </xf>
    <xf numFmtId="0" fontId="12" fillId="2" borderId="0" xfId="0" quotePrefix="1" applyFont="1" applyFill="1" applyAlignment="1" applyProtection="1">
      <alignment horizontal="center" vertical="center" wrapText="1"/>
      <protection locked="0"/>
    </xf>
    <xf numFmtId="0" fontId="4" fillId="0" borderId="0" xfId="1" applyFont="1" applyAlignment="1">
      <alignment horizontal="center" vertical="center" wrapText="1"/>
    </xf>
    <xf numFmtId="0" fontId="5" fillId="0" borderId="0" xfId="1" applyFont="1" applyBorder="1" applyAlignment="1">
      <alignment horizontal="center" vertical="center" wrapText="1"/>
    </xf>
    <xf numFmtId="0" fontId="1" fillId="0" borderId="0" xfId="1" applyFont="1" applyBorder="1" applyAlignment="1">
      <alignment horizontal="center" vertical="center" wrapText="1"/>
    </xf>
    <xf numFmtId="1" fontId="7" fillId="0" borderId="0" xfId="0" applyNumberFormat="1" applyFont="1" applyAlignment="1">
      <alignment horizontal="center" vertical="center" wrapText="1"/>
    </xf>
    <xf numFmtId="0" fontId="1" fillId="3" borderId="0" xfId="0" applyFont="1" applyFill="1" applyAlignment="1">
      <alignment horizontal="center" vertical="center" wrapText="1"/>
    </xf>
    <xf numFmtId="0" fontId="0" fillId="3" borderId="0" xfId="0" applyFill="1"/>
    <xf numFmtId="0" fontId="15" fillId="3" borderId="0" xfId="0" applyFont="1" applyFill="1" applyAlignment="1">
      <alignment horizontal="center" vertical="center" wrapText="1"/>
    </xf>
    <xf numFmtId="10" fontId="14" fillId="3" borderId="0" xfId="0" applyNumberFormat="1" applyFont="1" applyFill="1" applyAlignment="1">
      <alignment horizontal="center" vertical="center"/>
    </xf>
    <xf numFmtId="10" fontId="15" fillId="3" borderId="0" xfId="0" applyNumberFormat="1" applyFont="1" applyFill="1" applyAlignment="1">
      <alignment horizontal="center" vertical="center"/>
    </xf>
    <xf numFmtId="0" fontId="15" fillId="3" borderId="1" xfId="0" applyFont="1" applyFill="1" applyBorder="1" applyAlignment="1">
      <alignment horizontal="center" vertical="center" wrapText="1"/>
    </xf>
    <xf numFmtId="10" fontId="14" fillId="3" borderId="1" xfId="0" applyNumberFormat="1" applyFont="1" applyFill="1" applyBorder="1" applyAlignment="1">
      <alignment horizontal="center" vertical="center"/>
    </xf>
    <xf numFmtId="165" fontId="8" fillId="0" borderId="0" xfId="0" applyNumberFormat="1" applyFont="1" applyAlignment="1">
      <alignment horizontal="center" vertical="center" wrapText="1"/>
    </xf>
    <xf numFmtId="10" fontId="7" fillId="0" borderId="0" xfId="0" applyNumberFormat="1" applyFont="1" applyAlignment="1">
      <alignment horizontal="center" vertical="center"/>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13" fillId="2" borderId="0" xfId="0" applyFont="1" applyFill="1" applyAlignment="1" applyProtection="1">
      <alignment horizontal="center" vertical="center" wrapText="1"/>
      <protection locked="0"/>
    </xf>
  </cellXfs>
  <cellStyles count="2">
    <cellStyle name="Hyperlink" xfId="1" builtinId="8"/>
    <cellStyle name="Normal" xfId="0" builtinId="0"/>
  </cellStyles>
  <dxfs count="0"/>
  <tableStyles count="0" defaultTableStyle="TableStyleMedium2" defaultPivotStyle="PivotStyleLight16"/>
  <colors>
    <mruColors>
      <color rgb="FF9D84FF"/>
      <color rgb="FF1CCC13"/>
      <color rgb="FFFFF600"/>
      <color rgb="FF2EEE0A"/>
      <color rgb="FF7DB5F9"/>
      <color rgb="FF6AAEF9"/>
      <color rgb="FF509BFA"/>
      <color rgb="FF4DAC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externalLink" Target="externalLinks/externalLink101.xml"/><Relationship Id="rId21" Type="http://schemas.openxmlformats.org/officeDocument/2006/relationships/externalLink" Target="externalLinks/externalLink5.xml"/><Relationship Id="rId42" Type="http://schemas.openxmlformats.org/officeDocument/2006/relationships/externalLink" Target="externalLinks/externalLink26.xml"/><Relationship Id="rId63" Type="http://schemas.openxmlformats.org/officeDocument/2006/relationships/externalLink" Target="externalLinks/externalLink47.xml"/><Relationship Id="rId84" Type="http://schemas.openxmlformats.org/officeDocument/2006/relationships/externalLink" Target="externalLinks/externalLink68.xml"/><Relationship Id="rId138" Type="http://schemas.openxmlformats.org/officeDocument/2006/relationships/externalLink" Target="externalLinks/externalLink122.xml"/><Relationship Id="rId159" Type="http://schemas.openxmlformats.org/officeDocument/2006/relationships/externalLink" Target="externalLinks/externalLink143.xml"/><Relationship Id="rId170" Type="http://schemas.openxmlformats.org/officeDocument/2006/relationships/externalLink" Target="externalLinks/externalLink154.xml"/><Relationship Id="rId191" Type="http://schemas.openxmlformats.org/officeDocument/2006/relationships/externalLink" Target="externalLinks/externalLink175.xml"/><Relationship Id="rId205" Type="http://schemas.microsoft.com/office/2017/06/relationships/richStyles" Target="richData/richStyles.xml"/><Relationship Id="rId107" Type="http://schemas.openxmlformats.org/officeDocument/2006/relationships/externalLink" Target="externalLinks/externalLink91.xml"/><Relationship Id="rId11" Type="http://schemas.openxmlformats.org/officeDocument/2006/relationships/worksheet" Target="worksheets/sheet11.xml"/><Relationship Id="rId32" Type="http://schemas.openxmlformats.org/officeDocument/2006/relationships/externalLink" Target="externalLinks/externalLink16.xml"/><Relationship Id="rId53" Type="http://schemas.openxmlformats.org/officeDocument/2006/relationships/externalLink" Target="externalLinks/externalLink37.xml"/><Relationship Id="rId74" Type="http://schemas.openxmlformats.org/officeDocument/2006/relationships/externalLink" Target="externalLinks/externalLink58.xml"/><Relationship Id="rId128" Type="http://schemas.openxmlformats.org/officeDocument/2006/relationships/externalLink" Target="externalLinks/externalLink112.xml"/><Relationship Id="rId149" Type="http://schemas.openxmlformats.org/officeDocument/2006/relationships/externalLink" Target="externalLinks/externalLink133.xml"/><Relationship Id="rId5" Type="http://schemas.openxmlformats.org/officeDocument/2006/relationships/worksheet" Target="worksheets/sheet5.xml"/><Relationship Id="rId95" Type="http://schemas.openxmlformats.org/officeDocument/2006/relationships/externalLink" Target="externalLinks/externalLink79.xml"/><Relationship Id="rId160" Type="http://schemas.openxmlformats.org/officeDocument/2006/relationships/externalLink" Target="externalLinks/externalLink144.xml"/><Relationship Id="rId181" Type="http://schemas.openxmlformats.org/officeDocument/2006/relationships/externalLink" Target="externalLinks/externalLink165.xml"/><Relationship Id="rId22" Type="http://schemas.openxmlformats.org/officeDocument/2006/relationships/externalLink" Target="externalLinks/externalLink6.xml"/><Relationship Id="rId43" Type="http://schemas.openxmlformats.org/officeDocument/2006/relationships/externalLink" Target="externalLinks/externalLink27.xml"/><Relationship Id="rId64" Type="http://schemas.openxmlformats.org/officeDocument/2006/relationships/externalLink" Target="externalLinks/externalLink48.xml"/><Relationship Id="rId118" Type="http://schemas.openxmlformats.org/officeDocument/2006/relationships/externalLink" Target="externalLinks/externalLink102.xml"/><Relationship Id="rId139" Type="http://schemas.openxmlformats.org/officeDocument/2006/relationships/externalLink" Target="externalLinks/externalLink123.xml"/><Relationship Id="rId85" Type="http://schemas.openxmlformats.org/officeDocument/2006/relationships/externalLink" Target="externalLinks/externalLink69.xml"/><Relationship Id="rId150" Type="http://schemas.openxmlformats.org/officeDocument/2006/relationships/externalLink" Target="externalLinks/externalLink134.xml"/><Relationship Id="rId171" Type="http://schemas.openxmlformats.org/officeDocument/2006/relationships/externalLink" Target="externalLinks/externalLink155.xml"/><Relationship Id="rId192" Type="http://schemas.openxmlformats.org/officeDocument/2006/relationships/externalLink" Target="externalLinks/externalLink176.xml"/><Relationship Id="rId206" Type="http://schemas.microsoft.com/office/2017/06/relationships/rdSupportingPropertyBagStructure" Target="richData/rdsupportingpropertybagstructure.xml"/><Relationship Id="rId12" Type="http://schemas.openxmlformats.org/officeDocument/2006/relationships/worksheet" Target="worksheets/sheet12.xml"/><Relationship Id="rId33" Type="http://schemas.openxmlformats.org/officeDocument/2006/relationships/externalLink" Target="externalLinks/externalLink17.xml"/><Relationship Id="rId108" Type="http://schemas.openxmlformats.org/officeDocument/2006/relationships/externalLink" Target="externalLinks/externalLink92.xml"/><Relationship Id="rId129" Type="http://schemas.openxmlformats.org/officeDocument/2006/relationships/externalLink" Target="externalLinks/externalLink113.xml"/><Relationship Id="rId54" Type="http://schemas.openxmlformats.org/officeDocument/2006/relationships/externalLink" Target="externalLinks/externalLink38.xml"/><Relationship Id="rId75" Type="http://schemas.openxmlformats.org/officeDocument/2006/relationships/externalLink" Target="externalLinks/externalLink59.xml"/><Relationship Id="rId96" Type="http://schemas.openxmlformats.org/officeDocument/2006/relationships/externalLink" Target="externalLinks/externalLink80.xml"/><Relationship Id="rId140" Type="http://schemas.openxmlformats.org/officeDocument/2006/relationships/externalLink" Target="externalLinks/externalLink124.xml"/><Relationship Id="rId161" Type="http://schemas.openxmlformats.org/officeDocument/2006/relationships/externalLink" Target="externalLinks/externalLink145.xml"/><Relationship Id="rId182" Type="http://schemas.openxmlformats.org/officeDocument/2006/relationships/externalLink" Target="externalLinks/externalLink166.xml"/><Relationship Id="rId6" Type="http://schemas.openxmlformats.org/officeDocument/2006/relationships/worksheet" Target="worksheets/sheet6.xml"/><Relationship Id="rId23" Type="http://schemas.openxmlformats.org/officeDocument/2006/relationships/externalLink" Target="externalLinks/externalLink7.xml"/><Relationship Id="rId119" Type="http://schemas.openxmlformats.org/officeDocument/2006/relationships/externalLink" Target="externalLinks/externalLink103.xml"/><Relationship Id="rId44" Type="http://schemas.openxmlformats.org/officeDocument/2006/relationships/externalLink" Target="externalLinks/externalLink28.xml"/><Relationship Id="rId65" Type="http://schemas.openxmlformats.org/officeDocument/2006/relationships/externalLink" Target="externalLinks/externalLink49.xml"/><Relationship Id="rId86" Type="http://schemas.openxmlformats.org/officeDocument/2006/relationships/externalLink" Target="externalLinks/externalLink70.xml"/><Relationship Id="rId130" Type="http://schemas.openxmlformats.org/officeDocument/2006/relationships/externalLink" Target="externalLinks/externalLink114.xml"/><Relationship Id="rId151" Type="http://schemas.openxmlformats.org/officeDocument/2006/relationships/externalLink" Target="externalLinks/externalLink135.xml"/><Relationship Id="rId172" Type="http://schemas.openxmlformats.org/officeDocument/2006/relationships/externalLink" Target="externalLinks/externalLink156.xml"/><Relationship Id="rId193" Type="http://schemas.openxmlformats.org/officeDocument/2006/relationships/externalLink" Target="externalLinks/externalLink177.xml"/><Relationship Id="rId207" Type="http://schemas.microsoft.com/office/2017/06/relationships/rdSupportingPropertyBag" Target="richData/rdsupportingpropertybag.xml"/><Relationship Id="rId13" Type="http://schemas.openxmlformats.org/officeDocument/2006/relationships/worksheet" Target="worksheets/sheet13.xml"/><Relationship Id="rId109" Type="http://schemas.openxmlformats.org/officeDocument/2006/relationships/externalLink" Target="externalLinks/externalLink93.xml"/><Relationship Id="rId34" Type="http://schemas.openxmlformats.org/officeDocument/2006/relationships/externalLink" Target="externalLinks/externalLink18.xml"/><Relationship Id="rId55" Type="http://schemas.openxmlformats.org/officeDocument/2006/relationships/externalLink" Target="externalLinks/externalLink39.xml"/><Relationship Id="rId76" Type="http://schemas.openxmlformats.org/officeDocument/2006/relationships/externalLink" Target="externalLinks/externalLink60.xml"/><Relationship Id="rId97" Type="http://schemas.openxmlformats.org/officeDocument/2006/relationships/externalLink" Target="externalLinks/externalLink81.xml"/><Relationship Id="rId120" Type="http://schemas.openxmlformats.org/officeDocument/2006/relationships/externalLink" Target="externalLinks/externalLink104.xml"/><Relationship Id="rId141" Type="http://schemas.openxmlformats.org/officeDocument/2006/relationships/externalLink" Target="externalLinks/externalLink125.xml"/><Relationship Id="rId7" Type="http://schemas.openxmlformats.org/officeDocument/2006/relationships/worksheet" Target="worksheets/sheet7.xml"/><Relationship Id="rId162" Type="http://schemas.openxmlformats.org/officeDocument/2006/relationships/externalLink" Target="externalLinks/externalLink146.xml"/><Relationship Id="rId183" Type="http://schemas.openxmlformats.org/officeDocument/2006/relationships/externalLink" Target="externalLinks/externalLink167.xml"/><Relationship Id="rId24" Type="http://schemas.openxmlformats.org/officeDocument/2006/relationships/externalLink" Target="externalLinks/externalLink8.xml"/><Relationship Id="rId45" Type="http://schemas.openxmlformats.org/officeDocument/2006/relationships/externalLink" Target="externalLinks/externalLink29.xml"/><Relationship Id="rId66" Type="http://schemas.openxmlformats.org/officeDocument/2006/relationships/externalLink" Target="externalLinks/externalLink50.xml"/><Relationship Id="rId87" Type="http://schemas.openxmlformats.org/officeDocument/2006/relationships/externalLink" Target="externalLinks/externalLink71.xml"/><Relationship Id="rId110" Type="http://schemas.openxmlformats.org/officeDocument/2006/relationships/externalLink" Target="externalLinks/externalLink94.xml"/><Relationship Id="rId131" Type="http://schemas.openxmlformats.org/officeDocument/2006/relationships/externalLink" Target="externalLinks/externalLink115.xml"/><Relationship Id="rId61" Type="http://schemas.openxmlformats.org/officeDocument/2006/relationships/externalLink" Target="externalLinks/externalLink45.xml"/><Relationship Id="rId82" Type="http://schemas.openxmlformats.org/officeDocument/2006/relationships/externalLink" Target="externalLinks/externalLink66.xml"/><Relationship Id="rId152" Type="http://schemas.openxmlformats.org/officeDocument/2006/relationships/externalLink" Target="externalLinks/externalLink136.xml"/><Relationship Id="rId173" Type="http://schemas.openxmlformats.org/officeDocument/2006/relationships/externalLink" Target="externalLinks/externalLink157.xml"/><Relationship Id="rId194" Type="http://schemas.openxmlformats.org/officeDocument/2006/relationships/externalLink" Target="externalLinks/externalLink178.xml"/><Relationship Id="rId199" Type="http://schemas.openxmlformats.org/officeDocument/2006/relationships/theme" Target="theme/theme1.xml"/><Relationship Id="rId203" Type="http://schemas.microsoft.com/office/2017/06/relationships/rdRichValue" Target="richData/rdrichvalue.xml"/><Relationship Id="rId208" Type="http://schemas.microsoft.com/office/2017/06/relationships/rdRichValueTypes" Target="richData/rdRichValueTypes.xml"/><Relationship Id="rId19" Type="http://schemas.openxmlformats.org/officeDocument/2006/relationships/externalLink" Target="externalLinks/externalLink3.xml"/><Relationship Id="rId14" Type="http://schemas.openxmlformats.org/officeDocument/2006/relationships/worksheet" Target="worksheets/sheet14.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56" Type="http://schemas.openxmlformats.org/officeDocument/2006/relationships/externalLink" Target="externalLinks/externalLink40.xml"/><Relationship Id="rId77" Type="http://schemas.openxmlformats.org/officeDocument/2006/relationships/externalLink" Target="externalLinks/externalLink61.xml"/><Relationship Id="rId100" Type="http://schemas.openxmlformats.org/officeDocument/2006/relationships/externalLink" Target="externalLinks/externalLink84.xml"/><Relationship Id="rId105" Type="http://schemas.openxmlformats.org/officeDocument/2006/relationships/externalLink" Target="externalLinks/externalLink89.xml"/><Relationship Id="rId126" Type="http://schemas.openxmlformats.org/officeDocument/2006/relationships/externalLink" Target="externalLinks/externalLink110.xml"/><Relationship Id="rId147" Type="http://schemas.openxmlformats.org/officeDocument/2006/relationships/externalLink" Target="externalLinks/externalLink131.xml"/><Relationship Id="rId168" Type="http://schemas.openxmlformats.org/officeDocument/2006/relationships/externalLink" Target="externalLinks/externalLink152.xml"/><Relationship Id="rId8" Type="http://schemas.openxmlformats.org/officeDocument/2006/relationships/worksheet" Target="worksheets/sheet8.xml"/><Relationship Id="rId51" Type="http://schemas.openxmlformats.org/officeDocument/2006/relationships/externalLink" Target="externalLinks/externalLink35.xml"/><Relationship Id="rId72" Type="http://schemas.openxmlformats.org/officeDocument/2006/relationships/externalLink" Target="externalLinks/externalLink56.xml"/><Relationship Id="rId93" Type="http://schemas.openxmlformats.org/officeDocument/2006/relationships/externalLink" Target="externalLinks/externalLink77.xml"/><Relationship Id="rId98" Type="http://schemas.openxmlformats.org/officeDocument/2006/relationships/externalLink" Target="externalLinks/externalLink82.xml"/><Relationship Id="rId121" Type="http://schemas.openxmlformats.org/officeDocument/2006/relationships/externalLink" Target="externalLinks/externalLink105.xml"/><Relationship Id="rId142" Type="http://schemas.openxmlformats.org/officeDocument/2006/relationships/externalLink" Target="externalLinks/externalLink126.xml"/><Relationship Id="rId163" Type="http://schemas.openxmlformats.org/officeDocument/2006/relationships/externalLink" Target="externalLinks/externalLink147.xml"/><Relationship Id="rId184" Type="http://schemas.openxmlformats.org/officeDocument/2006/relationships/externalLink" Target="externalLinks/externalLink168.xml"/><Relationship Id="rId189" Type="http://schemas.openxmlformats.org/officeDocument/2006/relationships/externalLink" Target="externalLinks/externalLink173.xml"/><Relationship Id="rId3" Type="http://schemas.openxmlformats.org/officeDocument/2006/relationships/worksheet" Target="worksheets/sheet3.xml"/><Relationship Id="rId25" Type="http://schemas.openxmlformats.org/officeDocument/2006/relationships/externalLink" Target="externalLinks/externalLink9.xml"/><Relationship Id="rId46" Type="http://schemas.openxmlformats.org/officeDocument/2006/relationships/externalLink" Target="externalLinks/externalLink30.xml"/><Relationship Id="rId67" Type="http://schemas.openxmlformats.org/officeDocument/2006/relationships/externalLink" Target="externalLinks/externalLink51.xml"/><Relationship Id="rId116" Type="http://schemas.openxmlformats.org/officeDocument/2006/relationships/externalLink" Target="externalLinks/externalLink100.xml"/><Relationship Id="rId137" Type="http://schemas.openxmlformats.org/officeDocument/2006/relationships/externalLink" Target="externalLinks/externalLink121.xml"/><Relationship Id="rId158" Type="http://schemas.openxmlformats.org/officeDocument/2006/relationships/externalLink" Target="externalLinks/externalLink142.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62" Type="http://schemas.openxmlformats.org/officeDocument/2006/relationships/externalLink" Target="externalLinks/externalLink46.xml"/><Relationship Id="rId83" Type="http://schemas.openxmlformats.org/officeDocument/2006/relationships/externalLink" Target="externalLinks/externalLink67.xml"/><Relationship Id="rId88" Type="http://schemas.openxmlformats.org/officeDocument/2006/relationships/externalLink" Target="externalLinks/externalLink72.xml"/><Relationship Id="rId111" Type="http://schemas.openxmlformats.org/officeDocument/2006/relationships/externalLink" Target="externalLinks/externalLink95.xml"/><Relationship Id="rId132" Type="http://schemas.openxmlformats.org/officeDocument/2006/relationships/externalLink" Target="externalLinks/externalLink116.xml"/><Relationship Id="rId153" Type="http://schemas.openxmlformats.org/officeDocument/2006/relationships/externalLink" Target="externalLinks/externalLink137.xml"/><Relationship Id="rId174" Type="http://schemas.openxmlformats.org/officeDocument/2006/relationships/externalLink" Target="externalLinks/externalLink158.xml"/><Relationship Id="rId179" Type="http://schemas.openxmlformats.org/officeDocument/2006/relationships/externalLink" Target="externalLinks/externalLink163.xml"/><Relationship Id="rId195" Type="http://schemas.openxmlformats.org/officeDocument/2006/relationships/externalLink" Target="externalLinks/externalLink179.xml"/><Relationship Id="rId209" Type="http://schemas.openxmlformats.org/officeDocument/2006/relationships/calcChain" Target="calcChain.xml"/><Relationship Id="rId190" Type="http://schemas.openxmlformats.org/officeDocument/2006/relationships/externalLink" Target="externalLinks/externalLink174.xml"/><Relationship Id="rId204" Type="http://schemas.microsoft.com/office/2017/06/relationships/rdRichValueStructure" Target="richData/rdrichvaluestructure.xml"/><Relationship Id="rId15" Type="http://schemas.openxmlformats.org/officeDocument/2006/relationships/worksheet" Target="worksheets/sheet15.xml"/><Relationship Id="rId36" Type="http://schemas.openxmlformats.org/officeDocument/2006/relationships/externalLink" Target="externalLinks/externalLink20.xml"/><Relationship Id="rId57" Type="http://schemas.openxmlformats.org/officeDocument/2006/relationships/externalLink" Target="externalLinks/externalLink41.xml"/><Relationship Id="rId106" Type="http://schemas.openxmlformats.org/officeDocument/2006/relationships/externalLink" Target="externalLinks/externalLink90.xml"/><Relationship Id="rId127" Type="http://schemas.openxmlformats.org/officeDocument/2006/relationships/externalLink" Target="externalLinks/externalLink111.xml"/><Relationship Id="rId10" Type="http://schemas.openxmlformats.org/officeDocument/2006/relationships/worksheet" Target="worksheets/sheet10.xml"/><Relationship Id="rId31" Type="http://schemas.openxmlformats.org/officeDocument/2006/relationships/externalLink" Target="externalLinks/externalLink15.xml"/><Relationship Id="rId52" Type="http://schemas.openxmlformats.org/officeDocument/2006/relationships/externalLink" Target="externalLinks/externalLink36.xml"/><Relationship Id="rId73" Type="http://schemas.openxmlformats.org/officeDocument/2006/relationships/externalLink" Target="externalLinks/externalLink57.xml"/><Relationship Id="rId78" Type="http://schemas.openxmlformats.org/officeDocument/2006/relationships/externalLink" Target="externalLinks/externalLink62.xml"/><Relationship Id="rId94" Type="http://schemas.openxmlformats.org/officeDocument/2006/relationships/externalLink" Target="externalLinks/externalLink78.xml"/><Relationship Id="rId99" Type="http://schemas.openxmlformats.org/officeDocument/2006/relationships/externalLink" Target="externalLinks/externalLink83.xml"/><Relationship Id="rId101" Type="http://schemas.openxmlformats.org/officeDocument/2006/relationships/externalLink" Target="externalLinks/externalLink85.xml"/><Relationship Id="rId122" Type="http://schemas.openxmlformats.org/officeDocument/2006/relationships/externalLink" Target="externalLinks/externalLink106.xml"/><Relationship Id="rId143" Type="http://schemas.openxmlformats.org/officeDocument/2006/relationships/externalLink" Target="externalLinks/externalLink127.xml"/><Relationship Id="rId148" Type="http://schemas.openxmlformats.org/officeDocument/2006/relationships/externalLink" Target="externalLinks/externalLink132.xml"/><Relationship Id="rId164" Type="http://schemas.openxmlformats.org/officeDocument/2006/relationships/externalLink" Target="externalLinks/externalLink148.xml"/><Relationship Id="rId169" Type="http://schemas.openxmlformats.org/officeDocument/2006/relationships/externalLink" Target="externalLinks/externalLink153.xml"/><Relationship Id="rId185" Type="http://schemas.openxmlformats.org/officeDocument/2006/relationships/externalLink" Target="externalLinks/externalLink169.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externalLink" Target="externalLinks/externalLink164.xml"/><Relationship Id="rId26" Type="http://schemas.openxmlformats.org/officeDocument/2006/relationships/externalLink" Target="externalLinks/externalLink10.xml"/><Relationship Id="rId47" Type="http://schemas.openxmlformats.org/officeDocument/2006/relationships/externalLink" Target="externalLinks/externalLink31.xml"/><Relationship Id="rId68" Type="http://schemas.openxmlformats.org/officeDocument/2006/relationships/externalLink" Target="externalLinks/externalLink52.xml"/><Relationship Id="rId89" Type="http://schemas.openxmlformats.org/officeDocument/2006/relationships/externalLink" Target="externalLinks/externalLink73.xml"/><Relationship Id="rId112" Type="http://schemas.openxmlformats.org/officeDocument/2006/relationships/externalLink" Target="externalLinks/externalLink96.xml"/><Relationship Id="rId133" Type="http://schemas.openxmlformats.org/officeDocument/2006/relationships/externalLink" Target="externalLinks/externalLink117.xml"/><Relationship Id="rId154" Type="http://schemas.openxmlformats.org/officeDocument/2006/relationships/externalLink" Target="externalLinks/externalLink138.xml"/><Relationship Id="rId175" Type="http://schemas.openxmlformats.org/officeDocument/2006/relationships/externalLink" Target="externalLinks/externalLink159.xml"/><Relationship Id="rId196" Type="http://schemas.openxmlformats.org/officeDocument/2006/relationships/externalLink" Target="externalLinks/externalLink180.xml"/><Relationship Id="rId200" Type="http://schemas.openxmlformats.org/officeDocument/2006/relationships/styles" Target="styles.xml"/><Relationship Id="rId16" Type="http://schemas.openxmlformats.org/officeDocument/2006/relationships/worksheet" Target="worksheets/sheet16.xml"/><Relationship Id="rId37" Type="http://schemas.openxmlformats.org/officeDocument/2006/relationships/externalLink" Target="externalLinks/externalLink21.xml"/><Relationship Id="rId58" Type="http://schemas.openxmlformats.org/officeDocument/2006/relationships/externalLink" Target="externalLinks/externalLink42.xml"/><Relationship Id="rId79" Type="http://schemas.openxmlformats.org/officeDocument/2006/relationships/externalLink" Target="externalLinks/externalLink63.xml"/><Relationship Id="rId102" Type="http://schemas.openxmlformats.org/officeDocument/2006/relationships/externalLink" Target="externalLinks/externalLink86.xml"/><Relationship Id="rId123" Type="http://schemas.openxmlformats.org/officeDocument/2006/relationships/externalLink" Target="externalLinks/externalLink107.xml"/><Relationship Id="rId144" Type="http://schemas.openxmlformats.org/officeDocument/2006/relationships/externalLink" Target="externalLinks/externalLink128.xml"/><Relationship Id="rId90" Type="http://schemas.openxmlformats.org/officeDocument/2006/relationships/externalLink" Target="externalLinks/externalLink74.xml"/><Relationship Id="rId165" Type="http://schemas.openxmlformats.org/officeDocument/2006/relationships/externalLink" Target="externalLinks/externalLink149.xml"/><Relationship Id="rId186" Type="http://schemas.openxmlformats.org/officeDocument/2006/relationships/externalLink" Target="externalLinks/externalLink170.xml"/><Relationship Id="rId27" Type="http://schemas.openxmlformats.org/officeDocument/2006/relationships/externalLink" Target="externalLinks/externalLink11.xml"/><Relationship Id="rId48" Type="http://schemas.openxmlformats.org/officeDocument/2006/relationships/externalLink" Target="externalLinks/externalLink32.xml"/><Relationship Id="rId69" Type="http://schemas.openxmlformats.org/officeDocument/2006/relationships/externalLink" Target="externalLinks/externalLink53.xml"/><Relationship Id="rId113" Type="http://schemas.openxmlformats.org/officeDocument/2006/relationships/externalLink" Target="externalLinks/externalLink97.xml"/><Relationship Id="rId134" Type="http://schemas.openxmlformats.org/officeDocument/2006/relationships/externalLink" Target="externalLinks/externalLink118.xml"/><Relationship Id="rId80" Type="http://schemas.openxmlformats.org/officeDocument/2006/relationships/externalLink" Target="externalLinks/externalLink64.xml"/><Relationship Id="rId155" Type="http://schemas.openxmlformats.org/officeDocument/2006/relationships/externalLink" Target="externalLinks/externalLink139.xml"/><Relationship Id="rId176" Type="http://schemas.openxmlformats.org/officeDocument/2006/relationships/externalLink" Target="externalLinks/externalLink160.xml"/><Relationship Id="rId197" Type="http://schemas.openxmlformats.org/officeDocument/2006/relationships/externalLink" Target="externalLinks/externalLink181.xml"/><Relationship Id="rId201" Type="http://schemas.openxmlformats.org/officeDocument/2006/relationships/sharedStrings" Target="sharedStrings.xml"/><Relationship Id="rId17" Type="http://schemas.openxmlformats.org/officeDocument/2006/relationships/externalLink" Target="externalLinks/externalLink1.xml"/><Relationship Id="rId38" Type="http://schemas.openxmlformats.org/officeDocument/2006/relationships/externalLink" Target="externalLinks/externalLink22.xml"/><Relationship Id="rId59" Type="http://schemas.openxmlformats.org/officeDocument/2006/relationships/externalLink" Target="externalLinks/externalLink43.xml"/><Relationship Id="rId103" Type="http://schemas.openxmlformats.org/officeDocument/2006/relationships/externalLink" Target="externalLinks/externalLink87.xml"/><Relationship Id="rId124" Type="http://schemas.openxmlformats.org/officeDocument/2006/relationships/externalLink" Target="externalLinks/externalLink108.xml"/><Relationship Id="rId70" Type="http://schemas.openxmlformats.org/officeDocument/2006/relationships/externalLink" Target="externalLinks/externalLink54.xml"/><Relationship Id="rId91" Type="http://schemas.openxmlformats.org/officeDocument/2006/relationships/externalLink" Target="externalLinks/externalLink75.xml"/><Relationship Id="rId145" Type="http://schemas.openxmlformats.org/officeDocument/2006/relationships/externalLink" Target="externalLinks/externalLink129.xml"/><Relationship Id="rId166" Type="http://schemas.openxmlformats.org/officeDocument/2006/relationships/externalLink" Target="externalLinks/externalLink150.xml"/><Relationship Id="rId187" Type="http://schemas.openxmlformats.org/officeDocument/2006/relationships/externalLink" Target="externalLinks/externalLink171.xml"/><Relationship Id="rId1" Type="http://schemas.openxmlformats.org/officeDocument/2006/relationships/worksheet" Target="worksheets/sheet1.xml"/><Relationship Id="rId28" Type="http://schemas.openxmlformats.org/officeDocument/2006/relationships/externalLink" Target="externalLinks/externalLink12.xml"/><Relationship Id="rId49" Type="http://schemas.openxmlformats.org/officeDocument/2006/relationships/externalLink" Target="externalLinks/externalLink33.xml"/><Relationship Id="rId114" Type="http://schemas.openxmlformats.org/officeDocument/2006/relationships/externalLink" Target="externalLinks/externalLink98.xml"/><Relationship Id="rId60" Type="http://schemas.openxmlformats.org/officeDocument/2006/relationships/externalLink" Target="externalLinks/externalLink44.xml"/><Relationship Id="rId81" Type="http://schemas.openxmlformats.org/officeDocument/2006/relationships/externalLink" Target="externalLinks/externalLink65.xml"/><Relationship Id="rId135" Type="http://schemas.openxmlformats.org/officeDocument/2006/relationships/externalLink" Target="externalLinks/externalLink119.xml"/><Relationship Id="rId156" Type="http://schemas.openxmlformats.org/officeDocument/2006/relationships/externalLink" Target="externalLinks/externalLink140.xml"/><Relationship Id="rId177" Type="http://schemas.openxmlformats.org/officeDocument/2006/relationships/externalLink" Target="externalLinks/externalLink161.xml"/><Relationship Id="rId198" Type="http://schemas.openxmlformats.org/officeDocument/2006/relationships/externalLink" Target="externalLinks/externalLink182.xml"/><Relationship Id="rId202" Type="http://schemas.openxmlformats.org/officeDocument/2006/relationships/sheetMetadata" Target="metadata.xml"/><Relationship Id="rId18" Type="http://schemas.openxmlformats.org/officeDocument/2006/relationships/externalLink" Target="externalLinks/externalLink2.xml"/><Relationship Id="rId39" Type="http://schemas.openxmlformats.org/officeDocument/2006/relationships/externalLink" Target="externalLinks/externalLink23.xml"/><Relationship Id="rId50" Type="http://schemas.openxmlformats.org/officeDocument/2006/relationships/externalLink" Target="externalLinks/externalLink34.xml"/><Relationship Id="rId104" Type="http://schemas.openxmlformats.org/officeDocument/2006/relationships/externalLink" Target="externalLinks/externalLink88.xml"/><Relationship Id="rId125" Type="http://schemas.openxmlformats.org/officeDocument/2006/relationships/externalLink" Target="externalLinks/externalLink109.xml"/><Relationship Id="rId146" Type="http://schemas.openxmlformats.org/officeDocument/2006/relationships/externalLink" Target="externalLinks/externalLink130.xml"/><Relationship Id="rId167" Type="http://schemas.openxmlformats.org/officeDocument/2006/relationships/externalLink" Target="externalLinks/externalLink151.xml"/><Relationship Id="rId188" Type="http://schemas.openxmlformats.org/officeDocument/2006/relationships/externalLink" Target="externalLinks/externalLink172.xml"/><Relationship Id="rId71" Type="http://schemas.openxmlformats.org/officeDocument/2006/relationships/externalLink" Target="externalLinks/externalLink55.xml"/><Relationship Id="rId92" Type="http://schemas.openxmlformats.org/officeDocument/2006/relationships/externalLink" Target="externalLinks/externalLink76.xml"/><Relationship Id="rId2" Type="http://schemas.openxmlformats.org/officeDocument/2006/relationships/worksheet" Target="worksheets/sheet2.xml"/><Relationship Id="rId29" Type="http://schemas.openxmlformats.org/officeDocument/2006/relationships/externalLink" Target="externalLinks/externalLink13.xml"/><Relationship Id="rId40" Type="http://schemas.openxmlformats.org/officeDocument/2006/relationships/externalLink" Target="externalLinks/externalLink24.xml"/><Relationship Id="rId115" Type="http://schemas.openxmlformats.org/officeDocument/2006/relationships/externalLink" Target="externalLinks/externalLink99.xml"/><Relationship Id="rId136" Type="http://schemas.openxmlformats.org/officeDocument/2006/relationships/externalLink" Target="externalLinks/externalLink120.xml"/><Relationship Id="rId157" Type="http://schemas.openxmlformats.org/officeDocument/2006/relationships/externalLink" Target="externalLinks/externalLink141.xml"/><Relationship Id="rId178" Type="http://schemas.openxmlformats.org/officeDocument/2006/relationships/externalLink" Target="externalLinks/externalLink16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8.9560634277328646E-2"/>
          <c:y val="0.11048182602794665"/>
          <c:w val="0.87336843017939558"/>
          <c:h val="0.75233419953391567"/>
        </c:manualLayout>
      </c:layout>
      <c:barChart>
        <c:barDir val="col"/>
        <c:grouping val="clustered"/>
        <c:varyColors val="0"/>
        <c:ser>
          <c:idx val="0"/>
          <c:order val="0"/>
          <c:tx>
            <c:strRef>
              <c:f>Treasuries!$C$1</c:f>
              <c:strCache>
                <c:ptCount val="1"/>
                <c:pt idx="0">
                  <c:v>Yield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Treasuries!$B$2:$B$10</c:f>
              <c:strCache>
                <c:ptCount val="9"/>
                <c:pt idx="0">
                  <c:v>1M</c:v>
                </c:pt>
                <c:pt idx="1">
                  <c:v>3M</c:v>
                </c:pt>
                <c:pt idx="2">
                  <c:v>6M</c:v>
                </c:pt>
                <c:pt idx="3">
                  <c:v>1Y</c:v>
                </c:pt>
                <c:pt idx="4">
                  <c:v>2Y</c:v>
                </c:pt>
                <c:pt idx="5">
                  <c:v>5Y</c:v>
                </c:pt>
                <c:pt idx="6">
                  <c:v>10Y</c:v>
                </c:pt>
                <c:pt idx="7">
                  <c:v>20Y</c:v>
                </c:pt>
                <c:pt idx="8">
                  <c:v>30Y</c:v>
                </c:pt>
              </c:strCache>
            </c:strRef>
          </c:cat>
          <c:val>
            <c:numRef>
              <c:f>Treasuries!$C$2:$C$10</c:f>
              <c:numCache>
                <c:formatCode>0.00%</c:formatCode>
                <c:ptCount val="9"/>
                <c:pt idx="0">
                  <c:v>5.2619999999999993E-2</c:v>
                </c:pt>
                <c:pt idx="1">
                  <c:v>5.3879999999999997E-2</c:v>
                </c:pt>
                <c:pt idx="2">
                  <c:v>5.4930000000000007E-2</c:v>
                </c:pt>
                <c:pt idx="3">
                  <c:v>5.4240000000000003E-2</c:v>
                </c:pt>
                <c:pt idx="4">
                  <c:v>4.931E-2</c:v>
                </c:pt>
                <c:pt idx="5">
                  <c:v>4.335E-2</c:v>
                </c:pt>
                <c:pt idx="6">
                  <c:v>4.0480000000000002E-2</c:v>
                </c:pt>
                <c:pt idx="7">
                  <c:v>4.2599999999999999E-2</c:v>
                </c:pt>
                <c:pt idx="8">
                  <c:v>4.0340000000000001E-2</c:v>
                </c:pt>
              </c:numCache>
            </c:numRef>
          </c:val>
          <c:extLst>
            <c:ext xmlns:c16="http://schemas.microsoft.com/office/drawing/2014/chart" uri="{C3380CC4-5D6E-409C-BE32-E72D297353CC}">
              <c16:uniqueId val="{00000000-5F1C-1E40-98BF-EB4335032798}"/>
            </c:ext>
          </c:extLst>
        </c:ser>
        <c:dLbls>
          <c:dLblPos val="outEnd"/>
          <c:showLegendKey val="0"/>
          <c:showVal val="1"/>
          <c:showCatName val="0"/>
          <c:showSerName val="0"/>
          <c:showPercent val="0"/>
          <c:showBubbleSize val="0"/>
        </c:dLbls>
        <c:gapWidth val="219"/>
        <c:overlap val="-27"/>
        <c:axId val="1262740464"/>
        <c:axId val="1262742192"/>
      </c:barChart>
      <c:catAx>
        <c:axId val="126274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crossAx val="1262742192"/>
        <c:crosses val="autoZero"/>
        <c:auto val="1"/>
        <c:lblAlgn val="ctr"/>
        <c:lblOffset val="100"/>
        <c:noMultiLvlLbl val="0"/>
      </c:catAx>
      <c:valAx>
        <c:axId val="126274219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26274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49388</xdr:colOff>
      <xdr:row>1</xdr:row>
      <xdr:rowOff>5</xdr:rowOff>
    </xdr:from>
    <xdr:to>
      <xdr:col>8</xdr:col>
      <xdr:colOff>56444</xdr:colOff>
      <xdr:row>10</xdr:row>
      <xdr:rowOff>42332</xdr:rowOff>
    </xdr:to>
    <xdr:graphicFrame macro="">
      <xdr:nvGraphicFramePr>
        <xdr:cNvPr id="2" name="Chart 1">
          <a:extLst>
            <a:ext uri="{FF2B5EF4-FFF2-40B4-BE49-F238E27FC236}">
              <a16:creationId xmlns:a16="http://schemas.microsoft.com/office/drawing/2014/main" id="{95B7CA50-000A-465B-AB5B-6D5AC505707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e.xlsx" TargetMode="External"/><Relationship Id="rId1" Type="http://schemas.openxmlformats.org/officeDocument/2006/relationships/externalLinkPath" Target="Technology/Hardware/Appl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Users/bina/Documents/financial-modeling/Technology/Hardware/Lam%20Research.xlsx" TargetMode="External"/><Relationship Id="rId1" Type="http://schemas.openxmlformats.org/officeDocument/2006/relationships/externalLinkPath" Target="Technology/Hardware/Lam%20Research.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Users/bina/Documents/financial-modeling/Technology/Hardware/Qualcomm.xlsx" TargetMode="External"/><Relationship Id="rId1" Type="http://schemas.openxmlformats.org/officeDocument/2006/relationships/externalLinkPath" Target="Technology/Hardware/Qualcomm.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Users/bina/Documents/financial-modeling/Technology/Hardware/KLA%20Corporation.xlsx" TargetMode="External"/><Relationship Id="rId1" Type="http://schemas.openxmlformats.org/officeDocument/2006/relationships/externalLinkPath" Target="Technology/Hardware/KLA%20Corporation.xlsx" TargetMode="External"/></Relationships>
</file>

<file path=xl/externalLinks/_rels/externalLink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pplied%20Materials.xlsx" TargetMode="External"/><Relationship Id="rId1" Type="http://schemas.openxmlformats.org/officeDocument/2006/relationships/externalLinkPath" Target="Technology/Hardware/Applied%20Materials.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xas%20Instruments.xlsx" TargetMode="External"/><Relationship Id="rId1" Type="http://schemas.openxmlformats.org/officeDocument/2006/relationships/externalLinkPath" Target="Technology/Hardware/Texas%20Instruments.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nolithic%20Power%20Systems.xlsx" TargetMode="External"/><Relationship Id="rId1" Type="http://schemas.openxmlformats.org/officeDocument/2006/relationships/externalLinkPath" Target="Technology/Hardware/Monolithic%20Power%20Systems.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rista%20Networks.xlsx" TargetMode="External"/><Relationship Id="rId1" Type="http://schemas.openxmlformats.org/officeDocument/2006/relationships/externalLinkPath" Target="Technology/Hardware/Arista%20Networks.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Users/bina/Documents/financial-modeling/Technology/Hardware/Taiwan%20Semiconductor.xlsx" TargetMode="External"/><Relationship Id="rId1" Type="http://schemas.openxmlformats.org/officeDocument/2006/relationships/externalLinkPath" Target="Technology/Hardware/Taiwan%20Semiconductor.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TMicroelectronics.xlsx" TargetMode="External"/><Relationship Id="rId1" Type="http://schemas.openxmlformats.org/officeDocument/2006/relationships/externalLinkPath" Target="Technology/Hardware/STMicroelectronics.xlsx" TargetMode="External"/></Relationships>
</file>

<file path=xl/externalLinks/_rels/externalLink11.xml.rels><?xml version="1.0" encoding="UTF-8" standalone="yes"?>
<Relationships xmlns="http://schemas.openxmlformats.org/package/2006/relationships"><Relationship Id="rId2" Type="http://schemas.openxmlformats.org/officeDocument/2006/relationships/externalLinkPath" Target="/Users/bina/Documents/financial-modeling/Technology/Hardware/Tesla.xlsx" TargetMode="External"/><Relationship Id="rId1" Type="http://schemas.openxmlformats.org/officeDocument/2006/relationships/externalLinkPath" Target="Technology/Hardware/Tesla.xlsx" TargetMode="External"/></Relationships>
</file>

<file path=xl/externalLinks/_rels/externalLink12.xml.rels><?xml version="1.0" encoding="UTF-8" standalone="yes"?>
<Relationships xmlns="http://schemas.openxmlformats.org/package/2006/relationships"><Relationship Id="rId2" Type="http://schemas.openxmlformats.org/officeDocument/2006/relationships/externalLinkPath" Target="/Users/bina/Documents/financial-modeling/Technology/Hardware/Cisco%20Systems.xlsx" TargetMode="External"/><Relationship Id="rId1" Type="http://schemas.openxmlformats.org/officeDocument/2006/relationships/externalLinkPath" Target="Technology/Hardware/Cisco%20Systems.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Users/bina/Documents/financial-modeling/Technology/Hardware/ON%20Semiconductor.xlsx" TargetMode="External"/><Relationship Id="rId1" Type="http://schemas.openxmlformats.org/officeDocument/2006/relationships/externalLinkPath" Target="Technology/Hardware/ON%20Semiconductor.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Users/bina/Documents/financial-modeling/Technology/Hardware/Broadcom.xlsx" TargetMode="External"/><Relationship Id="rId1" Type="http://schemas.openxmlformats.org/officeDocument/2006/relationships/externalLinkPath" Target="Technology/Hardware/Broadcom.xlsx" TargetMode="External"/></Relationships>
</file>

<file path=xl/externalLinks/_rels/externalLink15.xml.rels><?xml version="1.0" encoding="UTF-8" standalone="yes"?>
<Relationships xmlns="http://schemas.openxmlformats.org/package/2006/relationships"><Relationship Id="rId2" Type="http://schemas.openxmlformats.org/officeDocument/2006/relationships/externalLinkPath" Target="/Users/bina/Documents/financial-modeling/Technology/Hardware/ASML.xlsx" TargetMode="External"/><Relationship Id="rId1" Type="http://schemas.openxmlformats.org/officeDocument/2006/relationships/externalLinkPath" Target="Technology/Hardware/ASML.xlsx" TargetMode="External"/></Relationships>
</file>

<file path=xl/externalLinks/_rels/externalLink16.xml.rels><?xml version="1.0" encoding="UTF-8" standalone="yes"?>
<Relationships xmlns="http://schemas.openxmlformats.org/package/2006/relationships"><Relationship Id="rId2" Type="http://schemas.openxmlformats.org/officeDocument/2006/relationships/externalLinkPath" Target="/Users/bina/Documents/financial-modeling/Technology/Hardware/Enphase%20Energy.xlsx" TargetMode="External"/><Relationship Id="rId1" Type="http://schemas.openxmlformats.org/officeDocument/2006/relationships/externalLinkPath" Target="Technology/Hardware/Enphase%20Energy.xlsx" TargetMode="External"/></Relationships>
</file>

<file path=xl/externalLinks/_rels/externalLink17.xml.rels><?xml version="1.0" encoding="UTF-8" standalone="yes"?>
<Relationships xmlns="http://schemas.openxmlformats.org/package/2006/relationships"><Relationship Id="rId2" Type="http://schemas.openxmlformats.org/officeDocument/2006/relationships/externalLinkPath" Target="/Users/bina/Documents/financial-modeling/Technology/Hardware/NXP%20Semiconductors.xlsx" TargetMode="External"/><Relationship Id="rId1" Type="http://schemas.openxmlformats.org/officeDocument/2006/relationships/externalLinkPath" Target="Technology/Hardware/NXP%20Semiconductors.xlsx" TargetMode="External"/></Relationships>
</file>

<file path=xl/externalLinks/_rels/externalLink1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llegro%20Microsystems.xlsx" TargetMode="External"/><Relationship Id="rId1" Type="http://schemas.openxmlformats.org/officeDocument/2006/relationships/externalLinkPath" Target="Technology/Hardware/Allegro%20Microsystems.xlsx" TargetMode="External"/></Relationships>
</file>

<file path=xl/externalLinks/_rels/externalLink1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n%20Technology.xlsx" TargetMode="External"/><Relationship Id="rId1" Type="http://schemas.openxmlformats.org/officeDocument/2006/relationships/externalLinkPath" Target="Technology/Hardware/Micron%20Technology.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Users/bina/Documents/financial-modeling/Technology/Hardware/Super%20Micro%20Computer.xlsx" TargetMode="External"/><Relationship Id="rId1" Type="http://schemas.openxmlformats.org/officeDocument/2006/relationships/externalLinkPath" Target="Technology/Hardware/Super%20Micro%20Computer.xlsx" TargetMode="External"/></Relationships>
</file>

<file path=xl/externalLinks/_rels/externalLink21.xml.rels><?xml version="1.0" encoding="UTF-8" standalone="yes"?>
<Relationships xmlns="http://schemas.openxmlformats.org/package/2006/relationships"><Relationship Id="rId2" Type="http://schemas.openxmlformats.org/officeDocument/2006/relationships/externalLinkPath" Target="/Users/bina/Documents/financial-modeling/Technology/Hardware/Microchip%20Technology.xlsx" TargetMode="External"/><Relationship Id="rId1" Type="http://schemas.openxmlformats.org/officeDocument/2006/relationships/externalLinkPath" Target="Technology/Hardware/Microchip%20Technology.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Users/bina/Documents/financial-modeling/Technology/Hardware/Nvidia.xlsx" TargetMode="External"/><Relationship Id="rId1" Type="http://schemas.openxmlformats.org/officeDocument/2006/relationships/externalLinkPath" Target="Technology/Hardware/Nvidia.xlsx" TargetMode="External"/></Relationships>
</file>

<file path=xl/externalLinks/_rels/externalLink23.xml.rels><?xml version="1.0" encoding="UTF-8" standalone="yes"?>
<Relationships xmlns="http://schemas.openxmlformats.org/package/2006/relationships"><Relationship Id="rId2" Type="http://schemas.openxmlformats.org/officeDocument/2006/relationships/externalLinkPath" Target="/Users/bina/Documents/financial-modeling/Technology/Hardware/Rambus.xlsx" TargetMode="External"/><Relationship Id="rId1" Type="http://schemas.openxmlformats.org/officeDocument/2006/relationships/externalLinkPath" Target="Technology/Hardware/Rambus.xlsx" TargetMode="External"/></Relationships>
</file>

<file path=xl/externalLinks/_rels/externalLink24.xml.rels><?xml version="1.0" encoding="UTF-8" standalone="yes"?>
<Relationships xmlns="http://schemas.openxmlformats.org/package/2006/relationships"><Relationship Id="rId2" Type="http://schemas.openxmlformats.org/officeDocument/2006/relationships/externalLinkPath" Target="/Users/bina/Documents/financial-modeling/Technology/Hardware/Analog%20Devices.xlsx" TargetMode="External"/><Relationship Id="rId1" Type="http://schemas.openxmlformats.org/officeDocument/2006/relationships/externalLinkPath" Target="Technology/Hardware/Analog%20Devices.xlsx" TargetMode="External"/></Relationships>
</file>

<file path=xl/externalLinks/_rels/externalLink25.xml.rels><?xml version="1.0" encoding="UTF-8" standalone="yes"?>
<Relationships xmlns="http://schemas.openxmlformats.org/package/2006/relationships"><Relationship Id="rId2" Type="http://schemas.openxmlformats.org/officeDocument/2006/relationships/externalLinkPath" Target="/Users/bina/Documents/financial-modeling/Technology/Hardware/SolarEdge.xlsx" TargetMode="External"/><Relationship Id="rId1" Type="http://schemas.openxmlformats.org/officeDocument/2006/relationships/externalLinkPath" Target="Technology/Hardware/SolarEdge.xlsx" TargetMode="External"/></Relationships>
</file>

<file path=xl/externalLinks/_rels/externalLink26.xml.rels><?xml version="1.0" encoding="UTF-8" standalone="yes"?>
<Relationships xmlns="http://schemas.openxmlformats.org/package/2006/relationships"><Relationship Id="rId2" Type="http://schemas.openxmlformats.org/officeDocument/2006/relationships/externalLinkPath" Target="/Users/bina/Documents/financial-modeling/Technology/Hardware/Pure%20Storage.xlsx" TargetMode="External"/><Relationship Id="rId1" Type="http://schemas.openxmlformats.org/officeDocument/2006/relationships/externalLinkPath" Target="Technology/Hardware/Pure%20Storage.xlsx" TargetMode="External"/></Relationships>
</file>

<file path=xl/externalLinks/_rels/externalLink27.xml.rels><?xml version="1.0" encoding="UTF-8" standalone="yes"?>
<Relationships xmlns="http://schemas.openxmlformats.org/package/2006/relationships"><Relationship Id="rId2" Type="http://schemas.openxmlformats.org/officeDocument/2006/relationships/externalLinkPath" Target="/Users/bina/Documents/financial-modeling/Technology/Hardware/Axon%20Enterprise.xlsx" TargetMode="External"/><Relationship Id="rId1" Type="http://schemas.openxmlformats.org/officeDocument/2006/relationships/externalLinkPath" Target="Technology/Hardware/Axon%20Enterprise.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Users/bina/Documents/financial-modeling/Technology/Hardware/AMD.xlsx" TargetMode="External"/><Relationship Id="rId1" Type="http://schemas.openxmlformats.org/officeDocument/2006/relationships/externalLinkPath" Target="Technology/Hardware/AMD.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Users/bina/Documents/financial-modeling/Technology/Hardware/Mobileye.xlsx" TargetMode="External"/><Relationship Id="rId1" Type="http://schemas.openxmlformats.org/officeDocument/2006/relationships/externalLinkPath" Target="Technology/Hardware/Mobileye.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Users/bina/Documents/financial-modeling/Technology/Hardware/Palo%20Alto%20Networks.xlsx" TargetMode="External"/><Relationship Id="rId1" Type="http://schemas.openxmlformats.org/officeDocument/2006/relationships/externalLinkPath" Target="Technology/Hardware/Palo%20Alto%20Networks.xlsx" TargetMode="External"/></Relationships>
</file>

<file path=xl/externalLinks/_rels/externalLink3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ox.xlsx" TargetMode="External"/><Relationship Id="rId1" Type="http://schemas.openxmlformats.org/officeDocument/2006/relationships/externalLinkPath" Target="Technology/Software/Box.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stellation%20Software.xlsx" TargetMode="External"/><Relationship Id="rId1" Type="http://schemas.openxmlformats.org/officeDocument/2006/relationships/externalLinkPath" Target="Technology/Software/Constellation%20Software.xlsx" TargetMode="External"/></Relationships>
</file>

<file path=xl/externalLinks/_rels/externalLink33.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matic%20Data%20Processing.xlsx" TargetMode="External"/><Relationship Id="rId1" Type="http://schemas.openxmlformats.org/officeDocument/2006/relationships/externalLinkPath" Target="Technology/Software/Automatic%20Data%20Processing.xlsx" TargetMode="External"/></Relationships>
</file>

<file path=xl/externalLinks/_rels/externalLink34.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riSign.xlsx" TargetMode="External"/><Relationship Id="rId1" Type="http://schemas.openxmlformats.org/officeDocument/2006/relationships/externalLinkPath" Target="Technology/Software/VeriSign.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ccenture.xlsx" TargetMode="External"/><Relationship Id="rId1" Type="http://schemas.openxmlformats.org/officeDocument/2006/relationships/externalLinkPath" Target="Technology/Software/Accenture.xlsx" TargetMode="External"/></Relationships>
</file>

<file path=xl/externalLinks/_rels/externalLink36.xml.rels><?xml version="1.0" encoding="UTF-8" standalone="yes"?>
<Relationships xmlns="http://schemas.openxmlformats.org/package/2006/relationships"><Relationship Id="rId2" Type="http://schemas.openxmlformats.org/officeDocument/2006/relationships/externalLinkPath" Target="/Users/bina/Documents/financial-modeling/Technology/Software/Fortinet.xlsx" TargetMode="External"/><Relationship Id="rId1" Type="http://schemas.openxmlformats.org/officeDocument/2006/relationships/externalLinkPath" Target="Technology/Software/Fortinet.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Users/bina/Documents/financial-modeling/Technology/Software/Microsoft.xlsx" TargetMode="External"/><Relationship Id="rId1" Type="http://schemas.openxmlformats.org/officeDocument/2006/relationships/externalLinkPath" Target="Technology/Software/Microsoft.xlsx" TargetMode="External"/></Relationships>
</file>

<file path=xl/externalLinks/_rels/externalLink38.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obe.xlsx" TargetMode="External"/><Relationship Id="rId1" Type="http://schemas.openxmlformats.org/officeDocument/2006/relationships/externalLinkPath" Target="Technology/Software/Adobe.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Users/bina/Documents/financial-modeling/To%20Be%20Modeled/dLocal.xlsx" TargetMode="External"/><Relationship Id="rId1" Type="http://schemas.openxmlformats.org/officeDocument/2006/relationships/externalLinkPath" Target="To%20Be%20Modeled/dLocal.xlsx" TargetMode="External"/></Relationships>
</file>

<file path=xl/externalLinks/_rels/externalLink40.xml.rels><?xml version="1.0" encoding="UTF-8" standalone="yes"?>
<Relationships xmlns="http://schemas.openxmlformats.org/package/2006/relationships"><Relationship Id="rId2" Type="http://schemas.openxmlformats.org/officeDocument/2006/relationships/externalLinkPath" Target="/Users/bina/Documents/financial-modeling/To%20Be%20Modeled/Cadence%20Design%20Systems.xlsx" TargetMode="External"/><Relationship Id="rId1" Type="http://schemas.openxmlformats.org/officeDocument/2006/relationships/externalLinkPath" Target="To%20Be%20Modeled/Cadence%20Design%20Systems.xlsx" TargetMode="External"/></Relationships>
</file>

<file path=xl/externalLinks/_rels/externalLink4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lphabet.xlsx" TargetMode="External"/><Relationship Id="rId1" Type="http://schemas.openxmlformats.org/officeDocument/2006/relationships/externalLinkPath" Target="Technology/Software/Alphabet.xlsx" TargetMode="External"/></Relationships>
</file>

<file path=xl/externalLinks/_rels/externalLink42.xml.rels><?xml version="1.0" encoding="UTF-8" standalone="yes"?>
<Relationships xmlns="http://schemas.openxmlformats.org/package/2006/relationships"><Relationship Id="rId2" Type="http://schemas.openxmlformats.org/officeDocument/2006/relationships/externalLinkPath" Target="/Users/bina/Documents/financial-modeling/Technology/Software/Autodesk.xlsx" TargetMode="External"/><Relationship Id="rId1" Type="http://schemas.openxmlformats.org/officeDocument/2006/relationships/externalLinkPath" Target="Technology/Software/Autodesk.xlsx" TargetMode="External"/></Relationships>
</file>

<file path=xl/externalLinks/_rels/externalLink4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ta%20Platforms.xlsx" TargetMode="External"/><Relationship Id="rId1" Type="http://schemas.openxmlformats.org/officeDocument/2006/relationships/externalLinkPath" Target="Technology/Software/Meta%20Platforms.xlsx" TargetMode="External"/></Relationships>
</file>

<file path=xl/externalLinks/_rels/externalLink44.xml.rels><?xml version="1.0" encoding="UTF-8" standalone="yes"?>
<Relationships xmlns="http://schemas.openxmlformats.org/package/2006/relationships"><Relationship Id="rId2" Type="http://schemas.openxmlformats.org/officeDocument/2006/relationships/externalLinkPath" Target="/Users/bina/Documents/financial-modeling/Technology/Software/Synopsys.xlsx" TargetMode="External"/><Relationship Id="rId1" Type="http://schemas.openxmlformats.org/officeDocument/2006/relationships/externalLinkPath" Target="Technology/Software/Synopsys.xlsx" TargetMode="External"/></Relationships>
</file>

<file path=xl/externalLinks/_rels/externalLink45.xml.rels><?xml version="1.0" encoding="UTF-8" standalone="yes"?>
<Relationships xmlns="http://schemas.openxmlformats.org/package/2006/relationships"><Relationship Id="rId2" Type="http://schemas.openxmlformats.org/officeDocument/2006/relationships/externalLinkPath" Target="/Users/bina/Documents/financial-modeling/Technology/Software/Netflix.xlsx" TargetMode="External"/><Relationship Id="rId1" Type="http://schemas.openxmlformats.org/officeDocument/2006/relationships/externalLinkPath" Target="Technology/Software/Netflix.xlsx" TargetMode="External"/></Relationships>
</file>

<file path=xl/externalLinks/_rels/externalLink46.xml.rels><?xml version="1.0" encoding="UTF-8" standalone="yes"?>
<Relationships xmlns="http://schemas.openxmlformats.org/package/2006/relationships"><Relationship Id="rId2" Type="http://schemas.openxmlformats.org/officeDocument/2006/relationships/externalLinkPath" Target="/Users/bina/Documents/financial-modeling/Technology/Software/Veeva%20Systems.xlsx" TargetMode="External"/><Relationship Id="rId1" Type="http://schemas.openxmlformats.org/officeDocument/2006/relationships/externalLinkPath" Target="Technology/Software/Veeva%20Systems.xlsx" TargetMode="External"/></Relationships>
</file>

<file path=xl/externalLinks/_rels/externalLink47.xml.rels><?xml version="1.0" encoding="UTF-8" standalone="yes"?>
<Relationships xmlns="http://schemas.openxmlformats.org/package/2006/relationships"><Relationship Id="rId2" Type="http://schemas.openxmlformats.org/officeDocument/2006/relationships/externalLinkPath" Target="/Users/bina/Documents/financial-modeling/Technology/Software/Airbnb.xlsx" TargetMode="External"/><Relationship Id="rId1" Type="http://schemas.openxmlformats.org/officeDocument/2006/relationships/externalLinkPath" Target="Technology/Software/Airbnb.xlsx" TargetMode="External"/></Relationships>
</file>

<file path=xl/externalLinks/_rels/externalLink48.xml.rels><?xml version="1.0" encoding="UTF-8" standalone="yes"?>
<Relationships xmlns="http://schemas.openxmlformats.org/package/2006/relationships"><Relationship Id="rId2" Type="http://schemas.openxmlformats.org/officeDocument/2006/relationships/externalLinkPath" Target="/Users/bina/Documents/financial-modeling/Technology/Software/Intuit.xlsx" TargetMode="External"/><Relationship Id="rId1" Type="http://schemas.openxmlformats.org/officeDocument/2006/relationships/externalLinkPath" Target="Technology/Software/Intuit.xlsx" TargetMode="External"/></Relationships>
</file>

<file path=xl/externalLinks/_rels/externalLink49.xml.rels><?xml version="1.0" encoding="UTF-8" standalone="yes"?>
<Relationships xmlns="http://schemas.openxmlformats.org/package/2006/relationships"><Relationship Id="rId2" Type="http://schemas.openxmlformats.org/officeDocument/2006/relationships/externalLinkPath" Target="/Users/bina/Documents/financial-modeling/To%20Be%20Modeled/ANSYS.xlsx" TargetMode="External"/><Relationship Id="rId1" Type="http://schemas.openxmlformats.org/officeDocument/2006/relationships/externalLinkPath" Target="To%20Be%20Modeled/ANSYS.xlsx" TargetMode="External"/></Relationships>
</file>

<file path=xl/externalLinks/_rels/externalLink50.xml.rels><?xml version="1.0" encoding="UTF-8" standalone="yes"?>
<Relationships xmlns="http://schemas.openxmlformats.org/package/2006/relationships"><Relationship Id="rId2" Type="http://schemas.openxmlformats.org/officeDocument/2006/relationships/externalLinkPath" Target="/Users/bina/Documents/financial-modeling/To%20Be%20Modeled/SAP.xlsx" TargetMode="External"/><Relationship Id="rId1" Type="http://schemas.openxmlformats.org/officeDocument/2006/relationships/externalLinkPath" Target="To%20Be%20Modeled/SAP.xlsx" TargetMode="External"/></Relationships>
</file>

<file path=xl/externalLinks/_rels/externalLink51.xml.rels><?xml version="1.0" encoding="UTF-8" standalone="yes"?>
<Relationships xmlns="http://schemas.openxmlformats.org/package/2006/relationships"><Relationship Id="rId2" Type="http://schemas.openxmlformats.org/officeDocument/2006/relationships/externalLinkPath" Target="/Users/bina/Documents/financial-modeling/Technology/Software/Tyler%20Technologies.xlsx" TargetMode="External"/><Relationship Id="rId1" Type="http://schemas.openxmlformats.org/officeDocument/2006/relationships/externalLinkPath" Target="Technology/Software/Tyler%20Technologies.xlsx" TargetMode="External"/></Relationships>
</file>

<file path=xl/externalLinks/_rels/externalLink52.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Info.xlsx" TargetMode="External"/><Relationship Id="rId1" Type="http://schemas.openxmlformats.org/officeDocument/2006/relationships/externalLinkPath" Target="Technology/Software/ZoomInfo.xlsx" TargetMode="External"/></Relationships>
</file>

<file path=xl/externalLinks/_rels/externalLink5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rviceNow.xlsx" TargetMode="External"/><Relationship Id="rId1" Type="http://schemas.openxmlformats.org/officeDocument/2006/relationships/externalLinkPath" Target="Technology/Software/ServiceNow.xlsx" TargetMode="External"/></Relationships>
</file>

<file path=xl/externalLinks/_rels/externalLink54.xml.rels><?xml version="1.0" encoding="UTF-8" standalone="yes"?>
<Relationships xmlns="http://schemas.openxmlformats.org/package/2006/relationships"><Relationship Id="rId2" Type="http://schemas.openxmlformats.org/officeDocument/2006/relationships/externalLinkPath" Target="/Users/bina/Documents/financial-modeling/Technology/Software/The%20Trade%20Desk.xlsx" TargetMode="External"/><Relationship Id="rId1" Type="http://schemas.openxmlformats.org/officeDocument/2006/relationships/externalLinkPath" Target="Technology/Software/The%20Trade%20Desk.xlsx" TargetMode="External"/></Relationships>
</file>

<file path=xl/externalLinks/_rels/externalLink5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azon.xlsx" TargetMode="External"/><Relationship Id="rId1" Type="http://schemas.openxmlformats.org/officeDocument/2006/relationships/externalLinkPath" Target="Technology/Software/Amazon.xlsx" TargetMode="External"/></Relationships>
</file>

<file path=xl/externalLinks/_rels/externalLink56.xml.rels><?xml version="1.0" encoding="UTF-8" standalone="yes"?>
<Relationships xmlns="http://schemas.openxmlformats.org/package/2006/relationships"><Relationship Id="rId2" Type="http://schemas.openxmlformats.org/officeDocument/2006/relationships/externalLinkPath" Target="/Users/bina/Documents/financial-modeling/Technology/Software/Zoom%20Video%20Communications.xlsx" TargetMode="External"/><Relationship Id="rId1" Type="http://schemas.openxmlformats.org/officeDocument/2006/relationships/externalLinkPath" Target="Technology/Software/Zoom%20Video%20Communications.xlsx" TargetMode="External"/></Relationships>
</file>

<file path=xl/externalLinks/_rels/externalLink57.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lesforce.xlsx" TargetMode="External"/><Relationship Id="rId1" Type="http://schemas.openxmlformats.org/officeDocument/2006/relationships/externalLinkPath" Target="Technology/Software/Salesforce.xlsx" TargetMode="External"/></Relationships>
</file>

<file path=xl/externalLinks/_rels/externalLink58.xml.rels><?xml version="1.0" encoding="UTF-8" standalone="yes"?>
<Relationships xmlns="http://schemas.openxmlformats.org/package/2006/relationships"><Relationship Id="rId2" Type="http://schemas.openxmlformats.org/officeDocument/2006/relationships/externalLinkPath" Target="/Users/bina/Documents/financial-modeling/Technology/Software/DigitalOcean.xlsx" TargetMode="External"/><Relationship Id="rId1" Type="http://schemas.openxmlformats.org/officeDocument/2006/relationships/externalLinkPath" Target="Technology/Software/DigitalOcean.xlsx" TargetMode="External"/></Relationships>
</file>

<file path=xl/externalLinks/_rels/externalLink59.xml.rels><?xml version="1.0" encoding="UTF-8" standalone="yes"?>
<Relationships xmlns="http://schemas.openxmlformats.org/package/2006/relationships"><Relationship Id="rId2" Type="http://schemas.openxmlformats.org/officeDocument/2006/relationships/externalLinkPath" Target="/Users/bina/Documents/financial-modeling/Technology/Software/Workday.xlsx" TargetMode="External"/><Relationship Id="rId1" Type="http://schemas.openxmlformats.org/officeDocument/2006/relationships/externalLinkPath" Target="Technology/Software/Workday.xlsx" TargetMode="External"/></Relationships>
</file>

<file path=xl/externalLinks/_rels/externalLink60.xml.rels><?xml version="1.0" encoding="UTF-8" standalone="yes"?>
<Relationships xmlns="http://schemas.openxmlformats.org/package/2006/relationships"><Relationship Id="rId2" Type="http://schemas.openxmlformats.org/officeDocument/2006/relationships/externalLinkPath" Target="/Users/bina/Documents/financial-modeling/Technology/Software/Datadog.xlsx" TargetMode="External"/><Relationship Id="rId1" Type="http://schemas.openxmlformats.org/officeDocument/2006/relationships/externalLinkPath" Target="Technology/Software/Datadog.xlsx" TargetMode="External"/></Relationships>
</file>

<file path=xl/externalLinks/_rels/externalLink61.xml.rels><?xml version="1.0" encoding="UTF-8" standalone="yes"?>
<Relationships xmlns="http://schemas.openxmlformats.org/package/2006/relationships"><Relationship Id="rId2" Type="http://schemas.openxmlformats.org/officeDocument/2006/relationships/externalLinkPath" Target="/Users/bina/Documents/financial-modeling/Technology/Software/Crowdstrike.xlsx" TargetMode="External"/><Relationship Id="rId1" Type="http://schemas.openxmlformats.org/officeDocument/2006/relationships/externalLinkPath" Target="Technology/Software/Crowdstrike.xlsx" TargetMode="External"/></Relationships>
</file>

<file path=xl/externalLinks/_rels/externalLink62.xml.rels><?xml version="1.0" encoding="UTF-8" standalone="yes"?>
<Relationships xmlns="http://schemas.openxmlformats.org/package/2006/relationships"><Relationship Id="rId2" Type="http://schemas.openxmlformats.org/officeDocument/2006/relationships/externalLinkPath" Target="/Users/bina/Documents/financial-modeling/Technology/Software/Bill.xlsx" TargetMode="External"/><Relationship Id="rId1" Type="http://schemas.openxmlformats.org/officeDocument/2006/relationships/externalLinkPath" Target="Technology/Software/Bill.xlsx" TargetMode="External"/></Relationships>
</file>

<file path=xl/externalLinks/_rels/externalLink63.xml.rels><?xml version="1.0" encoding="UTF-8" standalone="yes"?>
<Relationships xmlns="http://schemas.openxmlformats.org/package/2006/relationships"><Relationship Id="rId2" Type="http://schemas.openxmlformats.org/officeDocument/2006/relationships/externalLinkPath" Target="/Users/bina/Documents/financial-modeling/Technology/Software/Splunk.xlsx" TargetMode="External"/><Relationship Id="rId1" Type="http://schemas.openxmlformats.org/officeDocument/2006/relationships/externalLinkPath" Target="Technology/Software/Splunk.xlsx" TargetMode="External"/></Relationships>
</file>

<file path=xl/externalLinks/_rels/externalLink64.xml.rels><?xml version="1.0" encoding="UTF-8" standalone="yes"?>
<Relationships xmlns="http://schemas.openxmlformats.org/package/2006/relationships"><Relationship Id="rId2" Type="http://schemas.openxmlformats.org/officeDocument/2006/relationships/externalLinkPath" Target="/Users/bina/Documents/financial-modeling/Technology/Software/Hubspot.xlsx" TargetMode="External"/><Relationship Id="rId1" Type="http://schemas.openxmlformats.org/officeDocument/2006/relationships/externalLinkPath" Target="Technology/Software/Hubspot.xlsx" TargetMode="External"/></Relationships>
</file>

<file path=xl/externalLinks/_rels/externalLink65.xml.rels><?xml version="1.0" encoding="UTF-8" standalone="yes"?>
<Relationships xmlns="http://schemas.openxmlformats.org/package/2006/relationships"><Relationship Id="rId2" Type="http://schemas.openxmlformats.org/officeDocument/2006/relationships/externalLinkPath" Target="/Users/bina/Documents/financial-modeling/Technology/Software/Atlassian.xlsx" TargetMode="External"/><Relationship Id="rId1" Type="http://schemas.openxmlformats.org/officeDocument/2006/relationships/externalLinkPath" Target="Technology/Software/Atlassian.xlsx" TargetMode="External"/></Relationships>
</file>

<file path=xl/externalLinks/_rels/externalLink66.xml.rels><?xml version="1.0" encoding="UTF-8" standalone="yes"?>
<Relationships xmlns="http://schemas.openxmlformats.org/package/2006/relationships"><Relationship Id="rId2" Type="http://schemas.openxmlformats.org/officeDocument/2006/relationships/externalLinkPath" Target="/Users/bina/Documents/financial-modeling/Technology/Software/Cloudflare.xlsx" TargetMode="External"/><Relationship Id="rId1" Type="http://schemas.openxmlformats.org/officeDocument/2006/relationships/externalLinkPath" Target="Technology/Software/Cloudflare.xlsx" TargetMode="External"/></Relationships>
</file>

<file path=xl/externalLinks/_rels/externalLink67.xml.rels><?xml version="1.0" encoding="UTF-8" standalone="yes"?>
<Relationships xmlns="http://schemas.openxmlformats.org/package/2006/relationships"><Relationship Id="rId2" Type="http://schemas.openxmlformats.org/officeDocument/2006/relationships/externalLinkPath" Target="/Users/bina/Documents/financial-modeling/Technology/Software/Twilio.xlsx" TargetMode="External"/><Relationship Id="rId1" Type="http://schemas.openxmlformats.org/officeDocument/2006/relationships/externalLinkPath" Target="Technology/Software/Twilio.xlsx" TargetMode="External"/></Relationships>
</file>

<file path=xl/externalLinks/_rels/externalLink68.xml.rels><?xml version="1.0" encoding="UTF-8" standalone="yes"?>
<Relationships xmlns="http://schemas.openxmlformats.org/package/2006/relationships"><Relationship Id="rId2" Type="http://schemas.openxmlformats.org/officeDocument/2006/relationships/externalLinkPath" Target="/Users/bina/Documents/financial-modeling/Technology/Software/Okta.xlsx" TargetMode="External"/><Relationship Id="rId1" Type="http://schemas.openxmlformats.org/officeDocument/2006/relationships/externalLinkPath" Target="Technology/Software/Okta.xlsx" TargetMode="External"/></Relationships>
</file>

<file path=xl/externalLinks/_rels/externalLink69.xml.rels><?xml version="1.0" encoding="UTF-8" standalone="yes"?>
<Relationships xmlns="http://schemas.openxmlformats.org/package/2006/relationships"><Relationship Id="rId2" Type="http://schemas.openxmlformats.org/officeDocument/2006/relationships/externalLinkPath" Target="/Users/bina/Documents/financial-modeling/Technology/Software/Duolingo.xlsx" TargetMode="External"/><Relationship Id="rId1" Type="http://schemas.openxmlformats.org/officeDocument/2006/relationships/externalLinkPath" Target="Technology/Software/Duolingo.xlsx" TargetMode="External"/></Relationships>
</file>

<file path=xl/externalLinks/_rels/externalLink70.xml.rels><?xml version="1.0" encoding="UTF-8" standalone="yes"?>
<Relationships xmlns="http://schemas.openxmlformats.org/package/2006/relationships"><Relationship Id="rId2" Type="http://schemas.openxmlformats.org/officeDocument/2006/relationships/externalLinkPath" Target="/Users/bina/Documents/financial-modeling/Technology/Software/Snowflake.xlsx" TargetMode="External"/><Relationship Id="rId1" Type="http://schemas.openxmlformats.org/officeDocument/2006/relationships/externalLinkPath" Target="Technology/Software/Snowflake.xlsx" TargetMode="External"/></Relationships>
</file>

<file path=xl/externalLinks/_rels/externalLink71.xml.rels><?xml version="1.0" encoding="UTF-8" standalone="yes"?>
<Relationships xmlns="http://schemas.openxmlformats.org/package/2006/relationships"><Relationship Id="rId2" Type="http://schemas.openxmlformats.org/officeDocument/2006/relationships/externalLinkPath" Target="/Users/bina/Documents/financial-modeling/Technology/Software/Braze.xlsx" TargetMode="External"/><Relationship Id="rId1" Type="http://schemas.openxmlformats.org/officeDocument/2006/relationships/externalLinkPath" Target="Technology/Software/Braze.xlsx" TargetMode="External"/></Relationships>
</file>

<file path=xl/externalLinks/_rels/externalLink72.xml.rels><?xml version="1.0" encoding="UTF-8" standalone="yes"?>
<Relationships xmlns="http://schemas.openxmlformats.org/package/2006/relationships"><Relationship Id="rId2" Type="http://schemas.openxmlformats.org/officeDocument/2006/relationships/externalLinkPath" Target="/Users/bina/Documents/financial-modeling/Technology/Software/Elastic%20N.V.xlsx" TargetMode="External"/><Relationship Id="rId1" Type="http://schemas.openxmlformats.org/officeDocument/2006/relationships/externalLinkPath" Target="Technology/Software/Elastic%20N.V.xlsx" TargetMode="External"/></Relationships>
</file>

<file path=xl/externalLinks/_rels/externalLink73.xml.rels><?xml version="1.0" encoding="UTF-8" standalone="yes"?>
<Relationships xmlns="http://schemas.openxmlformats.org/package/2006/relationships"><Relationship Id="rId2" Type="http://schemas.openxmlformats.org/officeDocument/2006/relationships/externalLinkPath" Target="/Users/bina/Documents/financial-modeling/Technology/Software/MongoDB.xlsx" TargetMode="External"/><Relationship Id="rId1" Type="http://schemas.openxmlformats.org/officeDocument/2006/relationships/externalLinkPath" Target="Technology/Software/MongoDB.xlsx" TargetMode="External"/></Relationships>
</file>

<file path=xl/externalLinks/_rels/externalLink74.xml.rels><?xml version="1.0" encoding="UTF-8" standalone="yes"?>
<Relationships xmlns="http://schemas.openxmlformats.org/package/2006/relationships"><Relationship Id="rId2" Type="http://schemas.openxmlformats.org/officeDocument/2006/relationships/externalLinkPath" Target="/Users/bina/Documents/financial-modeling/Technology/Software/Global-E.xlsx" TargetMode="External"/><Relationship Id="rId1" Type="http://schemas.openxmlformats.org/officeDocument/2006/relationships/externalLinkPath" Target="Technology/Software/Global-E.xlsx" TargetMode="External"/></Relationships>
</file>

<file path=xl/externalLinks/_rels/externalLink75.xml.rels><?xml version="1.0" encoding="UTF-8" standalone="yes"?>
<Relationships xmlns="http://schemas.openxmlformats.org/package/2006/relationships"><Relationship Id="rId2" Type="http://schemas.openxmlformats.org/officeDocument/2006/relationships/externalLinkPath" Target="/Users/bina/Documents/financial-modeling/Technology/Software/ZScaler.xlsx" TargetMode="External"/><Relationship Id="rId1" Type="http://schemas.openxmlformats.org/officeDocument/2006/relationships/externalLinkPath" Target="Technology/Software/ZScaler.xlsx" TargetMode="External"/></Relationships>
</file>

<file path=xl/externalLinks/_rels/externalLink76.xml.rels><?xml version="1.0" encoding="UTF-8" standalone="yes"?>
<Relationships xmlns="http://schemas.openxmlformats.org/package/2006/relationships"><Relationship Id="rId2" Type="http://schemas.openxmlformats.org/officeDocument/2006/relationships/externalLinkPath" Target="/Users/bina/Documents/financial-modeling/Technology/Software/SentinelOne.xlsx" TargetMode="External"/><Relationship Id="rId1" Type="http://schemas.openxmlformats.org/officeDocument/2006/relationships/externalLinkPath" Target="Technology/Software/SentinelOne.xlsx" TargetMode="External"/></Relationships>
</file>

<file path=xl/externalLinks/_rels/externalLink77.xml.rels><?xml version="1.0" encoding="UTF-8" standalone="yes"?>
<Relationships xmlns="http://schemas.openxmlformats.org/package/2006/relationships"><Relationship Id="rId2" Type="http://schemas.openxmlformats.org/officeDocument/2006/relationships/externalLinkPath" Target="/Users/bina/Documents/financial-modeling/Technology/Software/HashiCorp.xlsx" TargetMode="External"/><Relationship Id="rId1" Type="http://schemas.openxmlformats.org/officeDocument/2006/relationships/externalLinkPath" Target="Technology/Software/HashiCorp.xlsx" TargetMode="External"/></Relationships>
</file>

<file path=xl/externalLinks/_rels/externalLink78.xml.rels><?xml version="1.0" encoding="UTF-8" standalone="yes"?>
<Relationships xmlns="http://schemas.openxmlformats.org/package/2006/relationships"><Relationship Id="rId2" Type="http://schemas.openxmlformats.org/officeDocument/2006/relationships/externalLinkPath" Target="/Users/bina/Documents/financial-modeling/Technology/Software/Samsara.xlsx" TargetMode="External"/><Relationship Id="rId1" Type="http://schemas.openxmlformats.org/officeDocument/2006/relationships/externalLinkPath" Target="Technology/Software/Samsara.xlsx" TargetMode="External"/></Relationships>
</file>

<file path=xl/externalLinks/_rels/externalLink79.xml.rels><?xml version="1.0" encoding="UTF-8" standalone="yes"?>
<Relationships xmlns="http://schemas.openxmlformats.org/package/2006/relationships"><Relationship Id="rId2" Type="http://schemas.openxmlformats.org/officeDocument/2006/relationships/externalLinkPath" Target="/Users/bina/Documents/financial-modeling/Technology/Software/Confluent.xlsx" TargetMode="External"/><Relationship Id="rId1" Type="http://schemas.openxmlformats.org/officeDocument/2006/relationships/externalLinkPath" Target="Technology/Software/Confluent.xlsx" TargetMode="External"/></Relationships>
</file>

<file path=xl/externalLinks/_rels/externalLink80.xml.rels><?xml version="1.0" encoding="UTF-8" standalone="yes"?>
<Relationships xmlns="http://schemas.openxmlformats.org/package/2006/relationships"><Relationship Id="rId2" Type="http://schemas.openxmlformats.org/officeDocument/2006/relationships/externalLinkPath" Target="/Users/bina/Documents/financial-modeling/Technology/Software/GitLab.xlsx" TargetMode="External"/><Relationship Id="rId1" Type="http://schemas.openxmlformats.org/officeDocument/2006/relationships/externalLinkPath" Target="Technology/Software/GitLab.xlsx" TargetMode="External"/></Relationships>
</file>

<file path=xl/externalLinks/_rels/externalLink81.xml.rels><?xml version="1.0" encoding="UTF-8" standalone="yes"?>
<Relationships xmlns="http://schemas.openxmlformats.org/package/2006/relationships"><Relationship Id="rId2" Type="http://schemas.openxmlformats.org/officeDocument/2006/relationships/externalLinkPath" Target="/Users/bina/Documents/financial-modeling/Technology/Software/Amplitude.xlsx" TargetMode="External"/><Relationship Id="rId1" Type="http://schemas.openxmlformats.org/officeDocument/2006/relationships/externalLinkPath" Target="Technology/Software/Amplitude.xlsx" TargetMode="External"/></Relationships>
</file>

<file path=xl/externalLinks/_rels/externalLink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Toast.xlsx" TargetMode="External"/><Relationship Id="rId1" Type="http://schemas.openxmlformats.org/officeDocument/2006/relationships/externalLinkPath" Target="Technology/Software/Toast.xlsx" TargetMode="External"/></Relationships>
</file>

<file path=xl/externalLinks/_rels/externalLink83.xml.rels><?xml version="1.0" encoding="UTF-8" standalone="yes"?>
<Relationships xmlns="http://schemas.openxmlformats.org/package/2006/relationships"><Relationship Id="rId2" Type="http://schemas.openxmlformats.org/officeDocument/2006/relationships/externalLinkPath" Target="/Users/bina/Documents/financial-modeling/Consumer/AutoZone.xlsx" TargetMode="External"/><Relationship Id="rId1" Type="http://schemas.openxmlformats.org/officeDocument/2006/relationships/externalLinkPath" Target="Consumer/AutoZone.xlsx" TargetMode="External"/></Relationships>
</file>

<file path=xl/externalLinks/_rels/externalLink84.xml.rels><?xml version="1.0" encoding="UTF-8" standalone="yes"?>
<Relationships xmlns="http://schemas.openxmlformats.org/package/2006/relationships"><Relationship Id="rId2" Type="http://schemas.openxmlformats.org/officeDocument/2006/relationships/externalLinkPath" Target="/Users/bina/Documents/financial-modeling/Consumer/O'Reilly%20Automotive.xlsx" TargetMode="External"/><Relationship Id="rId1" Type="http://schemas.openxmlformats.org/officeDocument/2006/relationships/externalLinkPath" Target="Consumer/O'Reilly%20Automotive.xlsx" TargetMode="External"/></Relationships>
</file>

<file path=xl/externalLinks/_rels/externalLink85.xml.rels><?xml version="1.0" encoding="UTF-8" standalone="yes"?>
<Relationships xmlns="http://schemas.openxmlformats.org/package/2006/relationships"><Relationship Id="rId2" Type="http://schemas.openxmlformats.org/officeDocument/2006/relationships/externalLinkPath" Target="/Users/bina/Documents/financial-modeling/Consumer/Ulta%20Beauty.xlsx" TargetMode="External"/><Relationship Id="rId1" Type="http://schemas.openxmlformats.org/officeDocument/2006/relationships/externalLinkPath" Target="Consumer/Ulta%20Beauty.xlsx" TargetMode="External"/></Relationships>
</file>

<file path=xl/externalLinks/_rels/externalLink86.xml.rels><?xml version="1.0" encoding="UTF-8" standalone="yes"?>
<Relationships xmlns="http://schemas.openxmlformats.org/package/2006/relationships"><Relationship Id="rId2" Type="http://schemas.openxmlformats.org/officeDocument/2006/relationships/externalLinkPath" Target="/Users/bina/Documents/financial-modeling/Technology/Software/MercadoLibre.xlsx" TargetMode="External"/><Relationship Id="rId1" Type="http://schemas.openxmlformats.org/officeDocument/2006/relationships/externalLinkPath" Target="Technology/Software/MercadoLibre.xlsx" TargetMode="External"/></Relationships>
</file>

<file path=xl/externalLinks/_rels/externalLink87.xml.rels><?xml version="1.0" encoding="UTF-8" standalone="yes"?>
<Relationships xmlns="http://schemas.openxmlformats.org/package/2006/relationships"><Relationship Id="rId2" Type="http://schemas.openxmlformats.org/officeDocument/2006/relationships/externalLinkPath" Target="/Users/bina/Documents/financial-modeling/Consumer/Lululemon.xlsx" TargetMode="External"/><Relationship Id="rId1" Type="http://schemas.openxmlformats.org/officeDocument/2006/relationships/externalLinkPath" Target="Consumer/Lululemon.xlsx" TargetMode="External"/></Relationships>
</file>

<file path=xl/externalLinks/_rels/externalLink88.xml.rels><?xml version="1.0" encoding="UTF-8" standalone="yes"?>
<Relationships xmlns="http://schemas.openxmlformats.org/package/2006/relationships"><Relationship Id="rId2" Type="http://schemas.openxmlformats.org/officeDocument/2006/relationships/externalLinkPath" Target="/Users/bina/Documents/financial-modeling/Consumer/Hermes%20International.xlsx" TargetMode="External"/><Relationship Id="rId1" Type="http://schemas.openxmlformats.org/officeDocument/2006/relationships/externalLinkPath" Target="Consumer/Hermes%20International.xlsx" TargetMode="External"/></Relationships>
</file>

<file path=xl/externalLinks/_rels/externalLink89.xml.rels><?xml version="1.0" encoding="UTF-8" standalone="yes"?>
<Relationships xmlns="http://schemas.openxmlformats.org/package/2006/relationships"><Relationship Id="rId2" Type="http://schemas.openxmlformats.org/officeDocument/2006/relationships/externalLinkPath" Target="/Users/bina/Documents/financial-modeling/Consumer/Universal%20Music%20Group.xlsx" TargetMode="External"/><Relationship Id="rId1" Type="http://schemas.openxmlformats.org/officeDocument/2006/relationships/externalLinkPath" Target="Consumer/Universal%20Music%20Group.xlsx" TargetMode="External"/></Relationships>
</file>

<file path=xl/externalLinks/_rels/externalLink90.xml.rels><?xml version="1.0" encoding="UTF-8" standalone="yes"?>
<Relationships xmlns="http://schemas.openxmlformats.org/package/2006/relationships"><Relationship Id="rId2" Type="http://schemas.openxmlformats.org/officeDocument/2006/relationships/externalLinkPath" Target="/Users/bina/Documents/financial-modeling/Consumer/Starbucks.xlsx" TargetMode="External"/><Relationship Id="rId1" Type="http://schemas.openxmlformats.org/officeDocument/2006/relationships/externalLinkPath" Target="Consumer/Starbucks.xlsx" TargetMode="External"/></Relationships>
</file>

<file path=xl/externalLinks/_rels/externalLink91.xml.rels><?xml version="1.0" encoding="UTF-8" standalone="yes"?>
<Relationships xmlns="http://schemas.openxmlformats.org/package/2006/relationships"><Relationship Id="rId2" Type="http://schemas.openxmlformats.org/officeDocument/2006/relationships/externalLinkPath" Target="/Users/bina/Documents/financial-modeling/Consumer/Hershey's.xlsx" TargetMode="External"/><Relationship Id="rId1" Type="http://schemas.openxmlformats.org/officeDocument/2006/relationships/externalLinkPath" Target="Consumer/Hershey's.xlsx" TargetMode="External"/></Relationships>
</file>

<file path=xl/externalLinks/_rels/externalLink92.xml.rels><?xml version="1.0" encoding="UTF-8" standalone="yes"?>
<Relationships xmlns="http://schemas.openxmlformats.org/package/2006/relationships"><Relationship Id="rId2" Type="http://schemas.openxmlformats.org/officeDocument/2006/relationships/externalLinkPath" Target="/Users/bina/Documents/financial-modeling/Consumer/Costco%20Wholesale.xlsx" TargetMode="External"/><Relationship Id="rId1" Type="http://schemas.openxmlformats.org/officeDocument/2006/relationships/externalLinkPath" Target="Consumer/Costco%20Wholesale.xlsx" TargetMode="External"/></Relationships>
</file>

<file path=xl/externalLinks/_rels/externalLink93.xml.rels><?xml version="1.0" encoding="UTF-8" standalone="yes"?>
<Relationships xmlns="http://schemas.openxmlformats.org/package/2006/relationships"><Relationship Id="rId2" Type="http://schemas.openxmlformats.org/officeDocument/2006/relationships/externalLinkPath" Target="/Users/bina/Documents/financial-modeling/Consumer/Crocs.xlsx" TargetMode="External"/><Relationship Id="rId1" Type="http://schemas.openxmlformats.org/officeDocument/2006/relationships/externalLinkPath" Target="Consumer/Crocs.xlsx" TargetMode="External"/></Relationships>
</file>

<file path=xl/externalLinks/_rels/externalLink94.xml.rels><?xml version="1.0" encoding="UTF-8" standalone="yes"?>
<Relationships xmlns="http://schemas.openxmlformats.org/package/2006/relationships"><Relationship Id="rId2" Type="http://schemas.openxmlformats.org/officeDocument/2006/relationships/externalLinkPath" Target="/Users/bina/Documents/financial-modeling/Consumer/TJX%20Companies.xlsx" TargetMode="External"/><Relationship Id="rId1" Type="http://schemas.openxmlformats.org/officeDocument/2006/relationships/externalLinkPath" Target="Consumer/TJX%20Companies.xlsx" TargetMode="External"/></Relationships>
</file>

<file path=xl/externalLinks/_rels/externalLink95.xml.rels><?xml version="1.0" encoding="UTF-8" standalone="yes"?>
<Relationships xmlns="http://schemas.openxmlformats.org/package/2006/relationships"><Relationship Id="rId2" Type="http://schemas.openxmlformats.org/officeDocument/2006/relationships/externalLinkPath" Target="/Users/bina/Documents/financial-modeling/Consumer/McDonalds.xlsx" TargetMode="External"/><Relationship Id="rId1" Type="http://schemas.openxmlformats.org/officeDocument/2006/relationships/externalLinkPath" Target="Consumer/McDonalds.xlsx" TargetMode="External"/></Relationships>
</file>

<file path=xl/externalLinks/_rels/externalLink96.xml.rels><?xml version="1.0" encoding="UTF-8" standalone="yes"?>
<Relationships xmlns="http://schemas.openxmlformats.org/package/2006/relationships"><Relationship Id="rId2" Type="http://schemas.openxmlformats.org/officeDocument/2006/relationships/externalLinkPath" Target="/Users/bina/Documents/financial-modeling/Consumer/Estee%20Lauder.xlsx" TargetMode="External"/><Relationship Id="rId1" Type="http://schemas.openxmlformats.org/officeDocument/2006/relationships/externalLinkPath" Target="Consumer/Estee%20Lauder.xlsx" TargetMode="External"/></Relationships>
</file>

<file path=xl/externalLinks/_rels/externalLink97.xml.rels><?xml version="1.0" encoding="UTF-8" standalone="yes"?>
<Relationships xmlns="http://schemas.openxmlformats.org/package/2006/relationships"><Relationship Id="rId2" Type="http://schemas.openxmlformats.org/officeDocument/2006/relationships/externalLinkPath" Target="/Users/bina/Documents/financial-modeling/Consumer/Nike.xlsx" TargetMode="External"/><Relationship Id="rId1" Type="http://schemas.openxmlformats.org/officeDocument/2006/relationships/externalLinkPath" Target="Consumer/Nike.xlsx" TargetMode="External"/></Relationships>
</file>

<file path=xl/externalLinks/_rels/externalLink98.xml.rels><?xml version="1.0" encoding="UTF-8" standalone="yes"?>
<Relationships xmlns="http://schemas.openxmlformats.org/package/2006/relationships"><Relationship Id="rId2" Type="http://schemas.openxmlformats.org/officeDocument/2006/relationships/externalLinkPath" Target="/Users/bina/Documents/financial-modeling/Consumer/Louis%20Vuitton%20Moet%20Hennessy.xlsx" TargetMode="External"/><Relationship Id="rId1" Type="http://schemas.openxmlformats.org/officeDocument/2006/relationships/externalLinkPath" Target="Consumer/Louis%20Vuitton%20Moet%20Hennessy.xlsx" TargetMode="External"/></Relationships>
</file>

<file path=xl/externalLinks/_rels/externalLink99.xml.rels><?xml version="1.0" encoding="UTF-8" standalone="yes"?>
<Relationships xmlns="http://schemas.openxmlformats.org/package/2006/relationships"><Relationship Id="rId2" Type="http://schemas.openxmlformats.org/officeDocument/2006/relationships/externalLinkPath" Target="/Users/bina/Documents/financial-modeling/Consumer/Ferrari.xlsx" TargetMode="External"/><Relationship Id="rId1" Type="http://schemas.openxmlformats.org/officeDocument/2006/relationships/externalLinkPath" Target="Consumer/Ferrari.xlsx" TargetMode="External"/></Relationships>
</file>

<file path=xl/externalLinks/_rels/externalLink100.xml.rels><?xml version="1.0" encoding="UTF-8" standalone="yes"?>
<Relationships xmlns="http://schemas.openxmlformats.org/package/2006/relationships"><Relationship Id="rId2" Type="http://schemas.openxmlformats.org/officeDocument/2006/relationships/externalLinkPath" Target="/Users/bina/Documents/financial-modeling/Consumer/L'Oreal.xlsx" TargetMode="External"/><Relationship Id="rId1" Type="http://schemas.openxmlformats.org/officeDocument/2006/relationships/externalLinkPath" Target="Consumer/L'Oreal.xlsx" TargetMode="External"/></Relationships>
</file>

<file path=xl/externalLinks/_rels/externalLink101.xml.rels><?xml version="1.0" encoding="UTF-8" standalone="yes"?>
<Relationships xmlns="http://schemas.openxmlformats.org/package/2006/relationships"><Relationship Id="rId2" Type="http://schemas.openxmlformats.org/officeDocument/2006/relationships/externalLinkPath" Target="/Users/bina/Documents/financial-modeling/Consumer/Proctor%20&amp;%20Gamble.xlsx" TargetMode="External"/><Relationship Id="rId1" Type="http://schemas.openxmlformats.org/officeDocument/2006/relationships/externalLinkPath" Target="Consumer/Proctor%20&amp;%20Gamble.xlsx" TargetMode="External"/></Relationships>
</file>

<file path=xl/externalLinks/_rels/externalLink102.xml.rels><?xml version="1.0" encoding="UTF-8" standalone="yes"?>
<Relationships xmlns="http://schemas.openxmlformats.org/package/2006/relationships"><Relationship Id="rId2" Type="http://schemas.openxmlformats.org/officeDocument/2006/relationships/externalLinkPath" Target="/Users/bina/Documents/financial-modeling/Consumer/Monster%20Beverage%20Corporation.xlsx" TargetMode="External"/><Relationship Id="rId1" Type="http://schemas.openxmlformats.org/officeDocument/2006/relationships/externalLinkPath" Target="Consumer/Monster%20Beverage%20Corporation.xlsx" TargetMode="External"/></Relationships>
</file>

<file path=xl/externalLinks/_rels/externalLink103.xml.rels><?xml version="1.0" encoding="UTF-8" standalone="yes"?>
<Relationships xmlns="http://schemas.openxmlformats.org/package/2006/relationships"><Relationship Id="rId2" Type="http://schemas.openxmlformats.org/officeDocument/2006/relationships/externalLinkPath" Target="/Users/bina/Documents/financial-modeling/Consumer/Kering.xlsx" TargetMode="External"/><Relationship Id="rId1" Type="http://schemas.openxmlformats.org/officeDocument/2006/relationships/externalLinkPath" Target="Consumer/Kering.xlsx" TargetMode="External"/></Relationships>
</file>

<file path=xl/externalLinks/_rels/externalLink104.xml.rels><?xml version="1.0" encoding="UTF-8" standalone="yes"?>
<Relationships xmlns="http://schemas.openxmlformats.org/package/2006/relationships"><Relationship Id="rId2" Type="http://schemas.openxmlformats.org/officeDocument/2006/relationships/externalLinkPath" Target="/Users/bina/Documents/financial-modeling/Consumer/Tapestry.xlsx" TargetMode="External"/><Relationship Id="rId1" Type="http://schemas.openxmlformats.org/officeDocument/2006/relationships/externalLinkPath" Target="Consumer/Tapestry.xlsx" TargetMode="External"/></Relationships>
</file>

<file path=xl/externalLinks/_rels/externalLink105.xml.rels><?xml version="1.0" encoding="UTF-8" standalone="yes"?>
<Relationships xmlns="http://schemas.openxmlformats.org/package/2006/relationships"><Relationship Id="rId2" Type="http://schemas.openxmlformats.org/officeDocument/2006/relationships/externalLinkPath" Target="/Users/bina/Documents/financial-modeling/Consumer/PepsiCo.xlsx" TargetMode="External"/><Relationship Id="rId1" Type="http://schemas.openxmlformats.org/officeDocument/2006/relationships/externalLinkPath" Target="Consumer/PepsiCo.xlsx" TargetMode="External"/></Relationships>
</file>

<file path=xl/externalLinks/_rels/externalLink106.xml.rels><?xml version="1.0" encoding="UTF-8" standalone="yes"?>
<Relationships xmlns="http://schemas.openxmlformats.org/package/2006/relationships"><Relationship Id="rId2" Type="http://schemas.openxmlformats.org/officeDocument/2006/relationships/externalLinkPath" Target="/Users/bina/Documents/financial-modeling/Consumer/Moncler.xlsx" TargetMode="External"/><Relationship Id="rId1" Type="http://schemas.openxmlformats.org/officeDocument/2006/relationships/externalLinkPath" Target="Consumer/Moncler.xlsx" TargetMode="External"/></Relationships>
</file>

<file path=xl/externalLinks/_rels/externalLink107.xml.rels><?xml version="1.0" encoding="UTF-8" standalone="yes"?>
<Relationships xmlns="http://schemas.openxmlformats.org/package/2006/relationships"><Relationship Id="rId2" Type="http://schemas.openxmlformats.org/officeDocument/2006/relationships/externalLinkPath" Target="/Users/bina/Documents/financial-modeling/Consumer/Chipotle%20Mexican%20Grill.xlsx" TargetMode="External"/><Relationship Id="rId1" Type="http://schemas.openxmlformats.org/officeDocument/2006/relationships/externalLinkPath" Target="Consumer/Chipotle%20Mexican%20Grill.xlsx" TargetMode="External"/></Relationships>
</file>

<file path=xl/externalLinks/_rels/externalLink108.xml.rels><?xml version="1.0" encoding="UTF-8" standalone="yes"?>
<Relationships xmlns="http://schemas.openxmlformats.org/package/2006/relationships"><Relationship Id="rId2" Type="http://schemas.openxmlformats.org/officeDocument/2006/relationships/externalLinkPath" Target="/Users/bina/Documents/financial-modeling/Consumer/Texas%20Roadhouse.xlsx" TargetMode="External"/><Relationship Id="rId1" Type="http://schemas.openxmlformats.org/officeDocument/2006/relationships/externalLinkPath" Target="Consumer/Texas%20Roadhouse.xlsx" TargetMode="External"/></Relationships>
</file>

<file path=xl/externalLinks/_rels/externalLink109.xml.rels><?xml version="1.0" encoding="UTF-8" standalone="yes"?>
<Relationships xmlns="http://schemas.openxmlformats.org/package/2006/relationships"><Relationship Id="rId2" Type="http://schemas.openxmlformats.org/officeDocument/2006/relationships/externalLinkPath" Target="/Users/bina/Documents/financial-modeling/Consumer/Burberry.xlsx" TargetMode="External"/><Relationship Id="rId1" Type="http://schemas.openxmlformats.org/officeDocument/2006/relationships/externalLinkPath" Target="Consumer/Burberry.xlsx" TargetMode="External"/></Relationships>
</file>

<file path=xl/externalLinks/_rels/externalLink110.xml.rels><?xml version="1.0" encoding="UTF-8" standalone="yes"?>
<Relationships xmlns="http://schemas.openxmlformats.org/package/2006/relationships"><Relationship Id="rId2" Type="http://schemas.openxmlformats.org/officeDocument/2006/relationships/externalLinkPath" Target="/Users/bina/Documents/financial-modeling/Consumer/Coca%20Cola.xlsx" TargetMode="External"/><Relationship Id="rId1" Type="http://schemas.openxmlformats.org/officeDocument/2006/relationships/externalLinkPath" Target="Consumer/Coca%20Cola.xlsx" TargetMode="External"/></Relationships>
</file>

<file path=xl/externalLinks/_rels/externalLink111.xml.rels><?xml version="1.0" encoding="UTF-8" standalone="yes"?>
<Relationships xmlns="http://schemas.openxmlformats.org/package/2006/relationships"><Relationship Id="rId2" Type="http://schemas.openxmlformats.org/officeDocument/2006/relationships/externalLinkPath" Target="/Users/bina/Documents/financial-modeling/Consumer/Warner%20Music%20Group.xlsx" TargetMode="External"/><Relationship Id="rId1" Type="http://schemas.openxmlformats.org/officeDocument/2006/relationships/externalLinkPath" Target="Consumer/Warner%20Music%20Group.xlsx" TargetMode="External"/></Relationships>
</file>

<file path=xl/externalLinks/_rels/externalLink112.xml.rels><?xml version="1.0" encoding="UTF-8" standalone="yes"?>
<Relationships xmlns="http://schemas.openxmlformats.org/package/2006/relationships"><Relationship Id="rId2" Type="http://schemas.openxmlformats.org/officeDocument/2006/relationships/externalLinkPath" Target="/Users/bina/Documents/financial-modeling/Consumer/Walmart.xlsx" TargetMode="External"/><Relationship Id="rId1" Type="http://schemas.openxmlformats.org/officeDocument/2006/relationships/externalLinkPath" Target="Consumer/Walmart.xlsx" TargetMode="External"/></Relationships>
</file>

<file path=xl/externalLinks/_rels/externalLink113.xml.rels><?xml version="1.0" encoding="UTF-8" standalone="yes"?>
<Relationships xmlns="http://schemas.openxmlformats.org/package/2006/relationships"><Relationship Id="rId2" Type="http://schemas.openxmlformats.org/officeDocument/2006/relationships/externalLinkPath" Target="/Users/bina/Documents/financial-modeling/Consumer/E.l.f%20Beauty.xlsx" TargetMode="External"/><Relationship Id="rId1" Type="http://schemas.openxmlformats.org/officeDocument/2006/relationships/externalLinkPath" Target="Consumer/E.l.f%20Beauty.xlsx" TargetMode="External"/></Relationships>
</file>

<file path=xl/externalLinks/_rels/externalLink114.xml.rels><?xml version="1.0" encoding="UTF-8" standalone="yes"?>
<Relationships xmlns="http://schemas.openxmlformats.org/package/2006/relationships"><Relationship Id="rId2" Type="http://schemas.openxmlformats.org/officeDocument/2006/relationships/externalLinkPath" Target="/Users/bina/Documents/financial-modeling/Consumer/Prada.xlsx" TargetMode="External"/><Relationship Id="rId1" Type="http://schemas.openxmlformats.org/officeDocument/2006/relationships/externalLinkPath" Target="Consumer/Prada.xlsx" TargetMode="External"/></Relationships>
</file>

<file path=xl/externalLinks/_rels/externalLink115.xml.rels><?xml version="1.0" encoding="UTF-8" standalone="yes"?>
<Relationships xmlns="http://schemas.openxmlformats.org/package/2006/relationships"><Relationship Id="rId2" Type="http://schemas.openxmlformats.org/officeDocument/2006/relationships/externalLinkPath" Target="/Users/bina/Documents/financial-modeling/Consumer/Planet%20Fitness.xlsx" TargetMode="External"/><Relationship Id="rId1" Type="http://schemas.openxmlformats.org/officeDocument/2006/relationships/externalLinkPath" Target="Consumer/Planet%20Fitness.xlsx" TargetMode="External"/></Relationships>
</file>

<file path=xl/externalLinks/_rels/externalLink116.xml.rels><?xml version="1.0" encoding="UTF-8" standalone="yes"?>
<Relationships xmlns="http://schemas.openxmlformats.org/package/2006/relationships"><Relationship Id="rId2" Type="http://schemas.openxmlformats.org/officeDocument/2006/relationships/externalLinkPath" Target="/Users/bina/Documents/financial-modeling/Consumer/Constellation%20Brands.xlsx" TargetMode="External"/><Relationship Id="rId1" Type="http://schemas.openxmlformats.org/officeDocument/2006/relationships/externalLinkPath" Target="Consumer/Constellation%20Brands.xlsx" TargetMode="External"/></Relationships>
</file>

<file path=xl/externalLinks/_rels/externalLink117.xml.rels><?xml version="1.0" encoding="UTF-8" standalone="yes"?>
<Relationships xmlns="http://schemas.openxmlformats.org/package/2006/relationships"><Relationship Id="rId2" Type="http://schemas.openxmlformats.org/officeDocument/2006/relationships/externalLinkPath" Target="/Users/bina/Documents/financial-modeling/Consumer/Richemont.xlsx" TargetMode="External"/><Relationship Id="rId1" Type="http://schemas.openxmlformats.org/officeDocument/2006/relationships/externalLinkPath" Target="Consumer/Richemont.xlsx" TargetMode="External"/></Relationships>
</file>

<file path=xl/externalLinks/_rels/externalLink118.xml.rels><?xml version="1.0" encoding="UTF-8" standalone="yes"?>
<Relationships xmlns="http://schemas.openxmlformats.org/package/2006/relationships"><Relationship Id="rId2" Type="http://schemas.openxmlformats.org/officeDocument/2006/relationships/externalLinkPath" Target="/Users/bina/Documents/financial-modeling/Consumer/Dutch%20Bros.xlsx" TargetMode="External"/><Relationship Id="rId1" Type="http://schemas.openxmlformats.org/officeDocument/2006/relationships/externalLinkPath" Target="Consumer/Dutch%20Bros.xlsx" TargetMode="External"/></Relationships>
</file>

<file path=xl/externalLinks/_rels/externalLink119.xml.rels><?xml version="1.0" encoding="UTF-8" standalone="yes"?>
<Relationships xmlns="http://schemas.openxmlformats.org/package/2006/relationships"><Relationship Id="rId2" Type="http://schemas.openxmlformats.org/officeDocument/2006/relationships/externalLinkPath" Target="/Users/bina/Documents/financial-modeling/Financial%20Services/Discover%20Financial%20Services.xlsx" TargetMode="External"/><Relationship Id="rId1" Type="http://schemas.openxmlformats.org/officeDocument/2006/relationships/externalLinkPath" Target="Financial%20Services/Discover%20Financial%20Services.xlsx" TargetMode="External"/></Relationships>
</file>

<file path=xl/externalLinks/_rels/externalLink12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American%20Express.xlsx" TargetMode="External"/><Relationship Id="rId1" Type="http://schemas.openxmlformats.org/officeDocument/2006/relationships/externalLinkPath" Target="Financial%20Services/American%20Express.xlsx" TargetMode="External"/></Relationships>
</file>

<file path=xl/externalLinks/_rels/externalLink12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PayPal.xlsx" TargetMode="External"/><Relationship Id="rId1" Type="http://schemas.openxmlformats.org/officeDocument/2006/relationships/externalLinkPath" Target="Financial%20Services/PayPal.xlsx" TargetMode="External"/></Relationships>
</file>

<file path=xl/externalLinks/_rels/externalLink122.xml.rels><?xml version="1.0" encoding="UTF-8" standalone="yes"?>
<Relationships xmlns="http://schemas.openxmlformats.org/package/2006/relationships"><Relationship Id="rId1" Type="http://schemas.openxmlformats.org/officeDocument/2006/relationships/externalLinkPath" Target="Financial%20Services/CME%20Group.xlsx" TargetMode="External"/></Relationships>
</file>

<file path=xl/externalLinks/_rels/externalLink12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Intercontinental%20Exchange.xlsx" TargetMode="External"/><Relationship Id="rId1" Type="http://schemas.openxmlformats.org/officeDocument/2006/relationships/externalLinkPath" Target="Financial%20Services/Intercontinental%20Exchange.xlsx" TargetMode="External"/></Relationships>
</file>

<file path=xl/externalLinks/_rels/externalLink124.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erkshire%20Hathaway.xlsx" TargetMode="External"/><Relationship Id="rId1" Type="http://schemas.openxmlformats.org/officeDocument/2006/relationships/externalLinkPath" Target="Financial%20Services/Berkshire%20Hathaway.xlsx" TargetMode="External"/></Relationships>
</file>

<file path=xl/externalLinks/_rels/externalLink12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asdaq.xlsx" TargetMode="External"/><Relationship Id="rId1" Type="http://schemas.openxmlformats.org/officeDocument/2006/relationships/externalLinkPath" Target="Financial%20Services/Nasdaq.xlsx" TargetMode="External"/></Relationships>
</file>

<file path=xl/externalLinks/_rels/externalLink12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BlackRock.xlsx" TargetMode="External"/><Relationship Id="rId1" Type="http://schemas.openxmlformats.org/officeDocument/2006/relationships/externalLinkPath" Target="Financial%20Services/BlackRock.xlsx" TargetMode="External"/></Relationships>
</file>

<file path=xl/externalLinks/_rels/externalLink12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Visa.xlsx" TargetMode="External"/><Relationship Id="rId1" Type="http://schemas.openxmlformats.org/officeDocument/2006/relationships/externalLinkPath" Target="Financial%20Services/Visa.xlsx" TargetMode="External"/></Relationships>
</file>

<file path=xl/externalLinks/_rels/externalLink12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ctSet%20Research%20Systems.xlsx" TargetMode="External"/><Relationship Id="rId1" Type="http://schemas.openxmlformats.org/officeDocument/2006/relationships/externalLinkPath" Target="Financial%20Services/FactSet%20Research%20Systems.xlsx" TargetMode="External"/></Relationships>
</file>

<file path=xl/externalLinks/_rels/externalLink129.xml.rels><?xml version="1.0" encoding="UTF-8" standalone="yes"?>
<Relationships xmlns="http://schemas.openxmlformats.org/package/2006/relationships"><Relationship Id="rId1" Type="http://schemas.openxmlformats.org/officeDocument/2006/relationships/externalLinkPath" Target="Financial%20Services/Fiserv.xlsx" TargetMode="External"/></Relationships>
</file>

<file path=xl/externalLinks/_rels/externalLink130.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hift4%20Payments.xlsx" TargetMode="External"/><Relationship Id="rId1" Type="http://schemas.openxmlformats.org/officeDocument/2006/relationships/externalLinkPath" Target="Financial%20Services/Shift4%20Payments.xlsx" TargetMode="External"/></Relationships>
</file>

<file path=xl/externalLinks/_rels/externalLink131.xml.rels><?xml version="1.0" encoding="UTF-8" standalone="yes"?>
<Relationships xmlns="http://schemas.openxmlformats.org/package/2006/relationships"><Relationship Id="rId2" Type="http://schemas.openxmlformats.org/officeDocument/2006/relationships/externalLinkPath" Target="/Users/bina/Documents/financial-modeling/Financial%20Services/Global%20Payments.xlsx" TargetMode="External"/><Relationship Id="rId1" Type="http://schemas.openxmlformats.org/officeDocument/2006/relationships/externalLinkPath" Target="Financial%20Services/Global%20Payments.xlsx" TargetMode="External"/></Relationships>
</file>

<file path=xl/externalLinks/_rels/externalLink132.xml.rels><?xml version="1.0" encoding="UTF-8" standalone="yes"?>
<Relationships xmlns="http://schemas.openxmlformats.org/package/2006/relationships"><Relationship Id="rId2" Type="http://schemas.openxmlformats.org/officeDocument/2006/relationships/externalLinkPath" Target="/Users/bina/Documents/financial-modeling/Financial%20Services/Fair%20Isaac%20Corporation.xlsx" TargetMode="External"/><Relationship Id="rId1" Type="http://schemas.openxmlformats.org/officeDocument/2006/relationships/externalLinkPath" Target="Financial%20Services/Fair%20Isaac%20Corporation.xlsx" TargetMode="External"/></Relationships>
</file>

<file path=xl/externalLinks/_rels/externalLink133.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astercard.xlsx" TargetMode="External"/><Relationship Id="rId1" Type="http://schemas.openxmlformats.org/officeDocument/2006/relationships/externalLinkPath" Target="Financial%20Services/Mastercard.xlsx" TargetMode="External"/></Relationships>
</file>

<file path=xl/externalLinks/_rels/externalLink134.xml.rels><?xml version="1.0" encoding="UTF-8" standalone="yes"?>
<Relationships xmlns="http://schemas.openxmlformats.org/package/2006/relationships"><Relationship Id="rId2" Type="http://schemas.openxmlformats.org/officeDocument/2006/relationships/externalLinkPath" Target="/Users/bina/Documents/financial-modeling/Technology/Software/Adyen.xlsx" TargetMode="External"/><Relationship Id="rId1" Type="http://schemas.openxmlformats.org/officeDocument/2006/relationships/externalLinkPath" Target="Technology/Software/Adyen.xlsx" TargetMode="External"/></Relationships>
</file>

<file path=xl/externalLinks/_rels/externalLink135.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SCI.xlsx" TargetMode="External"/><Relationship Id="rId1" Type="http://schemas.openxmlformats.org/officeDocument/2006/relationships/externalLinkPath" Target="Financial%20Services/MSCI.xlsx" TargetMode="External"/></Relationships>
</file>

<file path=xl/externalLinks/_rels/externalLink136.xml.rels><?xml version="1.0" encoding="UTF-8" standalone="yes"?>
<Relationships xmlns="http://schemas.openxmlformats.org/package/2006/relationships"><Relationship Id="rId2" Type="http://schemas.openxmlformats.org/officeDocument/2006/relationships/externalLinkPath" Target="/Users/bina/Documents/financial-modeling/Financial%20Services/Moodys.xlsx" TargetMode="External"/><Relationship Id="rId1" Type="http://schemas.openxmlformats.org/officeDocument/2006/relationships/externalLinkPath" Target="Financial%20Services/Moodys.xlsx" TargetMode="External"/></Relationships>
</file>

<file path=xl/externalLinks/_rels/externalLink137.xml.rels><?xml version="1.0" encoding="UTF-8" standalone="yes"?>
<Relationships xmlns="http://schemas.openxmlformats.org/package/2006/relationships"><Relationship Id="rId2" Type="http://schemas.openxmlformats.org/officeDocument/2006/relationships/externalLinkPath" Target="/Users/bina/Documents/financial-modeling/Financial%20Services/S&amp;P%20Global.xlsx" TargetMode="External"/><Relationship Id="rId1" Type="http://schemas.openxmlformats.org/officeDocument/2006/relationships/externalLinkPath" Target="Financial%20Services/S&amp;P%20Global.xlsx" TargetMode="External"/></Relationships>
</file>

<file path=xl/externalLinks/_rels/externalLink138.xml.rels><?xml version="1.0" encoding="UTF-8" standalone="yes"?>
<Relationships xmlns="http://schemas.openxmlformats.org/package/2006/relationships"><Relationship Id="rId2" Type="http://schemas.openxmlformats.org/officeDocument/2006/relationships/externalLinkPath" Target="/Users/bina/Documents/financial-modeling/Financial%20Services/Nu%20Holdings.xlsx" TargetMode="External"/><Relationship Id="rId1" Type="http://schemas.openxmlformats.org/officeDocument/2006/relationships/externalLinkPath" Target="Financial%20Services/Nu%20Holdings.xlsx" TargetMode="External"/></Relationships>
</file>

<file path=xl/externalLinks/_rels/externalLink139.xml.rels><?xml version="1.0" encoding="UTF-8" standalone="yes"?>
<Relationships xmlns="http://schemas.openxmlformats.org/package/2006/relationships"><Relationship Id="rId1" Type="http://schemas.openxmlformats.org/officeDocument/2006/relationships/externalLinkPath" Target="Financial%20Services/Paycom%20Software.xlsx" TargetMode="External"/></Relationships>
</file>

<file path=xl/externalLinks/_rels/externalLink140.xml.rels><?xml version="1.0" encoding="UTF-8" standalone="yes"?>
<Relationships xmlns="http://schemas.openxmlformats.org/package/2006/relationships"><Relationship Id="rId1" Type="http://schemas.openxmlformats.org/officeDocument/2006/relationships/externalLinkPath" Target="Financial%20Services/Paylocity.xlsx" TargetMode="External"/></Relationships>
</file>

<file path=xl/externalLinks/_rels/externalLink141.xml.rels><?xml version="1.0" encoding="UTF-8" standalone="yes"?>
<Relationships xmlns="http://schemas.openxmlformats.org/package/2006/relationships"><Relationship Id="rId1" Type="http://schemas.openxmlformats.org/officeDocument/2006/relationships/externalLinkPath" Target="Healthcare/AbbVie.xlsx" TargetMode="External"/></Relationships>
</file>

<file path=xl/externalLinks/_rels/externalLink142.xml.rels><?xml version="1.0" encoding="UTF-8" standalone="yes"?>
<Relationships xmlns="http://schemas.openxmlformats.org/package/2006/relationships"><Relationship Id="rId2" Type="http://schemas.openxmlformats.org/officeDocument/2006/relationships/externalLinkPath" Target="/Users/bina/Documents/financial-modeling/Healthcare/United%20Healthcare.xlsx" TargetMode="External"/><Relationship Id="rId1" Type="http://schemas.openxmlformats.org/officeDocument/2006/relationships/externalLinkPath" Target="Healthcare/United%20Healthcare.xlsx" TargetMode="External"/></Relationships>
</file>

<file path=xl/externalLinks/_rels/externalLink143.xml.rels><?xml version="1.0" encoding="UTF-8" standalone="yes"?>
<Relationships xmlns="http://schemas.openxmlformats.org/package/2006/relationships"><Relationship Id="rId1" Type="http://schemas.openxmlformats.org/officeDocument/2006/relationships/externalLinkPath" Target="Healthcare/Pfizer.xlsx" TargetMode="External"/></Relationships>
</file>

<file path=xl/externalLinks/_rels/externalLink144.xml.rels><?xml version="1.0" encoding="UTF-8" standalone="yes"?>
<Relationships xmlns="http://schemas.openxmlformats.org/package/2006/relationships"><Relationship Id="rId1" Type="http://schemas.openxmlformats.org/officeDocument/2006/relationships/externalLinkPath" Target="Healthcare/Merck%20&amp;%20Co.xlsx" TargetMode="External"/></Relationships>
</file>

<file path=xl/externalLinks/_rels/externalLink145.xml.rels><?xml version="1.0" encoding="UTF-8" standalone="yes"?>
<Relationships xmlns="http://schemas.openxmlformats.org/package/2006/relationships"><Relationship Id="rId2" Type="http://schemas.openxmlformats.org/officeDocument/2006/relationships/externalLinkPath" Target="/Users/bina/Documents/financial-modeling/Healthcare/Vertex%20Pharmaceuticals.xlsx" TargetMode="External"/><Relationship Id="rId1" Type="http://schemas.openxmlformats.org/officeDocument/2006/relationships/externalLinkPath" Target="Healthcare/Vertex%20Pharmaceuticals.xlsx" TargetMode="External"/></Relationships>
</file>

<file path=xl/externalLinks/_rels/externalLink146.xml.rels><?xml version="1.0" encoding="UTF-8" standalone="yes"?>
<Relationships xmlns="http://schemas.openxmlformats.org/package/2006/relationships"><Relationship Id="rId2" Type="http://schemas.openxmlformats.org/officeDocument/2006/relationships/externalLinkPath" Target="/Users/bina/Documents/financial-modeling/Healthcare/Medtronic.xlsx" TargetMode="External"/><Relationship Id="rId1" Type="http://schemas.openxmlformats.org/officeDocument/2006/relationships/externalLinkPath" Target="Healthcare/Medtronic.xlsx" TargetMode="External"/></Relationships>
</file>

<file path=xl/externalLinks/_rels/externalLink147.xml.rels><?xml version="1.0" encoding="UTF-8" standalone="yes"?>
<Relationships xmlns="http://schemas.openxmlformats.org/package/2006/relationships"><Relationship Id="rId2" Type="http://schemas.openxmlformats.org/officeDocument/2006/relationships/externalLinkPath" Target="/Users/bina/Documents/financial-modeling/Healthcare/Novo%20Nordisk.xlsx" TargetMode="External"/><Relationship Id="rId1" Type="http://schemas.openxmlformats.org/officeDocument/2006/relationships/externalLinkPath" Target="Healthcare/Novo%20Nordisk.xlsx" TargetMode="External"/></Relationships>
</file>

<file path=xl/externalLinks/_rels/externalLink148.xml.rels><?xml version="1.0" encoding="UTF-8" standalone="yes"?>
<Relationships xmlns="http://schemas.openxmlformats.org/package/2006/relationships"><Relationship Id="rId1" Type="http://schemas.openxmlformats.org/officeDocument/2006/relationships/externalLinkPath" Target="Healthcare/Abbott%20Laboratories.xlsx" TargetMode="External"/></Relationships>
</file>

<file path=xl/externalLinks/_rels/externalLink149.xml.rels><?xml version="1.0" encoding="UTF-8" standalone="yes"?>
<Relationships xmlns="http://schemas.openxmlformats.org/package/2006/relationships"><Relationship Id="rId2" Type="http://schemas.openxmlformats.org/officeDocument/2006/relationships/externalLinkPath" Target="/Users/bina/Documents/financial-modeling/Healthcare/Danaher.xlsx" TargetMode="External"/><Relationship Id="rId1" Type="http://schemas.openxmlformats.org/officeDocument/2006/relationships/externalLinkPath" Target="Healthcare/Danaher.xlsx" TargetMode="External"/></Relationships>
</file>

<file path=xl/externalLinks/_rels/externalLink150.xml.rels><?xml version="1.0" encoding="UTF-8" standalone="yes"?>
<Relationships xmlns="http://schemas.openxmlformats.org/package/2006/relationships"><Relationship Id="rId1" Type="http://schemas.openxmlformats.org/officeDocument/2006/relationships/externalLinkPath" Target="Healthcare/Lantheus%20Holdings.xlsx" TargetMode="External"/></Relationships>
</file>

<file path=xl/externalLinks/_rels/externalLink151.xml.rels><?xml version="1.0" encoding="UTF-8" standalone="yes"?>
<Relationships xmlns="http://schemas.openxmlformats.org/package/2006/relationships"><Relationship Id="rId2" Type="http://schemas.openxmlformats.org/officeDocument/2006/relationships/externalLinkPath" Target="/Users/bina/Documents/financial-modeling/Healthcare/Thermo%20Fisher%20Scientific.xlsx" TargetMode="External"/><Relationship Id="rId1" Type="http://schemas.openxmlformats.org/officeDocument/2006/relationships/externalLinkPath" Target="Healthcare/Thermo%20Fisher%20Scientific.xlsx" TargetMode="External"/></Relationships>
</file>

<file path=xl/externalLinks/_rels/externalLink152.xml.rels><?xml version="1.0" encoding="UTF-8" standalone="yes"?>
<Relationships xmlns="http://schemas.openxmlformats.org/package/2006/relationships"><Relationship Id="rId2" Type="http://schemas.openxmlformats.org/officeDocument/2006/relationships/externalLinkPath" Target="/Users/bina/Documents/financial-modeling/Healthcare/Eli%20Lilly.xlsx" TargetMode="External"/><Relationship Id="rId1" Type="http://schemas.openxmlformats.org/officeDocument/2006/relationships/externalLinkPath" Target="Healthcare/Eli%20Lilly.xlsx" TargetMode="External"/></Relationships>
</file>

<file path=xl/externalLinks/_rels/externalLink153.xml.rels><?xml version="1.0" encoding="UTF-8" standalone="yes"?>
<Relationships xmlns="http://schemas.openxmlformats.org/package/2006/relationships"><Relationship Id="rId1" Type="http://schemas.openxmlformats.org/officeDocument/2006/relationships/externalLinkPath" Target="Healthcare/Progyny.xlsx" TargetMode="External"/></Relationships>
</file>

<file path=xl/externalLinks/_rels/externalLink154.xml.rels><?xml version="1.0" encoding="UTF-8" standalone="yes"?>
<Relationships xmlns="http://schemas.openxmlformats.org/package/2006/relationships"><Relationship Id="rId1" Type="http://schemas.openxmlformats.org/officeDocument/2006/relationships/externalLinkPath" Target="Healthcare/Zoetis.xlsx" TargetMode="External"/></Relationships>
</file>

<file path=xl/externalLinks/_rels/externalLink155.xml.rels><?xml version="1.0" encoding="UTF-8" standalone="yes"?>
<Relationships xmlns="http://schemas.openxmlformats.org/package/2006/relationships"><Relationship Id="rId2" Type="http://schemas.openxmlformats.org/officeDocument/2006/relationships/externalLinkPath" Target="/Users/bina/Documents/financial-modeling/Healthcare/Stryker.xlsx" TargetMode="External"/><Relationship Id="rId1" Type="http://schemas.openxmlformats.org/officeDocument/2006/relationships/externalLinkPath" Target="Healthcare/Stryker.xlsx" TargetMode="External"/></Relationships>
</file>

<file path=xl/externalLinks/_rels/externalLink156.xml.rels><?xml version="1.0" encoding="UTF-8" standalone="yes"?>
<Relationships xmlns="http://schemas.openxmlformats.org/package/2006/relationships"><Relationship Id="rId1" Type="http://schemas.openxmlformats.org/officeDocument/2006/relationships/externalLinkPath" Target="Healthcare/Intuitive%20Surgical.xlsx" TargetMode="External"/></Relationships>
</file>

<file path=xl/externalLinks/_rels/externalLink157.xml.rels><?xml version="1.0" encoding="UTF-8" standalone="yes"?>
<Relationships xmlns="http://schemas.openxmlformats.org/package/2006/relationships"><Relationship Id="rId2" Type="http://schemas.openxmlformats.org/officeDocument/2006/relationships/externalLinkPath" Target="/Users/bina/Documents/financial-modeling/Healthcare/Dexcom.xlsx" TargetMode="External"/><Relationship Id="rId1" Type="http://schemas.openxmlformats.org/officeDocument/2006/relationships/externalLinkPath" Target="Healthcare/Dexcom.xlsx" TargetMode="External"/></Relationships>
</file>

<file path=xl/externalLinks/_rels/externalLink158.xml.rels><?xml version="1.0" encoding="UTF-8" standalone="yes"?>
<Relationships xmlns="http://schemas.openxmlformats.org/package/2006/relationships"><Relationship Id="rId2" Type="http://schemas.openxmlformats.org/officeDocument/2006/relationships/externalLinkPath" Target="/Users/bina/Documents/financial-modeling/Industrials/Caterpillar.xlsx" TargetMode="External"/><Relationship Id="rId1" Type="http://schemas.openxmlformats.org/officeDocument/2006/relationships/externalLinkPath" Target="Industrials/Caterpillar.xlsx" TargetMode="External"/></Relationships>
</file>

<file path=xl/externalLinks/_rels/externalLink159.xml.rels><?xml version="1.0" encoding="UTF-8" standalone="yes"?>
<Relationships xmlns="http://schemas.openxmlformats.org/package/2006/relationships"><Relationship Id="rId2" Type="http://schemas.openxmlformats.org/officeDocument/2006/relationships/externalLinkPath" Target="/Users/bina/Documents/financial-modeling/Industrials/Raytheon%20Technologies.xlsx" TargetMode="External"/><Relationship Id="rId1" Type="http://schemas.openxmlformats.org/officeDocument/2006/relationships/externalLinkPath" Target="Industrials/Raytheon%20Technologies.xlsx" TargetMode="External"/></Relationships>
</file>

<file path=xl/externalLinks/_rels/externalLink160.xml.rels><?xml version="1.0" encoding="UTF-8" standalone="yes"?>
<Relationships xmlns="http://schemas.openxmlformats.org/package/2006/relationships"><Relationship Id="rId2" Type="http://schemas.openxmlformats.org/officeDocument/2006/relationships/externalLinkPath" Target="/Users/bina/Documents/financial-modeling/Industrials/Republic%20Services.xlsx" TargetMode="External"/><Relationship Id="rId1" Type="http://schemas.openxmlformats.org/officeDocument/2006/relationships/externalLinkPath" Target="Industrials/Republic%20Services.xlsx" TargetMode="External"/></Relationships>
</file>

<file path=xl/externalLinks/_rels/externalLink161.xml.rels><?xml version="1.0" encoding="UTF-8" standalone="yes"?>
<Relationships xmlns="http://schemas.openxmlformats.org/package/2006/relationships"><Relationship Id="rId2" Type="http://schemas.openxmlformats.org/officeDocument/2006/relationships/externalLinkPath" Target="/Users/bina/Documents/financial-modeling/Industrials/Lockheed%20Martin.xlsx" TargetMode="External"/><Relationship Id="rId1" Type="http://schemas.openxmlformats.org/officeDocument/2006/relationships/externalLinkPath" Target="Industrials/Lockheed%20Martin.xlsx" TargetMode="External"/></Relationships>
</file>

<file path=xl/externalLinks/_rels/externalLink162.xml.rels><?xml version="1.0" encoding="UTF-8" standalone="yes"?>
<Relationships xmlns="http://schemas.openxmlformats.org/package/2006/relationships"><Relationship Id="rId2" Type="http://schemas.openxmlformats.org/officeDocument/2006/relationships/externalLinkPath" Target="/Users/bina/Documents/financial-modeling/Industrials/MP%20Materials.xlsx" TargetMode="External"/><Relationship Id="rId1" Type="http://schemas.openxmlformats.org/officeDocument/2006/relationships/externalLinkPath" Target="Industrials/MP%20Materials.xlsx" TargetMode="External"/></Relationships>
</file>

<file path=xl/externalLinks/_rels/externalLink163.xml.rels><?xml version="1.0" encoding="UTF-8" standalone="yes"?>
<Relationships xmlns="http://schemas.openxmlformats.org/package/2006/relationships"><Relationship Id="rId2" Type="http://schemas.openxmlformats.org/officeDocument/2006/relationships/externalLinkPath" Target="/Users/bina/Documents/financial-modeling/Industrials/United%20Parcel%20Service.xlsx" TargetMode="External"/><Relationship Id="rId1" Type="http://schemas.openxmlformats.org/officeDocument/2006/relationships/externalLinkPath" Target="Industrials/United%20Parcel%20Service.xlsx" TargetMode="External"/></Relationships>
</file>

<file path=xl/externalLinks/_rels/externalLink164.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National%20Railway.xlsx" TargetMode="External"/><Relationship Id="rId1" Type="http://schemas.openxmlformats.org/officeDocument/2006/relationships/externalLinkPath" Target="Industrials/Canadian%20National%20Railway.xlsx" TargetMode="External"/></Relationships>
</file>

<file path=xl/externalLinks/_rels/externalLink165.xml.rels><?xml version="1.0" encoding="UTF-8" standalone="yes"?>
<Relationships xmlns="http://schemas.openxmlformats.org/package/2006/relationships"><Relationship Id="rId2" Type="http://schemas.openxmlformats.org/officeDocument/2006/relationships/externalLinkPath" Target="/Users/bina/Documents/financial-modeling/Industrials/Canadian%20Pacific.xlsx" TargetMode="External"/><Relationship Id="rId1" Type="http://schemas.openxmlformats.org/officeDocument/2006/relationships/externalLinkPath" Target="Industrials/Canadian%20Pacific.xlsx" TargetMode="External"/></Relationships>
</file>

<file path=xl/externalLinks/_rels/externalLink166.xml.rels><?xml version="1.0" encoding="UTF-8" standalone="yes"?>
<Relationships xmlns="http://schemas.openxmlformats.org/package/2006/relationships"><Relationship Id="rId2" Type="http://schemas.openxmlformats.org/officeDocument/2006/relationships/externalLinkPath" Target="/Users/bina/Documents/financial-modeling/Industrials/Cameco.xlsx" TargetMode="External"/><Relationship Id="rId1" Type="http://schemas.openxmlformats.org/officeDocument/2006/relationships/externalLinkPath" Target="Industrials/Cameco.xlsx" TargetMode="External"/></Relationships>
</file>

<file path=xl/externalLinks/_rels/externalLink167.xml.rels><?xml version="1.0" encoding="UTF-8" standalone="yes"?>
<Relationships xmlns="http://schemas.openxmlformats.org/package/2006/relationships"><Relationship Id="rId2" Type="http://schemas.openxmlformats.org/officeDocument/2006/relationships/externalLinkPath" Target="/Users/bina/Documents/financial-modeling/Industrials/Union%20Pacific.xlsx" TargetMode="External"/><Relationship Id="rId1" Type="http://schemas.openxmlformats.org/officeDocument/2006/relationships/externalLinkPath" Target="Industrials/Union%20Pacific.xlsx" TargetMode="External"/></Relationships>
</file>

<file path=xl/externalLinks/_rels/externalLink168.xml.rels><?xml version="1.0" encoding="UTF-8" standalone="yes"?>
<Relationships xmlns="http://schemas.openxmlformats.org/package/2006/relationships"><Relationship Id="rId2" Type="http://schemas.openxmlformats.org/officeDocument/2006/relationships/externalLinkPath" Target="/Users/bina/Documents/financial-modeling/Industrials/Ecolab.xlsx" TargetMode="External"/><Relationship Id="rId1" Type="http://schemas.openxmlformats.org/officeDocument/2006/relationships/externalLinkPath" Target="Industrials/Ecolab.xlsx" TargetMode="External"/></Relationships>
</file>

<file path=xl/externalLinks/_rels/externalLink169.xml.rels><?xml version="1.0" encoding="UTF-8" standalone="yes"?>
<Relationships xmlns="http://schemas.openxmlformats.org/package/2006/relationships"><Relationship Id="rId2" Type="http://schemas.openxmlformats.org/officeDocument/2006/relationships/externalLinkPath" Target="/Users/bina/Documents/financial-modeling/Industrials/Waste%20Connections.xlsx" TargetMode="External"/><Relationship Id="rId1" Type="http://schemas.openxmlformats.org/officeDocument/2006/relationships/externalLinkPath" Target="Industrials/Waste%20Connections.xlsx" TargetMode="External"/></Relationships>
</file>

<file path=xl/externalLinks/_rels/externalLink170.xml.rels><?xml version="1.0" encoding="UTF-8" standalone="yes"?>
<Relationships xmlns="http://schemas.openxmlformats.org/package/2006/relationships"><Relationship Id="rId2" Type="http://schemas.openxmlformats.org/officeDocument/2006/relationships/externalLinkPath" Target="/Users/bina/Documents/financial-modeling/Industrials/Waste%20Management.xlsx" TargetMode="External"/><Relationship Id="rId1" Type="http://schemas.openxmlformats.org/officeDocument/2006/relationships/externalLinkPath" Target="Industrials/Waste%20Management.xlsx" TargetMode="External"/></Relationships>
</file>

<file path=xl/externalLinks/_rels/externalLink171.xml.rels><?xml version="1.0" encoding="UTF-8" standalone="yes"?>
<Relationships xmlns="http://schemas.openxmlformats.org/package/2006/relationships"><Relationship Id="rId2" Type="http://schemas.openxmlformats.org/officeDocument/2006/relationships/externalLinkPath" Target="/Users/bina/Documents/financial-modeling/Technology/Hardware/Livent.xlsx" TargetMode="External"/><Relationship Id="rId1" Type="http://schemas.openxmlformats.org/officeDocument/2006/relationships/externalLinkPath" Target="Technology/Hardware/Livent.xlsx" TargetMode="External"/></Relationships>
</file>

<file path=xl/externalLinks/_rels/externalLink172.xml.rels><?xml version="1.0" encoding="UTF-8" standalone="yes"?>
<Relationships xmlns="http://schemas.openxmlformats.org/package/2006/relationships"><Relationship Id="rId1" Type="http://schemas.openxmlformats.org/officeDocument/2006/relationships/externalLinkPath" Target="Industrials/AMETEK.xlsx" TargetMode="External"/></Relationships>
</file>

<file path=xl/externalLinks/_rels/externalLink173.xml.rels><?xml version="1.0" encoding="UTF-8" standalone="yes"?>
<Relationships xmlns="http://schemas.openxmlformats.org/package/2006/relationships"><Relationship Id="rId2" Type="http://schemas.openxmlformats.org/officeDocument/2006/relationships/externalLinkPath" Target="/Users/bina/Documents/financial-modeling/Industrials/Norfolk%20Southern.xlsx" TargetMode="External"/><Relationship Id="rId1" Type="http://schemas.openxmlformats.org/officeDocument/2006/relationships/externalLinkPath" Target="Industrials/Norfolk%20Southern.xlsx" TargetMode="External"/></Relationships>
</file>

<file path=xl/externalLinks/_rels/externalLink174.xml.rels><?xml version="1.0" encoding="UTF-8" standalone="yes"?>
<Relationships xmlns="http://schemas.openxmlformats.org/package/2006/relationships"><Relationship Id="rId2" Type="http://schemas.openxmlformats.org/officeDocument/2006/relationships/externalLinkPath" Target="/Users/bina/Documents/financial-modeling/Industrials/Copart.xlsx" TargetMode="External"/><Relationship Id="rId1" Type="http://schemas.openxmlformats.org/officeDocument/2006/relationships/externalLinkPath" Target="Industrials/Copart.xlsx" TargetMode="External"/></Relationships>
</file>

<file path=xl/externalLinks/_rels/externalLink175.xml.rels><?xml version="1.0" encoding="UTF-8" standalone="yes"?>
<Relationships xmlns="http://schemas.openxmlformats.org/package/2006/relationships"><Relationship Id="rId2" Type="http://schemas.openxmlformats.org/officeDocument/2006/relationships/externalLinkPath" Target="/Users/bina/Documents/financial-modeling/Industrials/HEICO.xlsx" TargetMode="External"/><Relationship Id="rId1" Type="http://schemas.openxmlformats.org/officeDocument/2006/relationships/externalLinkPath" Target="Industrials/HEICO.xlsx" TargetMode="External"/></Relationships>
</file>

<file path=xl/externalLinks/_rels/externalLink176.xml.rels><?xml version="1.0" encoding="UTF-8" standalone="yes"?>
<Relationships xmlns="http://schemas.openxmlformats.org/package/2006/relationships"><Relationship Id="rId2" Type="http://schemas.openxmlformats.org/officeDocument/2006/relationships/externalLinkPath" Target="/Users/bina/Documents/financial-modeling/Industrials/Roper%20Technologies.xlsx" TargetMode="External"/><Relationship Id="rId1" Type="http://schemas.openxmlformats.org/officeDocument/2006/relationships/externalLinkPath" Target="Industrials/Roper%20Technologies.xlsx" TargetMode="External"/></Relationships>
</file>

<file path=xl/externalLinks/_rels/externalLink177.xml.rels><?xml version="1.0" encoding="UTF-8" standalone="yes"?>
<Relationships xmlns="http://schemas.openxmlformats.org/package/2006/relationships"><Relationship Id="rId2" Type="http://schemas.openxmlformats.org/officeDocument/2006/relationships/externalLinkPath" Target="/Users/bina/Documents/financial-modeling/Real%20Estate/WillScot%20Mobile%20Mini%20Holdings.xlsx" TargetMode="External"/><Relationship Id="rId1" Type="http://schemas.openxmlformats.org/officeDocument/2006/relationships/externalLinkPath" Target="Real%20Estate/WillScot%20Mobile%20Mini%20Holdings.xlsx" TargetMode="External"/></Relationships>
</file>

<file path=xl/externalLinks/_rels/externalLink178.xml.rels><?xml version="1.0" encoding="UTF-8" standalone="yes"?>
<Relationships xmlns="http://schemas.openxmlformats.org/package/2006/relationships"><Relationship Id="rId2" Type="http://schemas.openxmlformats.org/officeDocument/2006/relationships/externalLinkPath" Target="/Users/bina/Documents/financial-modeling/Real%20Estate/Texas%20Pacific%20Land.xlsx" TargetMode="External"/><Relationship Id="rId1" Type="http://schemas.openxmlformats.org/officeDocument/2006/relationships/externalLinkPath" Target="Real%20Estate/Texas%20Pacific%20Land.xlsx" TargetMode="External"/></Relationships>
</file>

<file path=xl/externalLinks/_rels/externalLink179.xml.rels><?xml version="1.0" encoding="UTF-8" standalone="yes"?>
<Relationships xmlns="http://schemas.openxmlformats.org/package/2006/relationships"><Relationship Id="rId2" Type="http://schemas.openxmlformats.org/officeDocument/2006/relationships/externalLinkPath" Target="/Users/bina/Documents/financial-modeling/Real%20Estate/Prologis.xlsx" TargetMode="External"/><Relationship Id="rId1" Type="http://schemas.openxmlformats.org/officeDocument/2006/relationships/externalLinkPath" Target="Real%20Estate/Prologis.xlsx" TargetMode="External"/></Relationships>
</file>

<file path=xl/externalLinks/_rels/externalLink180.xml.rels><?xml version="1.0" encoding="UTF-8" standalone="yes"?>
<Relationships xmlns="http://schemas.openxmlformats.org/package/2006/relationships"><Relationship Id="rId2" Type="http://schemas.openxmlformats.org/officeDocument/2006/relationships/externalLinkPath" Target="/Users/bina/Documents/financial-modeling/Real%20Estate/CoStar%20Group.xlsx" TargetMode="External"/><Relationship Id="rId1" Type="http://schemas.openxmlformats.org/officeDocument/2006/relationships/externalLinkPath" Target="Real%20Estate/CoStar%20Group.xlsx" TargetMode="External"/></Relationships>
</file>

<file path=xl/externalLinks/_rels/externalLink181.xml.rels><?xml version="1.0" encoding="UTF-8" standalone="yes"?>
<Relationships xmlns="http://schemas.openxmlformats.org/package/2006/relationships"><Relationship Id="rId2" Type="http://schemas.openxmlformats.org/officeDocument/2006/relationships/externalLinkPath" Target="/Users/bina/Documents/financial-modeling/Real%20Estate/American%20Tower%20Corporation.xlsx" TargetMode="External"/><Relationship Id="rId1" Type="http://schemas.openxmlformats.org/officeDocument/2006/relationships/externalLinkPath" Target="Real%20Estate/American%20Tower%20Corporation.xlsx" TargetMode="External"/></Relationships>
</file>

<file path=xl/externalLinks/_rels/externalLink182.xml.rels><?xml version="1.0" encoding="UTF-8" standalone="yes"?>
<Relationships xmlns="http://schemas.openxmlformats.org/package/2006/relationships"><Relationship Id="rId2" Type="http://schemas.openxmlformats.org/officeDocument/2006/relationships/externalLinkPath" Target="/Users/bina/Documents/financial-modeling/Technology/Software/dLocal.xlsx" TargetMode="External"/><Relationship Id="rId1" Type="http://schemas.openxmlformats.org/officeDocument/2006/relationships/externalLinkPath" Target="Technology/Software/dLoc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7.7937876041846099E-2</v>
          </cell>
          <cell r="AN4">
            <v>-2.5430605992980415E-2</v>
          </cell>
        </row>
        <row r="7">
          <cell r="AS7">
            <v>0.43309999999999998</v>
          </cell>
          <cell r="AV7">
            <v>0.28261498042238947</v>
          </cell>
        </row>
        <row r="13">
          <cell r="AU13">
            <v>0.69952149747278036</v>
          </cell>
        </row>
        <row r="16">
          <cell r="AT16">
            <v>7.6057216327524291</v>
          </cell>
          <cell r="AU16">
            <v>30.050689859022274</v>
          </cell>
        </row>
        <row r="20">
          <cell r="AM20">
            <v>8.1227260914760846E-2</v>
          </cell>
        </row>
        <row r="101">
          <cell r="AU101">
            <v>2999149000000</v>
          </cell>
        </row>
        <row r="115">
          <cell r="AO115">
            <v>134.66259667610785</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0.17782458131497347</v>
          </cell>
          <cell r="AM4">
            <v>2.2404372568030961E-2</v>
          </cell>
        </row>
        <row r="7">
          <cell r="AR7">
            <v>0.45689999999999997</v>
          </cell>
          <cell r="AU7">
            <v>0.14823441219352901</v>
          </cell>
        </row>
        <row r="13">
          <cell r="AT13">
            <v>0.47713890884421556</v>
          </cell>
        </row>
        <row r="16">
          <cell r="AS16">
            <v>4.8338919842812222</v>
          </cell>
          <cell r="AT16">
            <v>18.082187671949146</v>
          </cell>
        </row>
        <row r="20">
          <cell r="AL20">
            <v>0.16884297967155582</v>
          </cell>
        </row>
        <row r="101">
          <cell r="AT101">
            <v>83273645735</v>
          </cell>
        </row>
        <row r="115">
          <cell r="AN115">
            <v>408.80894122816568</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0.31680867544539115</v>
          </cell>
          <cell r="AI4">
            <v>-0.1423981900452489</v>
          </cell>
        </row>
        <row r="7">
          <cell r="AN7">
            <v>0.57840000000000003</v>
          </cell>
          <cell r="AQ7">
            <v>0.15461538461538463</v>
          </cell>
        </row>
        <row r="13">
          <cell r="AP13">
            <v>0.47350350798626661</v>
          </cell>
        </row>
        <row r="16">
          <cell r="AO16">
            <v>2.9337013574660635</v>
          </cell>
          <cell r="AP16">
            <v>10.023933209647495</v>
          </cell>
        </row>
        <row r="20">
          <cell r="AH20">
            <v>0.3854208618606525</v>
          </cell>
        </row>
        <row r="101">
          <cell r="AP101">
            <v>129669600000</v>
          </cell>
        </row>
        <row r="115">
          <cell r="AJ115">
            <v>120.18801197440091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0.33144054967281589</v>
          </cell>
          <cell r="AM4">
            <v>0.11301891263707975</v>
          </cell>
        </row>
        <row r="7">
          <cell r="AR7">
            <v>0.61</v>
          </cell>
          <cell r="AU7">
            <v>0.32625056136731218</v>
          </cell>
        </row>
        <row r="13">
          <cell r="AT13">
            <v>0.4469587516891611</v>
          </cell>
        </row>
        <row r="16">
          <cell r="AS16">
            <v>6.9610113243948062</v>
          </cell>
          <cell r="AT16">
            <v>19.303957719999989</v>
          </cell>
        </row>
        <row r="20">
          <cell r="AL20">
            <v>0.40693836306159481</v>
          </cell>
        </row>
        <row r="101">
          <cell r="AT101">
            <v>64124021882</v>
          </cell>
        </row>
        <row r="115">
          <cell r="AN115">
            <v>387.2869884285322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0.11802454147335562</v>
          </cell>
          <cell r="AN4">
            <v>-1.5551677331782088E-2</v>
          </cell>
        </row>
        <row r="7">
          <cell r="AS7">
            <v>0.46510000000000001</v>
          </cell>
          <cell r="AV7">
            <v>0.17886368043436107</v>
          </cell>
        </row>
        <row r="13">
          <cell r="AU13">
            <v>0.44122146054047928</v>
          </cell>
        </row>
        <row r="16">
          <cell r="AT16">
            <v>4.5454140003878223</v>
          </cell>
          <cell r="AU16">
            <v>17.962222222222223</v>
          </cell>
        </row>
        <row r="19">
          <cell r="AT19">
            <v>4.6172195083517176</v>
          </cell>
          <cell r="AU19">
            <v>18.788634177621031</v>
          </cell>
        </row>
        <row r="20">
          <cell r="AM20">
            <v>0.11755168220510748</v>
          </cell>
        </row>
        <row r="22">
          <cell r="AU22">
            <v>7.4485830201316515E-3</v>
          </cell>
        </row>
        <row r="29">
          <cell r="AM29">
            <v>0.10818614130434789</v>
          </cell>
          <cell r="AN29">
            <v>-4.3984674329501927E-2</v>
          </cell>
        </row>
        <row r="101">
          <cell r="AU101">
            <v>117203500000</v>
          </cell>
        </row>
        <row r="115">
          <cell r="AO115">
            <v>114.35149224176023</v>
          </cell>
        </row>
        <row r="117">
          <cell r="AO117">
            <v>-0.18068716599727574</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9.1801133885739183E-2</v>
          </cell>
          <cell r="AN4">
            <v>-0.10600159776313156</v>
          </cell>
        </row>
        <row r="7">
          <cell r="AS7">
            <v>0.68759999999999999</v>
          </cell>
          <cell r="AV7">
            <v>0.29573596964250048</v>
          </cell>
        </row>
        <row r="13">
          <cell r="AU13">
            <v>0.43950794724382819</v>
          </cell>
        </row>
        <row r="16">
          <cell r="AT16">
            <v>7.8719542640303573</v>
          </cell>
          <cell r="AU16">
            <v>18.020288032918049</v>
          </cell>
        </row>
        <row r="19">
          <cell r="AT19">
            <v>8.8053337056688079</v>
          </cell>
          <cell r="AU19">
            <v>23.049634502923976</v>
          </cell>
        </row>
        <row r="20">
          <cell r="AM20">
            <v>0.11613801332405282</v>
          </cell>
        </row>
        <row r="22">
          <cell r="AU22">
            <v>2.725493864943121E-2</v>
          </cell>
        </row>
        <row r="29">
          <cell r="AM29">
            <v>0.12614236066417805</v>
          </cell>
          <cell r="AN29">
            <v>-0.2181963652988913</v>
          </cell>
        </row>
        <row r="101">
          <cell r="AU101">
            <v>157659500000</v>
          </cell>
        </row>
        <row r="115">
          <cell r="AO115">
            <v>175.32656646763604</v>
          </cell>
        </row>
        <row r="117">
          <cell r="AO117">
            <v>9.3642283686590222E-3</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0.48547025247599351</v>
          </cell>
          <cell r="Z4">
            <v>2.109747913773008E-2</v>
          </cell>
        </row>
        <row r="7">
          <cell r="AE7">
            <v>0.58440000000000003</v>
          </cell>
          <cell r="AH7">
            <v>0.10469091736021778</v>
          </cell>
        </row>
        <row r="13">
          <cell r="AG13">
            <v>0.32049943605485309</v>
          </cell>
        </row>
        <row r="16">
          <cell r="AF16">
            <v>13.936821265581212</v>
          </cell>
          <cell r="AG16">
            <v>57.13118499698404</v>
          </cell>
        </row>
        <row r="20">
          <cell r="Y20">
            <v>0.67950280750587888</v>
          </cell>
        </row>
        <row r="101">
          <cell r="AG101">
            <v>25004720000</v>
          </cell>
        </row>
        <row r="115">
          <cell r="AA115">
            <v>237.43151907076845</v>
          </cell>
        </row>
      </sheetData>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0.48617876912671032</v>
          </cell>
          <cell r="N4">
            <v>0.2626360609041587</v>
          </cell>
        </row>
        <row r="7">
          <cell r="S7">
            <v>0.61070000000000002</v>
          </cell>
          <cell r="V7">
            <v>0.10229109558556687</v>
          </cell>
        </row>
        <row r="13">
          <cell r="U13">
            <v>0.30977138146417776</v>
          </cell>
        </row>
        <row r="16">
          <cell r="T16">
            <v>10.782450059913588</v>
          </cell>
          <cell r="U16">
            <v>34.930234753919933</v>
          </cell>
        </row>
        <row r="20">
          <cell r="M20">
            <v>0.67666537168109353</v>
          </cell>
        </row>
        <row r="101">
          <cell r="U101">
            <v>47241256272</v>
          </cell>
        </row>
        <row r="115">
          <cell r="O115">
            <v>104.93928307008822</v>
          </cell>
        </row>
      </sheetData>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0.42614961556996755</v>
          </cell>
          <cell r="AB4">
            <v>-6.3438807876854963E-2</v>
          </cell>
        </row>
        <row r="7">
          <cell r="AG7">
            <v>0.59560000000000002</v>
          </cell>
          <cell r="AJ7">
            <v>0.23012268028989794</v>
          </cell>
        </row>
        <row r="13">
          <cell r="AI13">
            <v>0.2924698104329268</v>
          </cell>
        </row>
        <row r="16">
          <cell r="AH16">
            <v>6.4718741583462922</v>
          </cell>
          <cell r="AI16">
            <v>14.413363069533212</v>
          </cell>
        </row>
        <row r="19">
          <cell r="AI19">
            <v>18.412164704874336</v>
          </cell>
        </row>
        <row r="20">
          <cell r="AA20">
            <v>0.4608732333342842</v>
          </cell>
        </row>
        <row r="29">
          <cell r="AA29">
            <v>0.71607066962073018</v>
          </cell>
          <cell r="AB29">
            <v>-0.21718259093579051</v>
          </cell>
        </row>
        <row r="102">
          <cell r="AJ102">
            <v>483503445150</v>
          </cell>
        </row>
        <row r="115">
          <cell r="AC115">
            <v>81.375653223443194</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0.26385079539221068</v>
          </cell>
          <cell r="AD4">
            <v>7.595486111111116E-2</v>
          </cell>
        </row>
        <row r="7">
          <cell r="AI7">
            <v>0.47339999999999999</v>
          </cell>
          <cell r="AL7">
            <v>3.90625E-2</v>
          </cell>
        </row>
        <row r="13">
          <cell r="AK13">
            <v>0.28805970149253729</v>
          </cell>
        </row>
        <row r="16">
          <cell r="AJ16">
            <v>2.6857917906746032</v>
          </cell>
          <cell r="AK16">
            <v>10.938497474747475</v>
          </cell>
        </row>
        <row r="20">
          <cell r="AC20">
            <v>0.42451726155646585</v>
          </cell>
        </row>
        <row r="101">
          <cell r="AK101">
            <v>43316450000</v>
          </cell>
        </row>
        <row r="115">
          <cell r="AE115">
            <v>11.573335407200307</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6">
          <cell r="Q6">
            <v>0.51351652639206291</v>
          </cell>
          <cell r="R6">
            <v>0.22447276030541841</v>
          </cell>
        </row>
        <row r="9">
          <cell r="W9">
            <v>0.25600000000000001</v>
          </cell>
          <cell r="Z9">
            <v>9.281628243843755E-2</v>
          </cell>
        </row>
        <row r="15">
          <cell r="Y15">
            <v>0.28567244733594127</v>
          </cell>
        </row>
        <row r="18">
          <cell r="X18">
            <v>10.677456761680293</v>
          </cell>
          <cell r="Y18">
            <v>69.274210156100665</v>
          </cell>
        </row>
        <row r="21">
          <cell r="X21">
            <v>8.7200443389341142</v>
          </cell>
          <cell r="Y21">
            <v>72.702021290538283</v>
          </cell>
        </row>
        <row r="22">
          <cell r="Q22">
            <v>0.85536842105263156</v>
          </cell>
        </row>
        <row r="31">
          <cell r="Q31">
            <v>1.2750498278673672</v>
          </cell>
          <cell r="R31">
            <v>-4.7148773494743557E-2</v>
          </cell>
        </row>
        <row r="102">
          <cell r="Y102">
            <v>869806982720</v>
          </cell>
        </row>
        <row r="108">
          <cell r="Y108">
            <v>0.1972033540756965</v>
          </cell>
        </row>
        <row r="117">
          <cell r="S117">
            <v>52.618243319468505</v>
          </cell>
        </row>
      </sheetData>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3.490706170460478E-2</v>
          </cell>
          <cell r="AK4">
            <v>0.10258548790658883</v>
          </cell>
        </row>
        <row r="7">
          <cell r="AP7">
            <v>0.62549999999999994</v>
          </cell>
          <cell r="AS7">
            <v>0.24727970983571582</v>
          </cell>
        </row>
        <row r="13">
          <cell r="AR13">
            <v>0.28341584158415839</v>
          </cell>
        </row>
        <row r="16">
          <cell r="AQ16">
            <v>4.0302422561436853</v>
          </cell>
          <cell r="AR16">
            <v>17.591195394514052</v>
          </cell>
        </row>
        <row r="20">
          <cell r="AJ20">
            <v>7.9444658696490533E-2</v>
          </cell>
        </row>
        <row r="115">
          <cell r="AL115">
            <v>64.880495397554967</v>
          </cell>
        </row>
        <row r="117">
          <cell r="AL117">
            <v>0.27241606976966004</v>
          </cell>
        </row>
      </sheetData>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0.2353779043888542</v>
          </cell>
          <cell r="Z4">
            <v>-1.6598208066104569E-2</v>
          </cell>
        </row>
        <row r="7">
          <cell r="AE7">
            <v>0.48970000000000002</v>
          </cell>
          <cell r="AH7">
            <v>0.19553938171074439</v>
          </cell>
        </row>
        <row r="13">
          <cell r="AG13">
            <v>0.25055206386954304</v>
          </cell>
        </row>
        <row r="16">
          <cell r="AF16">
            <v>4.6137596454565104</v>
          </cell>
          <cell r="AG16">
            <v>20.19508230469982</v>
          </cell>
        </row>
        <row r="20">
          <cell r="Y20">
            <v>0.59682472256146135</v>
          </cell>
        </row>
        <row r="100">
          <cell r="AG100">
            <v>38415085560</v>
          </cell>
        </row>
        <row r="115">
          <cell r="AA115">
            <v>45.263339059513441</v>
          </cell>
        </row>
      </sheetData>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0.20958105646630232</v>
          </cell>
          <cell r="R4">
            <v>7.7221937776706939E-2</v>
          </cell>
        </row>
        <row r="7">
          <cell r="W7">
            <v>0.66549999999999998</v>
          </cell>
          <cell r="Z7">
            <v>0.49128090835165494</v>
          </cell>
        </row>
        <row r="13">
          <cell r="Y13">
            <v>0.22860953972743636</v>
          </cell>
        </row>
        <row r="16">
          <cell r="X16">
            <v>10.524392374183055</v>
          </cell>
          <cell r="Y16">
            <v>30.399425837320575</v>
          </cell>
        </row>
        <row r="20">
          <cell r="Q20">
            <v>0.30385950581988963</v>
          </cell>
        </row>
        <row r="101">
          <cell r="Y101">
            <v>349441400000</v>
          </cell>
        </row>
        <row r="115">
          <cell r="S115">
            <v>864.40902700283868</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AC5">
            <v>0.137682016012036</v>
          </cell>
          <cell r="AD5">
            <v>0.25473471431135297</v>
          </cell>
        </row>
        <row r="8">
          <cell r="AI8">
            <v>0.50539999999999996</v>
          </cell>
          <cell r="AL8">
            <v>0.33851436236032001</v>
          </cell>
        </row>
        <row r="14">
          <cell r="AK14">
            <v>0.2216504501327809</v>
          </cell>
        </row>
        <row r="17">
          <cell r="AJ17">
            <v>12.193114946111631</v>
          </cell>
          <cell r="AK17">
            <v>39.988491504158858</v>
          </cell>
        </row>
        <row r="20">
          <cell r="AJ20">
            <v>9.7176835924266953</v>
          </cell>
          <cell r="AK20">
            <v>34.864240378122886</v>
          </cell>
        </row>
        <row r="21">
          <cell r="AC21">
            <v>-5.8558316061478877E-2</v>
          </cell>
        </row>
        <row r="30">
          <cell r="AC30">
            <v>-6.74802828392711E-2</v>
          </cell>
          <cell r="AD30">
            <v>0.34975028252706797</v>
          </cell>
        </row>
        <row r="101">
          <cell r="AK101">
            <v>258169700000</v>
          </cell>
        </row>
        <row r="107">
          <cell r="AK107">
            <v>0.15471991194542833</v>
          </cell>
        </row>
        <row r="116">
          <cell r="AE116">
            <v>404.76916279857107</v>
          </cell>
        </row>
      </sheetData>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0.68651979777851579</v>
          </cell>
          <cell r="Q4">
            <v>0.31110799351138829</v>
          </cell>
        </row>
        <row r="7">
          <cell r="V7">
            <v>0.41810000000000003</v>
          </cell>
          <cell r="Y7">
            <v>0.2996216406611657</v>
          </cell>
        </row>
        <row r="13">
          <cell r="X13">
            <v>0.21185058106837182</v>
          </cell>
        </row>
        <row r="16">
          <cell r="W16">
            <v>9.7700541389783062</v>
          </cell>
          <cell r="X16">
            <v>57.309355197527694</v>
          </cell>
        </row>
        <row r="19">
          <cell r="W19">
            <v>7.4517539267015707</v>
          </cell>
          <cell r="X19">
            <v>28.869878296146045</v>
          </cell>
        </row>
        <row r="20">
          <cell r="P20">
            <v>1.6074531908784548</v>
          </cell>
        </row>
        <row r="29">
          <cell r="P29">
            <v>1.7319679062764268</v>
          </cell>
          <cell r="Q29">
            <v>0.98509167962714095</v>
          </cell>
        </row>
        <row r="101">
          <cell r="X101">
            <v>22772560000</v>
          </cell>
        </row>
        <row r="115">
          <cell r="R115">
            <v>101.91435067629745</v>
          </cell>
        </row>
      </sheetData>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0.19361836753141093</v>
          </cell>
          <cell r="Q4">
            <v>-1.5751609238924602E-2</v>
          </cell>
        </row>
        <row r="7">
          <cell r="V7">
            <v>0.56930000000000003</v>
          </cell>
          <cell r="Y7">
            <v>0.21446421809920485</v>
          </cell>
        </row>
        <row r="13">
          <cell r="X13">
            <v>0.20398624691092726</v>
          </cell>
        </row>
        <row r="16">
          <cell r="W16">
            <v>4.0138636879969711</v>
          </cell>
          <cell r="X16">
            <v>19.017965554359527</v>
          </cell>
        </row>
        <row r="20">
          <cell r="P20">
            <v>0.20985691573926868</v>
          </cell>
        </row>
        <row r="101">
          <cell r="X101">
            <v>53003070000</v>
          </cell>
        </row>
        <row r="115">
          <cell r="R115">
            <v>289.00553806147667</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0.30017743362307958</v>
          </cell>
          <cell r="F4">
            <v>0.26087261960206787</v>
          </cell>
        </row>
        <row r="7">
          <cell r="K7">
            <v>0.53010000000000002</v>
          </cell>
          <cell r="N7">
            <v>0.11212555647777861</v>
          </cell>
        </row>
        <row r="13">
          <cell r="M13">
            <v>0.17617232270283023</v>
          </cell>
        </row>
        <row r="16">
          <cell r="L16">
            <v>10.509946232082781</v>
          </cell>
          <cell r="M16">
            <v>67.657025216277106</v>
          </cell>
        </row>
        <row r="20">
          <cell r="E20">
            <v>2.8567865182210865</v>
          </cell>
        </row>
        <row r="101">
          <cell r="M101">
            <v>8078722410</v>
          </cell>
        </row>
        <row r="115">
          <cell r="G115">
            <v>9.5523141567941305</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0.11019671539433307</v>
          </cell>
          <cell r="AN4">
            <v>-0.49414786397034915</v>
          </cell>
        </row>
        <row r="7">
          <cell r="AS7">
            <v>0.45179999999999998</v>
          </cell>
          <cell r="AV7">
            <v>0.10124195331295922</v>
          </cell>
        </row>
        <row r="13">
          <cell r="AU13">
            <v>0.16895668982811765</v>
          </cell>
        </row>
        <row r="16">
          <cell r="AT16">
            <v>2.3572274692762858</v>
          </cell>
          <cell r="AU16">
            <v>8.3462187751813062</v>
          </cell>
        </row>
        <row r="20">
          <cell r="AM20">
            <v>0.33417641479607973</v>
          </cell>
        </row>
        <row r="101">
          <cell r="AU101">
            <v>72503602500</v>
          </cell>
        </row>
        <row r="115">
          <cell r="AO115">
            <v>66.655943372373656</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0.46063610108668573</v>
          </cell>
          <cell r="W4">
            <v>0.29712694080693991</v>
          </cell>
        </row>
        <row r="7">
          <cell r="AB7">
            <v>0.154</v>
          </cell>
          <cell r="AE7">
            <v>-9.3528433542163072E-2</v>
          </cell>
        </row>
        <row r="13">
          <cell r="AD13">
            <v>0.16380460955976109</v>
          </cell>
        </row>
        <row r="16">
          <cell r="AC16">
            <v>2.6264953766277355</v>
          </cell>
          <cell r="AD16">
            <v>47.858698358482691</v>
          </cell>
        </row>
        <row r="20">
          <cell r="V20">
            <v>1.5217132420335719</v>
          </cell>
        </row>
        <row r="101">
          <cell r="AD101">
            <v>13647530000</v>
          </cell>
        </row>
        <row r="115">
          <cell r="X115">
            <v>500.35686734000961</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0.25421079729332163</v>
          </cell>
          <cell r="AF4">
            <v>0.2359072849623951</v>
          </cell>
        </row>
        <row r="7">
          <cell r="AK7">
            <v>0.65229999999999999</v>
          </cell>
          <cell r="AN7">
            <v>0.36250348194519783</v>
          </cell>
        </row>
        <row r="13">
          <cell r="AM13">
            <v>0.13456627549127312</v>
          </cell>
        </row>
        <row r="16">
          <cell r="AL16">
            <v>6.6460904103564049</v>
          </cell>
          <cell r="AM16">
            <v>35.264347008945933</v>
          </cell>
        </row>
        <row r="20">
          <cell r="AE20">
            <v>0.55241390495756071</v>
          </cell>
        </row>
        <row r="101">
          <cell r="AM101">
            <v>45332318080</v>
          </cell>
        </row>
        <row r="115">
          <cell r="AG115">
            <v>54.703116548680008</v>
          </cell>
        </row>
      </sheetData>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2.2293230289069932E-3</v>
          </cell>
          <cell r="AA4">
            <v>0.57611032846444732</v>
          </cell>
        </row>
        <row r="7">
          <cell r="AF7">
            <v>0.56930000000000003</v>
          </cell>
          <cell r="AI7">
            <v>0.14117298138948617</v>
          </cell>
        </row>
        <row r="13">
          <cell r="AH13">
            <v>0.12439627753563436</v>
          </cell>
        </row>
        <row r="16">
          <cell r="AG16">
            <v>38.919848743234226</v>
          </cell>
          <cell r="AH16">
            <v>240.34432234432234</v>
          </cell>
        </row>
        <row r="19">
          <cell r="AG19">
            <v>24.693606811873735</v>
          </cell>
          <cell r="AH19">
            <v>55.48694516971279</v>
          </cell>
        </row>
        <row r="20">
          <cell r="Z20">
            <v>-0.43960884503567965</v>
          </cell>
        </row>
        <row r="29">
          <cell r="Z29">
            <v>-0.55209187858900743</v>
          </cell>
          <cell r="AA29">
            <v>3.3374542124542126</v>
          </cell>
        </row>
        <row r="101">
          <cell r="AH101">
            <v>1049824000000</v>
          </cell>
        </row>
        <row r="106">
          <cell r="AH106">
            <v>0.31574442095261201</v>
          </cell>
        </row>
        <row r="115">
          <cell r="AB115">
            <v>174.22563839940202</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0.38528010624299425</v>
          </cell>
          <cell r="AG4">
            <v>0.31224535118174646</v>
          </cell>
        </row>
        <row r="7">
          <cell r="AL7">
            <v>0.76349999999999996</v>
          </cell>
          <cell r="AO7">
            <v>0.50658651298502833</v>
          </cell>
        </row>
        <row r="13">
          <cell r="AN13">
            <v>9.7177880448373222E-2</v>
          </cell>
        </row>
        <row r="16">
          <cell r="AM16">
            <v>15.357745171979341</v>
          </cell>
          <cell r="AN16">
            <v>-488.091893780573</v>
          </cell>
        </row>
        <row r="20">
          <cell r="AF20">
            <v>-1.0546448785598386</v>
          </cell>
        </row>
        <row r="101">
          <cell r="AN101">
            <v>6984595000</v>
          </cell>
        </row>
        <row r="115">
          <cell r="AH115">
            <v>51.862633670160527</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0.64163480355919411</v>
          </cell>
          <cell r="AN4">
            <v>5.7187421991745868E-2</v>
          </cell>
        </row>
        <row r="7">
          <cell r="AS7">
            <v>0.627</v>
          </cell>
          <cell r="AV7">
            <v>0.31430903716703401</v>
          </cell>
        </row>
        <row r="13">
          <cell r="AU13">
            <v>7.6129197519730393E-2</v>
          </cell>
        </row>
        <row r="16">
          <cell r="AT16">
            <v>7.7675482676684355</v>
          </cell>
          <cell r="AU16">
            <v>33.951933325474677</v>
          </cell>
        </row>
        <row r="20">
          <cell r="AM20">
            <v>1.1623964085862886</v>
          </cell>
        </row>
        <row r="101">
          <cell r="AU101">
            <v>93318959813</v>
          </cell>
        </row>
        <row r="115">
          <cell r="AO115">
            <v>87.182377154650368</v>
          </cell>
        </row>
      </sheetData>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0.58375397494226955</v>
          </cell>
          <cell r="O4">
            <v>0.32367546448405426</v>
          </cell>
        </row>
        <row r="7">
          <cell r="T7">
            <v>0.27160000000000001</v>
          </cell>
          <cell r="W7">
            <v>-4.4387336312915977E-2</v>
          </cell>
        </row>
        <row r="13">
          <cell r="V13">
            <v>5.7432121745588011E-2</v>
          </cell>
        </row>
        <row r="16">
          <cell r="U16">
            <v>4.4305448533716749</v>
          </cell>
          <cell r="V16">
            <v>146.94367199479629</v>
          </cell>
        </row>
        <row r="20">
          <cell r="N20">
            <v>-2.4957845770596232E-2</v>
          </cell>
        </row>
        <row r="101">
          <cell r="V101">
            <v>13780230616</v>
          </cell>
        </row>
        <row r="115">
          <cell r="P115">
            <v>134.06867878277851</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0.26255199812183161</v>
          </cell>
          <cell r="L4">
            <v>6.412574261812698E-2</v>
          </cell>
        </row>
        <row r="7">
          <cell r="Q7">
            <v>0.68920000000000003</v>
          </cell>
          <cell r="T7">
            <v>0.2212128563822485</v>
          </cell>
        </row>
        <row r="13">
          <cell r="S13">
            <v>4.9359927987096312E-2</v>
          </cell>
        </row>
        <row r="16">
          <cell r="R16">
            <v>4.0108108082488991</v>
          </cell>
          <cell r="S16">
            <v>151.13386770401391</v>
          </cell>
        </row>
        <row r="20">
          <cell r="K20">
            <v>-23.178126442085834</v>
          </cell>
        </row>
        <row r="101">
          <cell r="S101">
            <v>11043502847</v>
          </cell>
        </row>
        <row r="115">
          <cell r="M115">
            <v>39.620229566145206</v>
          </cell>
        </row>
      </sheetData>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0.37822699364475243</v>
          </cell>
          <cell r="Z4">
            <v>0.20426745998731022</v>
          </cell>
        </row>
        <row r="7">
          <cell r="AE7">
            <v>0.61229999999999996</v>
          </cell>
          <cell r="AH7">
            <v>0.15089815830276443</v>
          </cell>
        </row>
        <row r="13">
          <cell r="AG13">
            <v>4.7106967515170989E-2</v>
          </cell>
        </row>
        <row r="16">
          <cell r="AF16">
            <v>12.227134461126028</v>
          </cell>
          <cell r="AG16">
            <v>98.882656841490018</v>
          </cell>
        </row>
        <row r="20">
          <cell r="Y20">
            <v>-3.3026382996466284</v>
          </cell>
        </row>
        <row r="101">
          <cell r="AG101">
            <v>14549495245</v>
          </cell>
        </row>
        <row r="115">
          <cell r="AA115">
            <v>57.829458649163811</v>
          </cell>
        </row>
      </sheetData>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0.43610806863818907</v>
          </cell>
          <cell r="AN4">
            <v>-3.8557688233549436E-2</v>
          </cell>
        </row>
        <row r="7">
          <cell r="AS7">
            <v>0.44929999999999998</v>
          </cell>
          <cell r="AV7">
            <v>0.15105292148637769</v>
          </cell>
        </row>
        <row r="13">
          <cell r="AU13">
            <v>2.1939492822800409E-2</v>
          </cell>
        </row>
        <row r="16">
          <cell r="AT16">
            <v>7.7219058514469729</v>
          </cell>
          <cell r="AU16">
            <v>138.06416666666667</v>
          </cell>
        </row>
        <row r="20">
          <cell r="AM20">
            <v>-0.18839884947267493</v>
          </cell>
        </row>
        <row r="101">
          <cell r="AU101">
            <v>182244700000</v>
          </cell>
        </row>
        <row r="115">
          <cell r="AO115">
            <v>72.057760949867813</v>
          </cell>
        </row>
      </sheetData>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0.3484848484848484</v>
          </cell>
          <cell r="F4">
            <v>0.12359550561797761</v>
          </cell>
        </row>
        <row r="7">
          <cell r="K7">
            <v>0.49330000000000002</v>
          </cell>
          <cell r="N7">
            <v>0.23274478330658105</v>
          </cell>
        </row>
        <row r="13">
          <cell r="M13">
            <v>-2.5010139245640124E-3</v>
          </cell>
        </row>
        <row r="16">
          <cell r="L16">
            <v>17.505585874799358</v>
          </cell>
          <cell r="M16">
            <v>-398.99926829268293</v>
          </cell>
        </row>
        <row r="19">
          <cell r="L19">
            <v>15.579971428571428</v>
          </cell>
          <cell r="M19">
            <v>63.653579766536964</v>
          </cell>
        </row>
        <row r="20">
          <cell r="E20">
            <v>0.18432203389830515</v>
          </cell>
        </row>
        <row r="29">
          <cell r="E29">
            <v>9.3333333333333268E-2</v>
          </cell>
          <cell r="F29">
            <v>-7.2682926829268295</v>
          </cell>
        </row>
        <row r="101">
          <cell r="M101">
            <v>32717940000</v>
          </cell>
        </row>
        <row r="106">
          <cell r="M106">
            <v>0.31344752077511628</v>
          </cell>
        </row>
        <row r="115">
          <cell r="G115">
            <v>45.33043115994446</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0.29261530509151568</v>
          </cell>
          <cell r="P4">
            <v>0.25111333272743797</v>
          </cell>
        </row>
        <row r="7">
          <cell r="U7">
            <v>0.68759999999999999</v>
          </cell>
          <cell r="X7">
            <v>0.32571116968099612</v>
          </cell>
        </row>
        <row r="13">
          <cell r="W13">
            <v>-4.5352999111196522E-2</v>
          </cell>
        </row>
        <row r="16">
          <cell r="V16">
            <v>14.088278627283469</v>
          </cell>
          <cell r="W16">
            <v>-290.28713433707867</v>
          </cell>
        </row>
        <row r="29">
          <cell r="O29">
            <v>-0.46482260974143119</v>
          </cell>
        </row>
        <row r="101">
          <cell r="W101">
            <v>77506664868</v>
          </cell>
        </row>
        <row r="115">
          <cell r="Q115">
            <v>185.22523671632715</v>
          </cell>
        </row>
      </sheetData>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0.13329261653468016</v>
          </cell>
          <cell r="M4">
            <v>6.5725813776524644E-2</v>
          </cell>
        </row>
        <row r="7">
          <cell r="R7">
            <v>0.74509999999999998</v>
          </cell>
          <cell r="U7">
            <v>0.28855131934029959</v>
          </cell>
        </row>
        <row r="13">
          <cell r="T13">
            <v>0.90803776096226374</v>
          </cell>
        </row>
        <row r="16">
          <cell r="S16">
            <v>4.1503077081445268</v>
          </cell>
          <cell r="T16">
            <v>480.03174973736429</v>
          </cell>
        </row>
        <row r="20">
          <cell r="L20">
            <v>1.7354196301564722</v>
          </cell>
        </row>
        <row r="101">
          <cell r="T101">
            <v>4112432000</v>
          </cell>
        </row>
        <row r="115">
          <cell r="N115">
            <v>47.808810652676492</v>
          </cell>
        </row>
      </sheetData>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0.29690560125342724</v>
          </cell>
          <cell r="G4">
            <v>0.21488976140138938</v>
          </cell>
        </row>
        <row r="7">
          <cell r="L7">
            <v>0.57762005436424047</v>
          </cell>
          <cell r="O7">
            <v>0.20084566596194503</v>
          </cell>
        </row>
        <row r="13">
          <cell r="N13">
            <v>0.61547310900201324</v>
          </cell>
        </row>
        <row r="16">
          <cell r="M16">
            <v>8.511301721534279</v>
          </cell>
          <cell r="N16">
            <v>36.789712793733685</v>
          </cell>
        </row>
        <row r="19">
          <cell r="M19">
            <v>7.0058222498446243</v>
          </cell>
          <cell r="N19">
            <v>31.742419463843209</v>
          </cell>
        </row>
        <row r="20">
          <cell r="F20">
            <v>0.10344827586206895</v>
          </cell>
        </row>
        <row r="22">
          <cell r="N22">
            <v>1.5081125811364569E-3</v>
          </cell>
        </row>
        <row r="29">
          <cell r="F29">
            <v>8.4985835694050937E-2</v>
          </cell>
          <cell r="G29">
            <v>0.15900783289817233</v>
          </cell>
        </row>
        <row r="101">
          <cell r="N101">
            <v>56361840000</v>
          </cell>
        </row>
        <row r="106">
          <cell r="N106">
            <v>0.12744904157340961</v>
          </cell>
        </row>
        <row r="115">
          <cell r="H115">
            <v>2232.5700002424223</v>
          </cell>
        </row>
        <row r="117">
          <cell r="H117">
            <v>-0.16057436335653608</v>
          </cell>
        </row>
      </sheetData>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L4">
            <v>6.9381689258533497E-2</v>
          </cell>
          <cell r="AM4">
            <v>0.11719066463091643</v>
          </cell>
        </row>
        <row r="7">
          <cell r="AR7">
            <v>0.4103</v>
          </cell>
          <cell r="AU7">
            <v>0.15867011497834418</v>
          </cell>
        </row>
        <row r="13">
          <cell r="AT13">
            <v>0.4987425033855678</v>
          </cell>
        </row>
        <row r="16">
          <cell r="AS16">
            <v>5.674275706228773</v>
          </cell>
          <cell r="AT16">
            <v>30.876687958221709</v>
          </cell>
        </row>
        <row r="20">
          <cell r="AL20">
            <v>0.11941703123410319</v>
          </cell>
        </row>
        <row r="115">
          <cell r="AN115">
            <v>239.7435751150752</v>
          </cell>
        </row>
        <row r="117">
          <cell r="AN117">
            <v>8.7765767309778475E-2</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7.3309550639662158E-2</v>
          </cell>
          <cell r="AB4">
            <v>5.2003649378903782E-2</v>
          </cell>
        </row>
        <row r="7">
          <cell r="AG7">
            <v>0.85909999999999997</v>
          </cell>
          <cell r="AJ7">
            <v>0.56403958172503332</v>
          </cell>
        </row>
        <row r="13">
          <cell r="AH13">
            <v>0.38871581862236065</v>
          </cell>
        </row>
        <row r="16">
          <cell r="AH16">
            <v>16.251140430907434</v>
          </cell>
          <cell r="AI16">
            <v>34.3666518254675</v>
          </cell>
        </row>
        <row r="20">
          <cell r="AA20">
            <v>9.7421322642306851E-2</v>
          </cell>
        </row>
        <row r="101">
          <cell r="AI101">
            <v>23156250000</v>
          </cell>
        </row>
        <row r="115">
          <cell r="AC115">
            <v>179.1817204326762</v>
          </cell>
        </row>
      </sheetData>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0.21888332088710705</v>
          </cell>
          <cell r="X4">
            <v>4.4609562523678203E-2</v>
          </cell>
        </row>
        <row r="7">
          <cell r="AC7">
            <v>0.31990000000000002</v>
          </cell>
          <cell r="AF7">
            <v>0.14324588937240221</v>
          </cell>
        </row>
        <row r="13">
          <cell r="AE13">
            <v>0.36832475400042614</v>
          </cell>
        </row>
        <row r="16">
          <cell r="AD16">
            <v>3.1502636351688684</v>
          </cell>
          <cell r="AE16">
            <v>28.214851078256185</v>
          </cell>
        </row>
        <row r="20">
          <cell r="W20">
            <v>0.17053291550722505</v>
          </cell>
        </row>
        <row r="101">
          <cell r="AE101">
            <v>194038299175</v>
          </cell>
        </row>
        <row r="115">
          <cell r="Y115">
            <v>256.10106892202947</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0.28823620104841186</v>
          </cell>
          <cell r="R4">
            <v>0.22613847166537004</v>
          </cell>
        </row>
        <row r="7">
          <cell r="W7">
            <v>0.76570000000000005</v>
          </cell>
          <cell r="Z7">
            <v>0.36018191610316558</v>
          </cell>
        </row>
        <row r="13">
          <cell r="Y13">
            <v>0.36743686797356084</v>
          </cell>
        </row>
        <row r="16">
          <cell r="X16">
            <v>17.641189234037462</v>
          </cell>
          <cell r="Y16">
            <v>97.166088757415949</v>
          </cell>
        </row>
        <row r="20">
          <cell r="Q20">
            <v>0.14645017510347014</v>
          </cell>
        </row>
        <row r="101">
          <cell r="Y101">
            <v>58960382658</v>
          </cell>
        </row>
        <row r="115">
          <cell r="S115">
            <v>57.187308569727499</v>
          </cell>
        </row>
      </sheetData>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0.17956070629670173</v>
          </cell>
          <cell r="AM4">
            <v>6.4709739244464659E-2</v>
          </cell>
        </row>
        <row r="7">
          <cell r="AR7">
            <v>0.68400000000000005</v>
          </cell>
          <cell r="AU7">
            <v>0.32858727997175569</v>
          </cell>
        </row>
        <row r="13">
          <cell r="AT13">
            <v>0.36601671553737292</v>
          </cell>
        </row>
        <row r="16">
          <cell r="AS16">
            <v>12.739746953548192</v>
          </cell>
          <cell r="AT16">
            <v>34.726135286645217</v>
          </cell>
        </row>
        <row r="20">
          <cell r="AL20">
            <v>0.17742617520614568</v>
          </cell>
        </row>
        <row r="101">
          <cell r="AT101">
            <v>2525909628480</v>
          </cell>
        </row>
        <row r="115">
          <cell r="AN115">
            <v>242.67185396780769</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0.11536268609439349</v>
          </cell>
          <cell r="AM4">
            <v>9.7182778598205122E-2</v>
          </cell>
        </row>
        <row r="7">
          <cell r="AR7">
            <v>0.877</v>
          </cell>
          <cell r="AU7">
            <v>0.42008406225150519</v>
          </cell>
        </row>
        <row r="13">
          <cell r="AT13">
            <v>0.32637550845643332</v>
          </cell>
        </row>
        <row r="16">
          <cell r="AS16">
            <v>12.563109167329319</v>
          </cell>
          <cell r="AT16">
            <v>46.506749369217829</v>
          </cell>
        </row>
        <row r="19">
          <cell r="AS19">
            <v>11.450333902779935</v>
          </cell>
          <cell r="AT19">
            <v>30.754463292547275</v>
          </cell>
        </row>
        <row r="20">
          <cell r="AL20">
            <v>5.6009688162276694E-2</v>
          </cell>
        </row>
        <row r="22">
          <cell r="AT22">
            <v>0</v>
          </cell>
        </row>
        <row r="29">
          <cell r="AL29">
            <v>-1.3687266694317746E-2</v>
          </cell>
          <cell r="AM29">
            <v>0.51219512195121952</v>
          </cell>
        </row>
        <row r="101">
          <cell r="AT101">
            <v>221186100000</v>
          </cell>
        </row>
        <row r="115">
          <cell r="AN115">
            <v>448.05750253228086</v>
          </cell>
        </row>
        <row r="117">
          <cell r="AN117">
            <v>-7.6684108780100013E-2</v>
          </cell>
        </row>
      </sheetData>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efreshError="1">
        <row r="4">
          <cell r="E4">
            <v>0.71606177289857453</v>
          </cell>
          <cell r="F4">
            <v>0.51339738616697494</v>
          </cell>
        </row>
        <row r="7">
          <cell r="K7">
            <v>0.48259999999999997</v>
          </cell>
          <cell r="N7">
            <v>0.33919914065763562</v>
          </cell>
        </row>
        <row r="13">
          <cell r="M13">
            <v>0.31683791255065541</v>
          </cell>
        </row>
        <row r="16">
          <cell r="L16">
            <v>8.8435133281613663</v>
          </cell>
          <cell r="M16">
            <v>34.087840977889826</v>
          </cell>
        </row>
        <row r="20">
          <cell r="E20">
            <v>0.66443613679600055</v>
          </cell>
        </row>
        <row r="115">
          <cell r="G115">
            <v>18.01420539880521</v>
          </cell>
        </row>
        <row r="117">
          <cell r="G117">
            <v>0.42856505938185641</v>
          </cell>
        </row>
      </sheetData>
    </sheetDataSet>
  </externalBook>
</externalLink>
</file>

<file path=xl/externalLinks/externalLink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0.327567165419691</v>
          </cell>
          <cell r="AL4">
            <v>0.13793399702053888</v>
          </cell>
        </row>
        <row r="7">
          <cell r="AQ7">
            <v>0.89566832635261973</v>
          </cell>
          <cell r="AT7">
            <v>0.31408410211027377</v>
          </cell>
        </row>
        <row r="13">
          <cell r="AS13">
            <v>0.30736538597517282</v>
          </cell>
        </row>
        <row r="16">
          <cell r="AR16">
            <v>17.480872994436954</v>
          </cell>
          <cell r="AS16">
            <v>73.339764792355751</v>
          </cell>
        </row>
        <row r="20">
          <cell r="AK20">
            <v>0.49785660867585069</v>
          </cell>
        </row>
        <row r="101">
          <cell r="AS101">
            <v>62261940000</v>
          </cell>
        </row>
        <row r="115">
          <cell r="AM115">
            <v>138.65303977325496</v>
          </cell>
        </row>
        <row r="117">
          <cell r="AM117">
            <v>-0.39275154481121644</v>
          </cell>
        </row>
      </sheetData>
    </sheetDataSet>
  </externalBook>
</externalLink>
</file>

<file path=xl/externalLinks/externalLink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odel"/>
      <sheetName val="Analysis"/>
    </sheetNames>
    <sheetDataSet>
      <sheetData sheetId="0">
        <row r="4">
          <cell r="X4">
            <v>9.7808156437157789E-2</v>
          </cell>
          <cell r="Y4">
            <v>5.7856849905952634E-2</v>
          </cell>
        </row>
        <row r="7">
          <cell r="AD7">
            <v>0.55379999999999996</v>
          </cell>
          <cell r="AG7">
            <v>0.21217242500954617</v>
          </cell>
        </row>
        <row r="13">
          <cell r="AF13">
            <v>0.26184736707682726</v>
          </cell>
        </row>
        <row r="16">
          <cell r="AE16">
            <v>5.426445007000523</v>
          </cell>
          <cell r="AF16">
            <v>25.591842860001336</v>
          </cell>
        </row>
        <row r="20">
          <cell r="X20">
            <v>-0.15366930381275301</v>
          </cell>
        </row>
        <row r="101">
          <cell r="AF101">
            <v>1534794000000</v>
          </cell>
        </row>
        <row r="115">
          <cell r="Z115">
            <v>112.18972697787493</v>
          </cell>
        </row>
      </sheetData>
      <sheetData sheetId="1"/>
    </sheetDataSet>
  </externalBook>
</externalLink>
</file>

<file path=xl/externalLinks/externalLink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AM4">
            <v>0.14102681014043417</v>
          </cell>
          <cell r="AN4">
            <v>8.2717282717282625E-2</v>
          </cell>
        </row>
        <row r="7">
          <cell r="AS7">
            <v>0.90410000000000001</v>
          </cell>
          <cell r="AV7">
            <v>0.40579420579420578</v>
          </cell>
        </row>
        <row r="13">
          <cell r="AU13">
            <v>0.25951193912358961</v>
          </cell>
        </row>
        <row r="16">
          <cell r="AT16">
            <v>8.8266227532467525</v>
          </cell>
          <cell r="AU16">
            <v>53.678307266099637</v>
          </cell>
        </row>
        <row r="20">
          <cell r="AM20">
            <v>0.59792368125701456</v>
          </cell>
        </row>
        <row r="101">
          <cell r="AU101">
            <v>44177246880</v>
          </cell>
        </row>
        <row r="115">
          <cell r="AO115">
            <v>175.51336948697147</v>
          </cell>
        </row>
      </sheetData>
      <sheetData sheetId="1"/>
    </sheetDataSet>
  </externalBook>
</externalLink>
</file>

<file path=xl/externalLinks/externalLink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-1.1193175554782941E-2</v>
          </cell>
          <cell r="O4">
            <v>4.9661689921018048E-2</v>
          </cell>
        </row>
        <row r="7">
          <cell r="T7">
            <v>0.78349999999999997</v>
          </cell>
          <cell r="W7">
            <v>0.16331500999065252</v>
          </cell>
        </row>
        <row r="13">
          <cell r="V13">
            <v>0.19004097069019854</v>
          </cell>
        </row>
        <row r="16">
          <cell r="U16">
            <v>6.2608468656793219</v>
          </cell>
          <cell r="V16">
            <v>31.468581558620691</v>
          </cell>
        </row>
        <row r="20">
          <cell r="N20">
            <v>-0.32185166570936241</v>
          </cell>
        </row>
        <row r="101">
          <cell r="V101">
            <v>730071092160</v>
          </cell>
        </row>
        <row r="115">
          <cell r="P115">
            <v>166.23707604058671</v>
          </cell>
        </row>
      </sheetData>
    </sheetDataSet>
  </externalBook>
</externalLink>
</file>

<file path=xl/externalLinks/externalLink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0.20868428257218441</v>
          </cell>
          <cell r="AI4">
            <v>0.14138582343705908</v>
          </cell>
        </row>
        <row r="7">
          <cell r="AN7">
            <v>0.79069999999999996</v>
          </cell>
          <cell r="AQ7">
            <v>0.31482923884128083</v>
          </cell>
        </row>
        <row r="13">
          <cell r="AP13">
            <v>0.18827283308619958</v>
          </cell>
        </row>
        <row r="16">
          <cell r="AO16">
            <v>12.759861150020997</v>
          </cell>
          <cell r="AP16">
            <v>65.854322033244159</v>
          </cell>
        </row>
        <row r="20">
          <cell r="AH20">
            <v>0.33349018261596974</v>
          </cell>
        </row>
        <row r="101">
          <cell r="AP101">
            <v>64839770348</v>
          </cell>
        </row>
        <row r="115">
          <cell r="AJ115">
            <v>253.84607678902285</v>
          </cell>
        </row>
      </sheetData>
    </sheetDataSet>
  </externalBook>
</externalLink>
</file>

<file path=xl/externalLinks/externalLink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6.45739131769969E-2</v>
          </cell>
          <cell r="Y4">
            <v>8.6933486844290142E-2</v>
          </cell>
        </row>
        <row r="7">
          <cell r="AD7">
            <v>0.39369999999999999</v>
          </cell>
          <cell r="AG7">
            <v>5.1194048498286446E-2</v>
          </cell>
        </row>
        <row r="13">
          <cell r="AF13">
            <v>0.16034029369996883</v>
          </cell>
        </row>
        <row r="16">
          <cell r="AE16">
            <v>5.9404224796974905</v>
          </cell>
          <cell r="AF16">
            <v>41.810530171035843</v>
          </cell>
        </row>
        <row r="20">
          <cell r="X20">
            <v>6.7654853878562848E-2</v>
          </cell>
        </row>
        <row r="101">
          <cell r="AF101">
            <v>187809723928</v>
          </cell>
        </row>
        <row r="115">
          <cell r="Z115">
            <v>298.9010788458765</v>
          </cell>
        </row>
      </sheetData>
    </sheetDataSet>
  </externalBook>
</externalLink>
</file>

<file path=xl/externalLinks/externalLink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0.16440824583404701</v>
          </cell>
          <cell r="O4">
            <v>9.2776999248280756E-2</v>
          </cell>
        </row>
        <row r="7">
          <cell r="T7">
            <v>0.71719999999999995</v>
          </cell>
          <cell r="W7">
            <v>0.36215697010756082</v>
          </cell>
        </row>
        <row r="13">
          <cell r="V13">
            <v>0.12154177613848038</v>
          </cell>
        </row>
        <row r="16">
          <cell r="U16">
            <v>14.865092649856617</v>
          </cell>
          <cell r="V16">
            <v>65.685405892074328</v>
          </cell>
        </row>
        <row r="20">
          <cell r="N20">
            <v>-2.9344134870123662E-2</v>
          </cell>
        </row>
        <row r="115">
          <cell r="P115">
            <v>148.12189443341714</v>
          </cell>
        </row>
        <row r="117">
          <cell r="P117">
            <v>-0.25916827831640921</v>
          </cell>
        </row>
      </sheetData>
    </sheetDataSet>
  </externalBook>
</externalLink>
</file>

<file path=xl/externalLinks/externalLink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5">
          <cell r="H5">
            <v>0.13263483748065252</v>
          </cell>
          <cell r="I5">
            <v>0.13076842215915074</v>
          </cell>
        </row>
        <row r="8">
          <cell r="N8">
            <v>0.82150000000000001</v>
          </cell>
          <cell r="Q8">
            <v>0.35235992851886894</v>
          </cell>
        </row>
        <row r="14">
          <cell r="P14">
            <v>0.11803217358772915</v>
          </cell>
        </row>
        <row r="17">
          <cell r="O17">
            <v>8.7599852832965421</v>
          </cell>
          <cell r="P17">
            <v>36.598041282389111</v>
          </cell>
        </row>
        <row r="20">
          <cell r="O20">
            <v>7.7469313005484803</v>
          </cell>
          <cell r="P20">
            <v>31.770392680137249</v>
          </cell>
        </row>
        <row r="21">
          <cell r="H21">
            <v>0.55444126074498556</v>
          </cell>
        </row>
        <row r="30">
          <cell r="H30">
            <v>0.20285261489698891</v>
          </cell>
          <cell r="I30">
            <v>0.15195432586736946</v>
          </cell>
        </row>
        <row r="101">
          <cell r="P101">
            <v>83333740000</v>
          </cell>
        </row>
        <row r="116">
          <cell r="J116">
            <v>108.31914971251409</v>
          </cell>
        </row>
      </sheetData>
    </sheetDataSet>
  </externalBook>
</externalLink>
</file>

<file path=xl/externalLinks/externalLink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0.32108377452507009</v>
          </cell>
          <cell r="AF4">
            <v>0.11370422756561371</v>
          </cell>
        </row>
        <row r="7">
          <cell r="AK7">
            <v>0.81089999999999995</v>
          </cell>
          <cell r="AN7">
            <v>0.28760018859028758</v>
          </cell>
        </row>
        <row r="13">
          <cell r="AM13">
            <v>0.10720987448396647</v>
          </cell>
        </row>
        <row r="16">
          <cell r="AL16">
            <v>9.9215869203206033</v>
          </cell>
          <cell r="AM16">
            <v>61.114286131655369</v>
          </cell>
        </row>
        <row r="20">
          <cell r="AE20">
            <v>0.14280868385345991</v>
          </cell>
        </row>
        <row r="101">
          <cell r="AM101">
            <v>126262115148</v>
          </cell>
        </row>
        <row r="115">
          <cell r="AG115">
            <v>296.1879534949278</v>
          </cell>
        </row>
      </sheetData>
    </sheetDataSet>
  </externalBook>
</externalLink>
</file>

<file path=xl/externalLinks/externalLink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8.3304531615894462E-2</v>
          </cell>
          <cell r="AC4">
            <v>0.10624128260083388</v>
          </cell>
        </row>
        <row r="7">
          <cell r="AH7">
            <v>0.87870000000000004</v>
          </cell>
          <cell r="AK7">
            <v>0.29144737510971636</v>
          </cell>
        </row>
        <row r="13">
          <cell r="AJ13">
            <v>0.10546595069780271</v>
          </cell>
        </row>
        <row r="16">
          <cell r="AI16">
            <v>12.853072038819628</v>
          </cell>
          <cell r="AJ16">
            <v>50.693516467128752</v>
          </cell>
        </row>
        <row r="20">
          <cell r="AB20">
            <v>0.12287236892279862</v>
          </cell>
        </row>
        <row r="101">
          <cell r="AJ101">
            <v>26548701509</v>
          </cell>
        </row>
        <row r="115">
          <cell r="AD115">
            <v>144.03553841063083</v>
          </cell>
        </row>
      </sheetData>
    </sheetDataSet>
  </externalBook>
</externalLink>
</file>

<file path=xl/externalLinks/externalLink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0.10882838876517487</v>
          </cell>
          <cell r="AC4">
            <v>0.11537963202902302</v>
          </cell>
        </row>
        <row r="7">
          <cell r="AH7">
            <v>0.71050000000000002</v>
          </cell>
          <cell r="AK7">
            <v>0.15457372376263281</v>
          </cell>
        </row>
        <row r="13">
          <cell r="AJ13">
            <v>8.5715334091659628E-2</v>
          </cell>
        </row>
        <row r="16">
          <cell r="AI16">
            <v>5.3344227779217412</v>
          </cell>
          <cell r="AJ16">
            <v>71.914541484716153</v>
          </cell>
        </row>
        <row r="20">
          <cell r="AB20">
            <v>-0.17797058512326736</v>
          </cell>
        </row>
        <row r="101">
          <cell r="AJ101">
            <v>164684300000</v>
          </cell>
        </row>
        <row r="115">
          <cell r="AD115">
            <v>78.598940807314065</v>
          </cell>
        </row>
      </sheetData>
    </sheetDataSet>
  </externalBook>
</externalLink>
</file>

<file path=xl/externalLinks/externalLink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0.16197896484741747</v>
          </cell>
          <cell r="AK4">
            <v>5.7180721693391723E-2</v>
          </cell>
        </row>
        <row r="7">
          <cell r="AP7">
            <v>0.42370000000000002</v>
          </cell>
          <cell r="AS7">
            <v>0.19399266243073737</v>
          </cell>
        </row>
        <row r="13">
          <cell r="AR13">
            <v>6.4773625326439432E-2</v>
          </cell>
        </row>
        <row r="16">
          <cell r="AQ16">
            <v>9.0469396942175031</v>
          </cell>
          <cell r="AR16">
            <v>101.91600103507062</v>
          </cell>
        </row>
        <row r="20">
          <cell r="AJ20">
            <v>0.17974350666712802</v>
          </cell>
        </row>
        <row r="101">
          <cell r="AR101">
            <v>16738684010</v>
          </cell>
        </row>
        <row r="115">
          <cell r="AL115">
            <v>192.14809025618084</v>
          </cell>
        </row>
      </sheetData>
    </sheetDataSet>
  </externalBook>
</externalLink>
</file>

<file path=xl/externalLinks/externalLink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0.46948608137044978</v>
          </cell>
          <cell r="G4">
            <v>0.16575591985428062</v>
          </cell>
        </row>
        <row r="7">
          <cell r="L7">
            <v>0.82840000000000003</v>
          </cell>
          <cell r="O7">
            <v>0.35346083788706739</v>
          </cell>
        </row>
        <row r="13">
          <cell r="N13">
            <v>4.9028083777226207E-2</v>
          </cell>
        </row>
        <row r="16">
          <cell r="M16">
            <v>8.8930032322404369</v>
          </cell>
          <cell r="N16">
            <v>154.50185995253165</v>
          </cell>
        </row>
        <row r="20">
          <cell r="F20">
            <v>0.39771283354510811</v>
          </cell>
        </row>
        <row r="101">
          <cell r="N101">
            <v>9764517549</v>
          </cell>
        </row>
        <row r="115">
          <cell r="H115">
            <v>17.500426873318798</v>
          </cell>
        </row>
      </sheetData>
    </sheetDataSet>
  </externalBook>
</externalLink>
</file>

<file path=xl/externalLinks/externalLink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Q4">
            <v>0.22879918588873815</v>
          </cell>
          <cell r="R4">
            <v>0.21987577639751543</v>
          </cell>
        </row>
        <row r="7">
          <cell r="W7">
            <v>0.78290000000000004</v>
          </cell>
          <cell r="Z7">
            <v>0.29993098688750863</v>
          </cell>
        </row>
        <row r="13">
          <cell r="Y13">
            <v>4.8871145374449337E-2</v>
          </cell>
        </row>
        <row r="16">
          <cell r="X16">
            <v>15.128516218081435</v>
          </cell>
          <cell r="Y16">
            <v>337.24953846153846</v>
          </cell>
        </row>
        <row r="20">
          <cell r="Q20">
            <v>0.14686248331108143</v>
          </cell>
        </row>
        <row r="101">
          <cell r="Y101">
            <v>109606100000</v>
          </cell>
        </row>
        <row r="115">
          <cell r="S115">
            <v>425.08846097547104</v>
          </cell>
        </row>
      </sheetData>
    </sheetDataSet>
  </externalBook>
</externalLink>
</file>

<file path=xl/externalLinks/externalLink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0.31871167361908026</v>
          </cell>
          <cell r="K4">
            <v>0.21942330911176677</v>
          </cell>
        </row>
        <row r="7">
          <cell r="P7">
            <v>0.82179999999999997</v>
          </cell>
          <cell r="S7">
            <v>0.28954902252827525</v>
          </cell>
        </row>
        <row r="13">
          <cell r="R13">
            <v>4.782821668681006E-2</v>
          </cell>
        </row>
        <row r="16">
          <cell r="Q16">
            <v>23.971609629261089</v>
          </cell>
          <cell r="R16">
            <v>708.4815175611127</v>
          </cell>
        </row>
        <row r="20">
          <cell r="J20">
            <v>0.18443882986819271</v>
          </cell>
        </row>
        <row r="101">
          <cell r="R101">
            <v>37822285815</v>
          </cell>
        </row>
        <row r="115">
          <cell r="L115">
            <v>25.318192002903512</v>
          </cell>
        </row>
      </sheetData>
    </sheetDataSet>
  </externalBook>
</externalLink>
</file>

<file path=xl/externalLinks/externalLink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9.399517263985091E-2</v>
          </cell>
          <cell r="AC4">
            <v>8.9530198469599087E-2</v>
          </cell>
        </row>
        <row r="7">
          <cell r="AH7">
            <v>0.13159999999999999</v>
          </cell>
          <cell r="AK7">
            <v>-3.2866845790619534E-2</v>
          </cell>
        </row>
        <row r="13">
          <cell r="AJ13">
            <v>4.280108051062164E-2</v>
          </cell>
        </row>
        <row r="16">
          <cell r="AI16">
            <v>2.4919112110711832</v>
          </cell>
          <cell r="AJ16">
            <v>-470.53637031594417</v>
          </cell>
        </row>
        <row r="20">
          <cell r="AB20">
            <v>-0.48358470239698359</v>
          </cell>
        </row>
        <row r="101">
          <cell r="AJ101">
            <v>1280800000000</v>
          </cell>
        </row>
        <row r="115">
          <cell r="AD115">
            <v>64.074362701815886</v>
          </cell>
        </row>
      </sheetData>
    </sheetDataSet>
  </externalBook>
</externalLink>
</file>

<file path=xl/externalLinks/externalLink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7.1489200617386395E-2</v>
          </cell>
          <cell r="I4">
            <v>1.8902972027972087E-2</v>
          </cell>
        </row>
        <row r="7">
          <cell r="N7">
            <v>0.74950000000000006</v>
          </cell>
          <cell r="Q7">
            <v>0.27007666812354314</v>
          </cell>
        </row>
        <row r="13">
          <cell r="P13">
            <v>3.9079221450460756E-2</v>
          </cell>
        </row>
        <row r="16">
          <cell r="O16">
            <v>4.5685331234520685</v>
          </cell>
          <cell r="P16">
            <v>193.5256428874489</v>
          </cell>
        </row>
        <row r="20">
          <cell r="H20">
            <v>-0.71056687133638308</v>
          </cell>
        </row>
        <row r="115">
          <cell r="J115">
            <v>194.10330533791435</v>
          </cell>
        </row>
        <row r="117">
          <cell r="J117">
            <v>1.8777361799542525</v>
          </cell>
        </row>
      </sheetData>
    </sheetDataSet>
  </externalBook>
</externalLink>
</file>

<file path=xl/externalLinks/externalLink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0.18345160803261362</v>
          </cell>
          <cell r="Y4">
            <v>0.10500127583567243</v>
          </cell>
        </row>
        <row r="7">
          <cell r="AD7">
            <v>0.73340000000000005</v>
          </cell>
          <cell r="AG7">
            <v>0.20135876499106914</v>
          </cell>
        </row>
        <row r="13">
          <cell r="AF13">
            <v>1.4217289880878435E-2</v>
          </cell>
        </row>
        <row r="16">
          <cell r="AE16">
            <v>6.5112496810410816</v>
          </cell>
          <cell r="AF16">
            <v>981.44567307692307</v>
          </cell>
        </row>
        <row r="20">
          <cell r="X20">
            <v>-7.9503105590062129E-2</v>
          </cell>
        </row>
        <row r="115">
          <cell r="Z115">
            <v>169.47540652769194</v>
          </cell>
        </row>
      </sheetData>
    </sheetDataSet>
  </externalBook>
</externalLink>
</file>

<file path=xl/externalLinks/externalLink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0.34478405641203946</v>
          </cell>
          <cell r="G4">
            <v>0.22934748283077866</v>
          </cell>
        </row>
        <row r="7">
          <cell r="L7">
            <v>0.63229999999999997</v>
          </cell>
          <cell r="O7">
            <v>0.13002279975430403</v>
          </cell>
        </row>
        <row r="13">
          <cell r="N13">
            <v>-1.5539164989909825E-2</v>
          </cell>
        </row>
        <row r="16">
          <cell r="M16">
            <v>6.0161520469459777</v>
          </cell>
          <cell r="N16">
            <v>-142.7846962895853</v>
          </cell>
        </row>
        <row r="20">
          <cell r="F20">
            <v>0.1664885341270379</v>
          </cell>
        </row>
        <row r="101">
          <cell r="N101">
            <v>3467240780</v>
          </cell>
        </row>
        <row r="115">
          <cell r="H115">
            <v>27.205693371913384</v>
          </cell>
        </row>
      </sheetData>
    </sheetDataSet>
  </externalBook>
</externalLink>
</file>

<file path=xl/externalLinks/externalLink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P4">
            <v>0.20958597710982207</v>
          </cell>
          <cell r="Q4">
            <v>0.15769155403198742</v>
          </cell>
        </row>
        <row r="7">
          <cell r="V7">
            <v>0.72409999999999997</v>
          </cell>
          <cell r="Y7">
            <v>0.20876463886169125</v>
          </cell>
        </row>
        <row r="13">
          <cell r="X13">
            <v>-2.5150985144392915E-2</v>
          </cell>
        </row>
        <row r="16">
          <cell r="W16">
            <v>9.2586422897195515</v>
          </cell>
          <cell r="X16">
            <v>-156.91940646054931</v>
          </cell>
        </row>
        <row r="20">
          <cell r="P20">
            <v>-0.72269572677267613</v>
          </cell>
        </row>
        <row r="101">
          <cell r="X101">
            <v>57550035400</v>
          </cell>
        </row>
        <row r="115">
          <cell r="R115">
            <v>131.25524638306422</v>
          </cell>
        </row>
      </sheetData>
    </sheetDataSet>
  </externalBook>
</externalLink>
</file>

<file path=xl/externalLinks/externalLink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0.62823294296956411</v>
          </cell>
          <cell r="H4">
            <v>0.2482836845561458</v>
          </cell>
        </row>
        <row r="7">
          <cell r="M7">
            <v>0.79300000000000004</v>
          </cell>
          <cell r="P7">
            <v>0.21104292281057846</v>
          </cell>
        </row>
        <row r="13">
          <cell r="O13">
            <v>-2.6109573465787319E-2</v>
          </cell>
        </row>
        <row r="16">
          <cell r="N16">
            <v>18.834809862097785</v>
          </cell>
          <cell r="O16">
            <v>-628.99102870813397</v>
          </cell>
        </row>
        <row r="19">
          <cell r="N19">
            <v>15.088565279770444</v>
          </cell>
          <cell r="O19">
            <v>76.820525931336746</v>
          </cell>
        </row>
        <row r="20">
          <cell r="G20">
            <v>-0.61964173967459324</v>
          </cell>
        </row>
        <row r="29">
          <cell r="G29">
            <v>1.4179320318148951</v>
          </cell>
          <cell r="H29">
            <v>-9.187799043062201</v>
          </cell>
        </row>
        <row r="101">
          <cell r="O101">
            <v>31550190000</v>
          </cell>
        </row>
        <row r="106">
          <cell r="O106">
            <v>0.27897943040330364</v>
          </cell>
        </row>
        <row r="115">
          <cell r="I115">
            <v>49.517539561715886</v>
          </cell>
        </row>
      </sheetData>
    </sheetDataSet>
  </externalBook>
</externalLink>
</file>

<file path=xl/externalLinks/externalLink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0.54398268386339432</v>
          </cell>
          <cell r="I4">
            <v>0.34836313534139207</v>
          </cell>
        </row>
        <row r="7">
          <cell r="N7">
            <v>0.73170000000000002</v>
          </cell>
          <cell r="Q7">
            <v>0.3020177259333689</v>
          </cell>
        </row>
        <row r="13">
          <cell r="P13">
            <v>-3.6628876095473148E-2</v>
          </cell>
        </row>
        <row r="16">
          <cell r="O16">
            <v>15.239564240445898</v>
          </cell>
          <cell r="P16">
            <v>-213.62784035826198</v>
          </cell>
        </row>
        <row r="19">
          <cell r="O19">
            <v>11.302270019854401</v>
          </cell>
          <cell r="P19">
            <v>60.196439901304196</v>
          </cell>
        </row>
        <row r="20">
          <cell r="H20">
            <v>-0.64176771667067434</v>
          </cell>
        </row>
        <row r="29">
          <cell r="H29">
            <v>-0.21143567807623787</v>
          </cell>
          <cell r="I29">
            <v>-4.0964009932058172</v>
          </cell>
        </row>
        <row r="101">
          <cell r="P101">
            <v>34155460000</v>
          </cell>
        </row>
        <row r="106">
          <cell r="P106">
            <v>0.29938631694919549</v>
          </cell>
        </row>
        <row r="115">
          <cell r="J115">
            <v>113.12996829467744</v>
          </cell>
        </row>
      </sheetData>
    </sheetDataSet>
  </externalBook>
</externalLink>
</file>

<file path=xl/externalLinks/externalLink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1.6943067592806331</v>
          </cell>
          <cell r="G4">
            <v>0.56240507571355813</v>
          </cell>
        </row>
        <row r="7">
          <cell r="L7">
            <v>0.77410000000000001</v>
          </cell>
          <cell r="O7">
            <v>-3.2874373597067727E-2</v>
          </cell>
        </row>
        <row r="13">
          <cell r="N13">
            <v>-5.4394893763433774E-2</v>
          </cell>
        </row>
        <row r="16">
          <cell r="M16">
            <v>19.652965600606894</v>
          </cell>
          <cell r="N16">
            <v>-38.65779962679364</v>
          </cell>
        </row>
        <row r="20">
          <cell r="F20">
            <v>1.4564839772386944</v>
          </cell>
        </row>
        <row r="101">
          <cell r="N101">
            <v>12616398144</v>
          </cell>
        </row>
        <row r="115">
          <cell r="H115">
            <v>29.972808809728864</v>
          </cell>
        </row>
      </sheetData>
    </sheetDataSet>
  </externalBook>
</externalLink>
</file>

<file path=xl/externalLinks/externalLink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R4">
            <v>0.36655466057066266</v>
          </cell>
          <cell r="S4">
            <v>6.056641636386928E-2</v>
          </cell>
        </row>
        <row r="7">
          <cell r="X7">
            <v>0.77669999999999995</v>
          </cell>
          <cell r="AA7">
            <v>0.11692997907878791</v>
          </cell>
        </row>
        <row r="13">
          <cell r="Z13">
            <v>-5.9370761590238741E-2</v>
          </cell>
        </row>
        <row r="16">
          <cell r="Y16">
            <v>4.7345261307143316</v>
          </cell>
          <cell r="Z16">
            <v>-62.255997581533279</v>
          </cell>
        </row>
        <row r="20">
          <cell r="R20">
            <v>-0.91075505860040851</v>
          </cell>
        </row>
        <row r="101">
          <cell r="Z101">
            <v>17298576000</v>
          </cell>
        </row>
        <row r="115">
          <cell r="T115">
            <v>62.242877960891867</v>
          </cell>
        </row>
      </sheetData>
    </sheetDataSet>
  </externalBook>
</externalLink>
</file>

<file path=xl/externalLinks/externalLink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0.33084100509126912</v>
          </cell>
          <cell r="N4">
            <v>0.18835172669181244</v>
          </cell>
        </row>
        <row r="7">
          <cell r="S7">
            <v>0.81840000000000002</v>
          </cell>
          <cell r="V7">
            <v>0.11057563711424064</v>
          </cell>
        </row>
        <row r="13">
          <cell r="U13">
            <v>-6.0660093641423739E-2</v>
          </cell>
        </row>
        <row r="16">
          <cell r="T16">
            <v>14.8089976781791</v>
          </cell>
          <cell r="U16">
            <v>-227.3538204507357</v>
          </cell>
        </row>
        <row r="29">
          <cell r="M29">
            <v>0.44852705011755334</v>
          </cell>
        </row>
        <row r="101">
          <cell r="U101">
            <v>25633915902</v>
          </cell>
        </row>
        <row r="115">
          <cell r="O115">
            <v>130.75535401035052</v>
          </cell>
        </row>
      </sheetData>
    </sheetDataSet>
  </externalBook>
</externalLink>
</file>

<file path=xl/externalLinks/externalLink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0.34164906765106284</v>
          </cell>
          <cell r="L4">
            <v>0.25228247211263266</v>
          </cell>
        </row>
        <row r="7">
          <cell r="Q7">
            <v>0.83379999999999999</v>
          </cell>
          <cell r="T7">
            <v>0.28859402572066895</v>
          </cell>
        </row>
        <row r="13">
          <cell r="S13">
            <v>-6.45157184984613E-2</v>
          </cell>
        </row>
        <row r="16">
          <cell r="R16">
            <v>15.537536007580769</v>
          </cell>
          <cell r="S16">
            <v>-70.913821964293859</v>
          </cell>
        </row>
        <row r="20">
          <cell r="K20">
            <v>6.1290422640735143E-2</v>
          </cell>
        </row>
        <row r="101">
          <cell r="S101">
            <v>43549880000</v>
          </cell>
        </row>
        <row r="115">
          <cell r="M115">
            <v>104.90259557639511</v>
          </cell>
        </row>
      </sheetData>
    </sheetDataSet>
  </externalBook>
</externalLink>
</file>

<file path=xl/externalLinks/externalLink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0.48568307775743191</v>
          </cell>
          <cell r="I4">
            <v>0.31454686585162017</v>
          </cell>
        </row>
        <row r="7">
          <cell r="N7">
            <v>0.76149999999999995</v>
          </cell>
          <cell r="Q7">
            <v>-4.0778638305813637E-2</v>
          </cell>
        </row>
        <row r="13">
          <cell r="P13">
            <v>-9.1412072846884795E-2</v>
          </cell>
        </row>
        <row r="16">
          <cell r="O16">
            <v>21.223492449558623</v>
          </cell>
          <cell r="P16">
            <v>-107.03233513116594</v>
          </cell>
        </row>
        <row r="19">
          <cell r="O19">
            <v>16.145101404056163</v>
          </cell>
          <cell r="P19">
            <v>176.30340715502555</v>
          </cell>
        </row>
        <row r="20">
          <cell r="H20">
            <v>-0.36673099481590798</v>
          </cell>
        </row>
        <row r="29">
          <cell r="H29">
            <v>-0.25710981948376732</v>
          </cell>
          <cell r="I29">
            <v>-1.6070916998050482</v>
          </cell>
        </row>
        <row r="101">
          <cell r="P101">
            <v>20698020000</v>
          </cell>
        </row>
        <row r="115">
          <cell r="J115">
            <v>17.22355729237222</v>
          </cell>
        </row>
      </sheetData>
    </sheetDataSet>
  </externalBook>
</externalLink>
</file>

<file path=xl/externalLinks/externalLink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6.7605148653236302E-2</v>
          </cell>
          <cell r="M4">
            <v>9.7429620563035391E-2</v>
          </cell>
        </row>
        <row r="7">
          <cell r="R7">
            <v>0.47399999999999998</v>
          </cell>
          <cell r="U7">
            <v>0.12998776009791921</v>
          </cell>
        </row>
        <row r="13">
          <cell r="T13">
            <v>-0.10226185291681907</v>
          </cell>
        </row>
        <row r="16">
          <cell r="S16">
            <v>2.8118800489596083</v>
          </cell>
          <cell r="T16">
            <v>43.198683715682584</v>
          </cell>
        </row>
        <row r="19">
          <cell r="S19">
            <v>2.562241802364488</v>
          </cell>
          <cell r="T19">
            <v>33.313602088167052</v>
          </cell>
        </row>
        <row r="20">
          <cell r="L20">
            <v>-1.6582987952842141</v>
          </cell>
        </row>
        <row r="29">
          <cell r="L29">
            <v>-1.2116793841475308</v>
          </cell>
          <cell r="M29">
            <v>0.29672809326814598</v>
          </cell>
        </row>
        <row r="101">
          <cell r="T101">
            <v>11486530000</v>
          </cell>
        </row>
        <row r="115">
          <cell r="N115">
            <v>74.2001666175141</v>
          </cell>
        </row>
      </sheetData>
    </sheetDataSet>
  </externalBook>
</externalLink>
</file>

<file path=xl/externalLinks/externalLink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0.42900982232747098</v>
          </cell>
          <cell r="K4">
            <v>0.16576964477933265</v>
          </cell>
        </row>
        <row r="7">
          <cell r="P7">
            <v>0.70609999999999995</v>
          </cell>
          <cell r="S7">
            <v>3.4983853606027987E-2</v>
          </cell>
        </row>
        <row r="13">
          <cell r="R13">
            <v>-0.10408921933085502</v>
          </cell>
        </row>
        <row r="16">
          <cell r="Q16">
            <v>5.9884499461786866</v>
          </cell>
          <cell r="R16">
            <v>-13.652196319018405</v>
          </cell>
        </row>
        <row r="20">
          <cell r="J20">
            <v>4.0156823644180273E-2</v>
          </cell>
        </row>
        <row r="101">
          <cell r="R101">
            <v>11126540000</v>
          </cell>
        </row>
        <row r="115">
          <cell r="L115">
            <v>87.527529515903083</v>
          </cell>
        </row>
      </sheetData>
    </sheetDataSet>
  </externalBook>
</externalLink>
</file>

<file path=xl/externalLinks/externalLink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0.47343004801173971</v>
          </cell>
          <cell r="F4">
            <v>0.36943666355431071</v>
          </cell>
        </row>
        <row r="7">
          <cell r="K7">
            <v>0.73089999999999999</v>
          </cell>
          <cell r="N7">
            <v>0.11781485541076334</v>
          </cell>
        </row>
        <row r="13">
          <cell r="M13">
            <v>-0.11067182269421678</v>
          </cell>
        </row>
        <row r="16">
          <cell r="L16">
            <v>15.887994884910485</v>
          </cell>
          <cell r="M16">
            <v>-87.870416710323454</v>
          </cell>
        </row>
        <row r="20">
          <cell r="E20">
            <v>6.5854766564160006E-2</v>
          </cell>
        </row>
        <row r="101">
          <cell r="M101">
            <v>5870534670</v>
          </cell>
        </row>
        <row r="115">
          <cell r="G115">
            <v>107.61967721055422</v>
          </cell>
        </row>
      </sheetData>
    </sheetDataSet>
  </externalBook>
</externalLink>
</file>

<file path=xl/externalLinks/externalLink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0.69409764566847132</v>
          </cell>
          <cell r="G4">
            <v>0.3327465956384863</v>
          </cell>
        </row>
        <row r="7">
          <cell r="L7">
            <v>0.65259999999999996</v>
          </cell>
          <cell r="O7">
            <v>0.24035864583651029</v>
          </cell>
        </row>
        <row r="13">
          <cell r="N13">
            <v>-0.14755660996472728</v>
          </cell>
        </row>
        <row r="16">
          <cell r="M16">
            <v>26.918392629180325</v>
          </cell>
          <cell r="N16">
            <v>-69.792733822431131</v>
          </cell>
        </row>
        <row r="19">
          <cell r="M19">
            <v>20.197682528151109</v>
          </cell>
          <cell r="N19">
            <v>260.80778611632269</v>
          </cell>
        </row>
        <row r="20">
          <cell r="F20">
            <v>0.10037086145995944</v>
          </cell>
        </row>
        <row r="29">
          <cell r="F29">
            <v>0.17171460170483632</v>
          </cell>
          <cell r="G29">
            <v>-1.2676021865056701</v>
          </cell>
        </row>
        <row r="101">
          <cell r="N101">
            <v>55604220000</v>
          </cell>
        </row>
        <row r="106">
          <cell r="N106">
            <v>0.33072101598683651</v>
          </cell>
        </row>
        <row r="115">
          <cell r="H115">
            <v>61.766774954947742</v>
          </cell>
        </row>
      </sheetData>
    </sheetDataSet>
  </externalBook>
</externalLink>
</file>

<file path=xl/externalLinks/externalLink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D4">
            <v>0.58488191702565406</v>
          </cell>
          <cell r="E4">
            <v>0.82998298569538087</v>
          </cell>
        </row>
        <row r="7">
          <cell r="J7">
            <v>0.67020000000000002</v>
          </cell>
          <cell r="M7">
            <v>-0.16708887348499171</v>
          </cell>
        </row>
        <row r="13">
          <cell r="L13">
            <v>-0.15592833090435682</v>
          </cell>
        </row>
        <row r="16">
          <cell r="K16">
            <v>17.79880031928078</v>
          </cell>
          <cell r="L16">
            <v>-55.224096169136722</v>
          </cell>
        </row>
        <row r="20">
          <cell r="D20">
            <v>1.4890974144332683</v>
          </cell>
        </row>
        <row r="101">
          <cell r="L101">
            <v>4236737434</v>
          </cell>
        </row>
        <row r="115">
          <cell r="F115">
            <v>22.111463911263179</v>
          </cell>
        </row>
      </sheetData>
      <sheetData sheetId="1"/>
    </sheetDataSet>
  </externalBook>
</externalLink>
</file>

<file path=xl/externalLinks/externalLink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0.41723843816404238</v>
          </cell>
          <cell r="H4">
            <v>0.23960137944789617</v>
          </cell>
        </row>
        <row r="7">
          <cell r="M7">
            <v>0.73080000000000001</v>
          </cell>
          <cell r="P7">
            <v>-2.0234840104177538E-3</v>
          </cell>
        </row>
        <row r="13">
          <cell r="O13">
            <v>-0.1720193254322768</v>
          </cell>
        </row>
        <row r="16">
          <cell r="N16">
            <v>7.2638808683935272</v>
          </cell>
          <cell r="P16">
            <v>-3589.7891117478512</v>
          </cell>
        </row>
        <row r="20">
          <cell r="G20">
            <v>0.50602524957646189</v>
          </cell>
        </row>
        <row r="115">
          <cell r="I115">
            <v>64.926152442260289</v>
          </cell>
        </row>
        <row r="117">
          <cell r="I117">
            <v>9.4240118510617865E-3</v>
          </cell>
        </row>
      </sheetData>
    </sheetDataSet>
  </externalBook>
</externalLink>
</file>

<file path=xl/externalLinks/externalLink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0.46947407934702245</v>
          </cell>
          <cell r="J4">
            <v>0.19781931464174463</v>
          </cell>
        </row>
        <row r="7">
          <cell r="O7">
            <v>0.72795950155763245</v>
          </cell>
          <cell r="R7">
            <v>-1.5742990654205608E-2</v>
          </cell>
        </row>
        <row r="13">
          <cell r="Q13">
            <v>-0.17721860019518559</v>
          </cell>
        </row>
        <row r="16">
          <cell r="P16">
            <v>21.362406542056075</v>
          </cell>
          <cell r="Q16">
            <v>-79.413690872558618</v>
          </cell>
        </row>
        <row r="20">
          <cell r="I20">
            <v>-1.1784752702949055</v>
          </cell>
        </row>
        <row r="101">
          <cell r="Q101">
            <v>27429330000</v>
          </cell>
        </row>
        <row r="115">
          <cell r="K115">
            <v>102.47815723189245</v>
          </cell>
        </row>
      </sheetData>
    </sheetDataSet>
  </externalBook>
</externalLink>
</file>

<file path=xl/externalLinks/externalLink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0.66772262857049669</v>
          </cell>
          <cell r="G4">
            <v>0.41303364633576911</v>
          </cell>
        </row>
        <row r="7">
          <cell r="L7">
            <v>0.38669999999999999</v>
          </cell>
          <cell r="O7">
            <v>0.17878787137971244</v>
          </cell>
        </row>
        <row r="13">
          <cell r="N13">
            <v>-0.19972044791628207</v>
          </cell>
        </row>
        <row r="16">
          <cell r="M16">
            <v>16.961464274451227</v>
          </cell>
          <cell r="N16">
            <v>-35.506102709756661</v>
          </cell>
        </row>
        <row r="20">
          <cell r="F20">
            <v>1.8180078681096639</v>
          </cell>
        </row>
        <row r="101">
          <cell r="N101">
            <v>6938070000</v>
          </cell>
        </row>
        <row r="115">
          <cell r="H115">
            <v>28.385657147497763</v>
          </cell>
        </row>
      </sheetData>
    </sheetDataSet>
  </externalBook>
</externalLink>
</file>

<file path=xl/externalLinks/externalLink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0.6207784875947111</v>
          </cell>
          <cell r="J4">
            <v>0.45928396089265644</v>
          </cell>
        </row>
        <row r="7">
          <cell r="O7">
            <v>0.77790000000000004</v>
          </cell>
          <cell r="R7">
            <v>0.2120471590711181</v>
          </cell>
        </row>
        <row r="13">
          <cell r="Q13">
            <v>-0.20223875895447993</v>
          </cell>
        </row>
        <row r="16">
          <cell r="P16">
            <v>19.147327182097005</v>
          </cell>
          <cell r="Q16">
            <v>-53.522617211321162</v>
          </cell>
        </row>
        <row r="19">
          <cell r="P19">
            <v>13.121042713567839</v>
          </cell>
          <cell r="Q19">
            <v>82.43370165745857</v>
          </cell>
        </row>
        <row r="20">
          <cell r="I20">
            <v>0.64944668984627341</v>
          </cell>
        </row>
        <row r="29">
          <cell r="I29">
            <v>0.48944582469879294</v>
          </cell>
          <cell r="J29">
            <v>-1.6492807690928006</v>
          </cell>
        </row>
        <row r="101">
          <cell r="Q101">
            <v>20888700000</v>
          </cell>
        </row>
        <row r="106">
          <cell r="Q106">
            <v>0.2926903698400713</v>
          </cell>
        </row>
        <row r="115">
          <cell r="K115">
            <v>92.93250429414725</v>
          </cell>
        </row>
      </sheetData>
    </sheetDataSet>
  </externalBook>
</externalLink>
</file>

<file path=xl/externalLinks/externalLink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1.061430964018379</v>
          </cell>
          <cell r="F4">
            <v>0.40935479974134203</v>
          </cell>
        </row>
        <row r="7">
          <cell r="K7">
            <v>0.6584931983826765</v>
          </cell>
          <cell r="N7">
            <v>-0.49276017992368165</v>
          </cell>
        </row>
        <row r="13">
          <cell r="M13">
            <v>-0.24299799904026365</v>
          </cell>
        </row>
        <row r="16">
          <cell r="L16">
            <v>9.8845939755411809</v>
          </cell>
          <cell r="M16">
            <v>-11.028629570411089</v>
          </cell>
        </row>
        <row r="20">
          <cell r="E20">
            <v>0.47004410847701417</v>
          </cell>
        </row>
        <row r="101">
          <cell r="M101">
            <v>4173068000</v>
          </cell>
        </row>
        <row r="106">
          <cell r="M106">
            <v>0.30724695923480089</v>
          </cell>
        </row>
        <row r="115">
          <cell r="G115">
            <v>9.2716361792178876</v>
          </cell>
        </row>
      </sheetData>
    </sheetDataSet>
  </externalBook>
</externalLink>
</file>

<file path=xl/externalLinks/externalLink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0.48358787788096724</v>
          </cell>
          <cell r="F4">
            <v>0.24650916495233122</v>
          </cell>
        </row>
        <row r="7">
          <cell r="K7">
            <v>0.81720000000000004</v>
          </cell>
          <cell r="N7">
            <v>-0.1963903347209118</v>
          </cell>
        </row>
        <row r="13">
          <cell r="M13">
            <v>-0.24351359697515529</v>
          </cell>
        </row>
        <row r="16">
          <cell r="L16">
            <v>10.854452588733928</v>
          </cell>
          <cell r="M16">
            <v>-18.831761762754375</v>
          </cell>
        </row>
        <row r="20">
          <cell r="E20">
            <v>-6.2643465641505136E-2</v>
          </cell>
        </row>
        <row r="101">
          <cell r="M101">
            <v>5165514588</v>
          </cell>
        </row>
        <row r="115">
          <cell r="G115">
            <v>8.0446181914667978</v>
          </cell>
        </row>
      </sheetData>
    </sheetDataSet>
  </externalBook>
</externalLink>
</file>

<file path=xl/externalLinks/externalLink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0.52340986821370628</v>
          </cell>
          <cell r="F4">
            <v>0.33691929292232725</v>
          </cell>
        </row>
        <row r="7">
          <cell r="K7">
            <v>0.72009999999999996</v>
          </cell>
          <cell r="N7">
            <v>-0.20881471775892851</v>
          </cell>
        </row>
        <row r="13">
          <cell r="M13">
            <v>-0.24455223156090972</v>
          </cell>
        </row>
        <row r="16">
          <cell r="L16">
            <v>21.269390714816602</v>
          </cell>
          <cell r="M16">
            <v>-56.095393958500054</v>
          </cell>
        </row>
        <row r="20">
          <cell r="E20">
            <v>-0.36981168332052272</v>
          </cell>
        </row>
        <row r="101">
          <cell r="M101">
            <v>13879234564</v>
          </cell>
        </row>
        <row r="115">
          <cell r="G115">
            <v>5.3329163592185314</v>
          </cell>
        </row>
      </sheetData>
    </sheetDataSet>
  </externalBook>
</externalLink>
</file>

<file path=xl/externalLinks/externalLink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0.51069447022667736</v>
          </cell>
          <cell r="F4">
            <v>0.30200155646273363</v>
          </cell>
        </row>
        <row r="7">
          <cell r="K7">
            <v>0.65449999999999997</v>
          </cell>
          <cell r="N7">
            <v>-0.29318160097210655</v>
          </cell>
        </row>
        <row r="13">
          <cell r="M13">
            <v>-0.24525679463638253</v>
          </cell>
        </row>
        <row r="16">
          <cell r="L16">
            <v>17.072177545977091</v>
          </cell>
          <cell r="M16">
            <v>-22.104337411695035</v>
          </cell>
        </row>
        <row r="20">
          <cell r="E20">
            <v>0.33195136832393346</v>
          </cell>
        </row>
        <row r="101">
          <cell r="M101">
            <v>10003340000</v>
          </cell>
        </row>
        <row r="106">
          <cell r="M106">
            <v>0.2516495169570041</v>
          </cell>
        </row>
        <row r="115">
          <cell r="G115">
            <v>7.705021692166981</v>
          </cell>
        </row>
      </sheetData>
    </sheetDataSet>
  </externalBook>
</externalLink>
</file>

<file path=xl/externalLinks/externalLink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0.67937843603677761</v>
          </cell>
          <cell r="F4">
            <v>0.25453688427999066</v>
          </cell>
        </row>
        <row r="7">
          <cell r="K7">
            <v>0.87819938722601931</v>
          </cell>
          <cell r="N7">
            <v>-0.19674287061041715</v>
          </cell>
        </row>
        <row r="13">
          <cell r="M13">
            <v>-0.25634120464397225</v>
          </cell>
        </row>
        <row r="16">
          <cell r="L16">
            <v>17.624397831722838</v>
          </cell>
          <cell r="M16">
            <v>-45.61833998267511</v>
          </cell>
        </row>
        <row r="20">
          <cell r="E20">
            <v>0.36654277495879262</v>
          </cell>
        </row>
        <row r="101">
          <cell r="M101">
            <v>7478032000</v>
          </cell>
        </row>
        <row r="115">
          <cell r="G115">
            <v>15.130813026827516</v>
          </cell>
        </row>
      </sheetData>
    </sheetDataSet>
  </externalBook>
</externalLink>
</file>

<file path=xl/externalLinks/externalLink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0.42332641799343551</v>
          </cell>
          <cell r="F4">
            <v>0.20554297739711935</v>
          </cell>
        </row>
        <row r="7">
          <cell r="K7">
            <v>0.70409999999999995</v>
          </cell>
          <cell r="N7">
            <v>-4.701617611848765E-2</v>
          </cell>
        </row>
        <row r="13">
          <cell r="M13">
            <v>-0.31967609298753236</v>
          </cell>
        </row>
        <row r="16">
          <cell r="L16">
            <v>5.2351922862051437</v>
          </cell>
          <cell r="M16">
            <v>-13.347253841952515</v>
          </cell>
        </row>
        <row r="20">
          <cell r="E20">
            <v>0.24072479925487933</v>
          </cell>
        </row>
        <row r="101">
          <cell r="M101">
            <v>1246326522</v>
          </cell>
        </row>
        <row r="115">
          <cell r="G115">
            <v>6.5359403051471663</v>
          </cell>
        </row>
      </sheetData>
    </sheetDataSet>
  </externalBook>
</externalLink>
</file>

<file path=xl/externalLinks/externalLink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0.6017595307917889</v>
          </cell>
          <cell r="F4">
            <v>0.3299157817649212</v>
          </cell>
        </row>
        <row r="7">
          <cell r="K7">
            <v>0.18709999999999999</v>
          </cell>
          <cell r="N7">
            <v>-6.9205419260344195E-2</v>
          </cell>
        </row>
        <row r="13">
          <cell r="M13">
            <v>-0.32214765100671139</v>
          </cell>
        </row>
        <row r="16">
          <cell r="L16">
            <v>4.4443289930428413</v>
          </cell>
          <cell r="M16">
            <v>-44.1362272</v>
          </cell>
        </row>
        <row r="20">
          <cell r="E20">
            <v>-0.47045951859956237</v>
          </cell>
        </row>
        <row r="101">
          <cell r="M101">
            <v>12137462480</v>
          </cell>
        </row>
        <row r="115">
          <cell r="G115">
            <v>11.051392567562715</v>
          </cell>
        </row>
      </sheetData>
    </sheetDataSet>
  </externalBook>
</externalLink>
</file>

<file path=xl/externalLinks/externalLink8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0.11091531304544855</v>
          </cell>
          <cell r="AI4">
            <v>7.6406130112605997E-2</v>
          </cell>
        </row>
        <row r="7">
          <cell r="AN7">
            <v>0.52129999999999999</v>
          </cell>
          <cell r="AQ7">
            <v>0.15620896332380232</v>
          </cell>
        </row>
        <row r="13">
          <cell r="AP13">
            <v>0.56808777379375119</v>
          </cell>
        </row>
        <row r="16">
          <cell r="AO16">
            <v>2.7010030442591573</v>
          </cell>
          <cell r="AP16">
            <v>18.067686218000958</v>
          </cell>
        </row>
        <row r="20">
          <cell r="AH20">
            <v>0.10762750001712518</v>
          </cell>
        </row>
        <row r="101">
          <cell r="AP101">
            <v>43897322706</v>
          </cell>
        </row>
        <row r="115">
          <cell r="AJ115">
            <v>5193.4799973068084</v>
          </cell>
        </row>
      </sheetData>
    </sheetDataSet>
  </externalBook>
</externalLink>
</file>

<file path=xl/externalLinks/externalLink8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8.1207419540991754E-2</v>
          </cell>
          <cell r="AF4">
            <v>7.7734273615427174E-2</v>
          </cell>
        </row>
        <row r="7">
          <cell r="AK7">
            <v>0.51229999999999998</v>
          </cell>
          <cell r="AN7">
            <v>0.17938467132921485</v>
          </cell>
        </row>
        <row r="13">
          <cell r="AM13">
            <v>0.53872013781941763</v>
          </cell>
        </row>
        <row r="16">
          <cell r="AL16">
            <v>3.9479592445728136</v>
          </cell>
          <cell r="AM16">
            <v>26.184401537293166</v>
          </cell>
        </row>
        <row r="19">
          <cell r="AL19">
            <v>3.663202833226014</v>
          </cell>
          <cell r="AM19">
            <v>24.83175032736796</v>
          </cell>
        </row>
        <row r="20">
          <cell r="AE20">
            <v>1.8252179253488432E-2</v>
          </cell>
        </row>
        <row r="22">
          <cell r="AM22">
            <v>0</v>
          </cell>
        </row>
        <row r="29">
          <cell r="AE29">
            <v>3.6795191910139469E-3</v>
          </cell>
          <cell r="AF29">
            <v>5.4472648608841823E-2</v>
          </cell>
        </row>
        <row r="101">
          <cell r="AM101">
            <v>56889540000</v>
          </cell>
        </row>
        <row r="115">
          <cell r="AG115">
            <v>1115.3440833837208</v>
          </cell>
        </row>
        <row r="117">
          <cell r="AG117">
            <v>0.1935579348547527</v>
          </cell>
        </row>
      </sheetData>
    </sheetDataSet>
  </externalBook>
</externalLink>
</file>

<file path=xl/externalLinks/externalLink8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 val="Sheet1"/>
    </sheetNames>
    <sheetDataSet>
      <sheetData sheetId="0">
        <row r="4">
          <cell r="V4">
            <v>0.18272868530692499</v>
          </cell>
          <cell r="W4">
            <v>8.6598746081504752E-2</v>
          </cell>
        </row>
        <row r="7">
          <cell r="AB7">
            <v>0.39620983542319749</v>
          </cell>
          <cell r="AE7">
            <v>0.11461598746081504</v>
          </cell>
        </row>
        <row r="13">
          <cell r="AD13">
            <v>0.42418211606717809</v>
          </cell>
        </row>
        <row r="16">
          <cell r="AC16">
            <v>2.3009335815047023</v>
          </cell>
          <cell r="AD16">
            <v>18.905166418760988</v>
          </cell>
        </row>
        <row r="19">
          <cell r="AC19">
            <v>2.1175558961413632</v>
          </cell>
          <cell r="AD19">
            <v>18.552867298578199</v>
          </cell>
        </row>
        <row r="20">
          <cell r="V20">
            <v>0.12058803578079469</v>
          </cell>
        </row>
        <row r="22">
          <cell r="AD22">
            <v>0</v>
          </cell>
        </row>
        <row r="29">
          <cell r="V29">
            <v>0.26025702017676355</v>
          </cell>
          <cell r="W29">
            <v>1.8988931172368551E-2</v>
          </cell>
        </row>
        <row r="101">
          <cell r="AD101">
            <v>23487930000</v>
          </cell>
        </row>
        <row r="115">
          <cell r="X115">
            <v>455.65511622871907</v>
          </cell>
        </row>
        <row r="117">
          <cell r="X117">
            <v>-3.387164466060455E-2</v>
          </cell>
        </row>
      </sheetData>
      <sheetData sheetId="1"/>
    </sheetDataSet>
  </externalBook>
</externalLink>
</file>

<file path=xl/externalLinks/externalLink8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0.49050649071230712</v>
          </cell>
          <cell r="W4">
            <v>0.24627503084369362</v>
          </cell>
        </row>
        <row r="7">
          <cell r="AB7">
            <v>0.48998766252253961</v>
          </cell>
          <cell r="AE7">
            <v>0.23593053051153079</v>
          </cell>
        </row>
        <row r="13">
          <cell r="AD13">
            <v>0.41643173580346354</v>
          </cell>
        </row>
        <row r="16">
          <cell r="AC16">
            <v>5.4978210116731514</v>
          </cell>
          <cell r="AD16">
            <v>120.18784232365145</v>
          </cell>
        </row>
        <row r="19">
          <cell r="AC19">
            <v>4.4114026804751756</v>
          </cell>
          <cell r="AD19">
            <v>66.02523364485981</v>
          </cell>
        </row>
        <row r="20">
          <cell r="V20">
            <v>1.2624978939514286</v>
          </cell>
        </row>
        <row r="29">
          <cell r="V29">
            <v>4.7860366849130891</v>
          </cell>
          <cell r="W29">
            <v>0.82033195020746885</v>
          </cell>
        </row>
        <row r="101">
          <cell r="AD101">
            <v>57930540000</v>
          </cell>
        </row>
        <row r="106">
          <cell r="AD106">
            <v>0.21971113680301047</v>
          </cell>
        </row>
        <row r="115">
          <cell r="X115">
            <v>1361.9666899580884</v>
          </cell>
        </row>
      </sheetData>
    </sheetDataSet>
  </externalBook>
</externalLink>
</file>

<file path=xl/externalLinks/externalLink8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0.42135142742451581</v>
          </cell>
          <cell r="V4">
            <v>0.1709486373126845</v>
          </cell>
        </row>
        <row r="7">
          <cell r="AA7">
            <v>0.55389063929085669</v>
          </cell>
          <cell r="AD7">
            <v>4.0416654028756237E-2</v>
          </cell>
        </row>
        <row r="13">
          <cell r="AC13">
            <v>0.411458941920058</v>
          </cell>
        </row>
        <row r="16">
          <cell r="AB16">
            <v>5.5672180087634358</v>
          </cell>
          <cell r="AC16">
            <v>52.822908130556854</v>
          </cell>
        </row>
        <row r="20">
          <cell r="T20">
            <v>0.55058875747889191</v>
          </cell>
        </row>
        <row r="102">
          <cell r="AC102">
            <v>45153021870</v>
          </cell>
        </row>
        <row r="116">
          <cell r="W116">
            <v>171.88005970647606</v>
          </cell>
        </row>
      </sheetData>
    </sheetDataSet>
  </externalBook>
</externalLink>
</file>

<file path=xl/externalLinks/externalLink8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0.2916945001113338</v>
          </cell>
          <cell r="X4">
            <v>0.18065850715393905</v>
          </cell>
        </row>
        <row r="7">
          <cell r="AC7">
            <v>0.70789999999999997</v>
          </cell>
          <cell r="AF7">
            <v>0.36062747802103085</v>
          </cell>
        </row>
        <row r="13">
          <cell r="AE13">
            <v>0.32674782608695652</v>
          </cell>
        </row>
        <row r="16">
          <cell r="AD16">
            <v>16.944612997759005</v>
          </cell>
          <cell r="AE16">
            <v>58.387704187704188</v>
          </cell>
        </row>
        <row r="19">
          <cell r="AD19">
            <v>14.351832384289677</v>
          </cell>
          <cell r="AE19">
            <v>49.432084473363822</v>
          </cell>
        </row>
        <row r="20">
          <cell r="W20">
            <v>0.30801479654747221</v>
          </cell>
        </row>
        <row r="29">
          <cell r="W29">
            <v>0.37709611451942737</v>
          </cell>
          <cell r="X29">
            <v>0.18117018146718156</v>
          </cell>
        </row>
        <row r="101">
          <cell r="AE101">
            <v>196591400000</v>
          </cell>
        </row>
        <row r="115">
          <cell r="Y115">
            <v>1712.0168636857729</v>
          </cell>
        </row>
      </sheetData>
    </sheetDataSet>
  </externalBook>
</externalLink>
</file>

<file path=xl/externalLinks/externalLink8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G4">
            <v>0.21589840075258704</v>
          </cell>
          <cell r="H4">
            <v>5.058027079303673E-2</v>
          </cell>
        </row>
        <row r="7">
          <cell r="M7">
            <v>0.44359999999999999</v>
          </cell>
          <cell r="P7">
            <v>0.15851063829787235</v>
          </cell>
        </row>
        <row r="13">
          <cell r="O13">
            <v>0.31847133757961782</v>
          </cell>
        </row>
        <row r="16">
          <cell r="N16">
            <v>3.4072804642166346</v>
          </cell>
          <cell r="O16">
            <v>45.052787723785165</v>
          </cell>
        </row>
        <row r="20">
          <cell r="G20">
            <v>0.17933491686460812</v>
          </cell>
        </row>
        <row r="101">
          <cell r="O101">
            <v>35231280000</v>
          </cell>
        </row>
        <row r="115">
          <cell r="I115">
            <v>20.383093179818633</v>
          </cell>
        </row>
      </sheetData>
    </sheetDataSet>
  </externalBook>
</externalLink>
</file>

<file path=xl/externalLinks/externalLink9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0.10976029400631782</v>
          </cell>
          <cell r="AH4">
            <v>0.11282685742458209</v>
          </cell>
        </row>
        <row r="7">
          <cell r="AM7">
            <v>0.2596</v>
          </cell>
          <cell r="AP7">
            <v>7.9255076696960955E-2</v>
          </cell>
        </row>
        <row r="13">
          <cell r="AO13">
            <v>0.30585102859943569</v>
          </cell>
        </row>
        <row r="16">
          <cell r="AN16">
            <v>3.4836017029298953</v>
          </cell>
          <cell r="AO16">
            <v>34.235494880546078</v>
          </cell>
        </row>
        <row r="20">
          <cell r="AG20">
            <v>-0.15067076655147082</v>
          </cell>
        </row>
        <row r="101">
          <cell r="AO101">
            <v>112347200000</v>
          </cell>
        </row>
        <row r="115">
          <cell r="AI115">
            <v>71.857037096032002</v>
          </cell>
        </row>
      </sheetData>
    </sheetDataSet>
  </externalBook>
</externalLink>
</file>

<file path=xl/externalLinks/externalLink9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0.16139812828344313</v>
          </cell>
          <cell r="AN4">
            <v>7.5792659272307716E-2</v>
          </cell>
        </row>
        <row r="7">
          <cell r="AS7">
            <v>0.43180000000000002</v>
          </cell>
          <cell r="AV7">
            <v>0.173558400406016</v>
          </cell>
        </row>
        <row r="13">
          <cell r="AU13">
            <v>0.27942380620967611</v>
          </cell>
        </row>
        <row r="16">
          <cell r="AT16">
            <v>5.0772610334251054</v>
          </cell>
          <cell r="AU16">
            <v>32.162529583534216</v>
          </cell>
        </row>
        <row r="20">
          <cell r="AM20">
            <v>8.7994044971197338E-2</v>
          </cell>
        </row>
        <row r="101">
          <cell r="AU101">
            <v>52901475422</v>
          </cell>
        </row>
        <row r="115">
          <cell r="AO115">
            <v>316.3812888697301</v>
          </cell>
        </row>
      </sheetData>
    </sheetDataSet>
  </externalBook>
</externalLink>
</file>

<file path=xl/externalLinks/externalLink9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0.15834817714580285</v>
          </cell>
          <cell r="AN4">
            <v>6.8057844320875693E-2</v>
          </cell>
        </row>
        <row r="7">
          <cell r="AS7">
            <v>0.1215</v>
          </cell>
          <cell r="AV7">
            <v>1.5426033469337399E-2</v>
          </cell>
        </row>
        <row r="13">
          <cell r="AU13">
            <v>0.26255853913277855</v>
          </cell>
        </row>
        <row r="16">
          <cell r="AT16">
            <v>1.022303799584938</v>
          </cell>
          <cell r="AU16">
            <v>39.701563403661872</v>
          </cell>
        </row>
        <row r="20">
          <cell r="AM20">
            <v>0.14801401869158881</v>
          </cell>
        </row>
        <row r="101">
          <cell r="AU101">
            <v>232015936531</v>
          </cell>
        </row>
        <row r="115">
          <cell r="AO115">
            <v>327.70522943016027</v>
          </cell>
        </row>
      </sheetData>
    </sheetDataSet>
  </externalBook>
</externalLink>
</file>

<file path=xl/externalLinks/externalLink9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0.53668211856406289</v>
          </cell>
          <cell r="W4">
            <v>0.12461796603923792</v>
          </cell>
        </row>
        <row r="7">
          <cell r="AB7">
            <v>0.52329999999999999</v>
          </cell>
          <cell r="AE7">
            <v>0.1403527722339194</v>
          </cell>
        </row>
        <row r="13">
          <cell r="AD13">
            <v>0.24927693351245789</v>
          </cell>
        </row>
        <row r="16">
          <cell r="AC16">
            <v>1.8639127951313437</v>
          </cell>
          <cell r="AD16">
            <v>12.267095481145367</v>
          </cell>
        </row>
        <row r="20">
          <cell r="V20">
            <v>0.24589531020025879</v>
          </cell>
        </row>
        <row r="101">
          <cell r="AD101">
            <v>6626182028</v>
          </cell>
        </row>
        <row r="115">
          <cell r="X115">
            <v>200.51094748747769</v>
          </cell>
        </row>
      </sheetData>
    </sheetDataSet>
  </externalBook>
</externalLink>
</file>

<file path=xl/externalLinks/externalLink9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2.854827011058414E-2</v>
          </cell>
          <cell r="AM4">
            <v>6.4282281320089618E-2</v>
          </cell>
        </row>
        <row r="7">
          <cell r="AR7">
            <v>0.27610000000000001</v>
          </cell>
          <cell r="AU7">
            <v>5.2607337391861582E-2</v>
          </cell>
        </row>
        <row r="13">
          <cell r="AT13">
            <v>0.24230688716767845</v>
          </cell>
        </row>
        <row r="16">
          <cell r="AS16">
            <v>1.8751992550464596</v>
          </cell>
          <cell r="AT16">
            <v>26.769568324757003</v>
          </cell>
        </row>
        <row r="20">
          <cell r="AL20">
            <v>2.4489324475842844E-2</v>
          </cell>
        </row>
        <row r="101">
          <cell r="AT101">
            <v>93639950000</v>
          </cell>
        </row>
        <row r="115">
          <cell r="AN115">
            <v>70.22457896529464</v>
          </cell>
        </row>
      </sheetData>
    </sheetDataSet>
  </externalBook>
</externalLink>
</file>

<file path=xl/externalLinks/externalLink9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-1.7353560494167697E-3</v>
          </cell>
          <cell r="AN4">
            <v>5.0184189866537832E-2</v>
          </cell>
        </row>
        <row r="7">
          <cell r="AS7">
            <v>0.56969999999999998</v>
          </cell>
          <cell r="AV7">
            <v>0.2367077031911865</v>
          </cell>
        </row>
        <row r="13">
          <cell r="AU13">
            <v>0.24228726145082866</v>
          </cell>
        </row>
        <row r="16">
          <cell r="AT16">
            <v>9.1267248807295118</v>
          </cell>
          <cell r="AU16">
            <v>34.250851850293003</v>
          </cell>
        </row>
        <row r="20">
          <cell r="AM20">
            <v>-0.22812720616000914</v>
          </cell>
        </row>
        <row r="101">
          <cell r="AU101">
            <v>211581212220</v>
          </cell>
        </row>
        <row r="115">
          <cell r="AO115">
            <v>208.22852433949984</v>
          </cell>
        </row>
      </sheetData>
    </sheetDataSet>
  </externalBook>
</externalLink>
</file>

<file path=xl/externalLinks/externalLink9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9.3863706444649919E-2</v>
          </cell>
          <cell r="AD4">
            <v>-6.2130010712070805E-2</v>
          </cell>
        </row>
        <row r="7">
          <cell r="AI7">
            <v>0.75729999999999997</v>
          </cell>
          <cell r="AL7">
            <v>0.11275864013080002</v>
          </cell>
        </row>
        <row r="13">
          <cell r="AK13">
            <v>0.23951643369852663</v>
          </cell>
        </row>
        <row r="16">
          <cell r="AJ16">
            <v>3.8620835304730226</v>
          </cell>
          <cell r="AK16">
            <v>28.661830786610878</v>
          </cell>
        </row>
        <row r="20">
          <cell r="AC20">
            <v>-5.7349397590361395E-2</v>
          </cell>
        </row>
        <row r="101">
          <cell r="AK101">
            <v>68501775580</v>
          </cell>
        </row>
        <row r="115">
          <cell r="AE115">
            <v>117.27628361763782</v>
          </cell>
        </row>
      </sheetData>
    </sheetDataSet>
  </externalBook>
</externalLink>
</file>

<file path=xl/externalLinks/externalLink9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4.8767344739323759E-2</v>
          </cell>
          <cell r="AM4">
            <v>9.0473132091629216E-2</v>
          </cell>
        </row>
        <row r="7">
          <cell r="AR7">
            <v>0.45979999999999999</v>
          </cell>
          <cell r="AU7">
            <v>9.4840505245129519E-2</v>
          </cell>
        </row>
        <row r="13">
          <cell r="AT13">
            <v>0.23917873011322918</v>
          </cell>
        </row>
        <row r="16">
          <cell r="AS16">
            <v>3.6116247151787624</v>
          </cell>
          <cell r="AT16">
            <v>27.90257863810784</v>
          </cell>
        </row>
        <row r="20">
          <cell r="AL20">
            <v>-2.3062483239474352E-2</v>
          </cell>
        </row>
        <row r="101">
          <cell r="AT101">
            <v>168698990446</v>
          </cell>
        </row>
        <row r="115">
          <cell r="AN115">
            <v>66.797623154922519</v>
          </cell>
        </row>
      </sheetData>
    </sheetDataSet>
  </externalBook>
</externalLink>
</file>

<file path=xl/externalLinks/externalLink9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0.23310752939344392</v>
          </cell>
          <cell r="X4">
            <v>0.11333097595473829</v>
          </cell>
        </row>
        <row r="7">
          <cell r="AC7">
            <v>0.68440000000000001</v>
          </cell>
          <cell r="AF7">
            <v>0.16105526368963427</v>
          </cell>
        </row>
        <row r="13">
          <cell r="AE13">
            <v>0.2326800137385466</v>
          </cell>
        </row>
        <row r="16">
          <cell r="AD16">
            <v>5.233264295817337</v>
          </cell>
          <cell r="AE16">
            <v>29.422806021016758</v>
          </cell>
        </row>
        <row r="19">
          <cell r="AD19">
            <v>4.7005467456158261</v>
          </cell>
          <cell r="AE19">
            <v>25.137446163178648</v>
          </cell>
        </row>
        <row r="20">
          <cell r="W20">
            <v>0.15191440445662741</v>
          </cell>
        </row>
        <row r="29">
          <cell r="W29">
            <v>0.17015619807244931</v>
          </cell>
          <cell r="X29">
            <v>0.17047713717693846</v>
          </cell>
        </row>
        <row r="101">
          <cell r="AE101">
            <v>414390800000</v>
          </cell>
        </row>
        <row r="106">
          <cell r="AE106">
            <v>8.2442955742040164E-2</v>
          </cell>
        </row>
        <row r="115">
          <cell r="Y115">
            <v>793.12149621817025</v>
          </cell>
        </row>
      </sheetData>
    </sheetDataSet>
  </externalBook>
</externalLink>
</file>

<file path=xl/externalLinks/externalLink9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M4">
            <v>0.19301813624969388</v>
          </cell>
          <cell r="N4">
            <v>0.25234188521318068</v>
          </cell>
        </row>
        <row r="7">
          <cell r="S7">
            <v>0.48010000000000003</v>
          </cell>
          <cell r="V7">
            <v>0.11750562386094981</v>
          </cell>
        </row>
        <row r="13">
          <cell r="U13">
            <v>0.22994240500192797</v>
          </cell>
        </row>
        <row r="16">
          <cell r="T16">
            <v>10.968785854444155</v>
          </cell>
          <cell r="U16">
            <v>59.92699015884385</v>
          </cell>
        </row>
        <row r="20">
          <cell r="M20">
            <v>0.15464188318967986</v>
          </cell>
        </row>
        <row r="101">
          <cell r="U101">
            <v>55888750000</v>
          </cell>
        </row>
        <row r="115">
          <cell r="O115">
            <v>213.93226543713857</v>
          </cell>
        </row>
      </sheetData>
    </sheetDataSet>
  </externalBook>
</externalLink>
</file>

<file path=xl/externalLinks/externalLink10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0.18499361984167306</v>
          </cell>
          <cell r="AA4">
            <v>5.5576755199866268E-2</v>
          </cell>
        </row>
        <row r="7">
          <cell r="AF7">
            <v>0.72350000000000003</v>
          </cell>
          <cell r="AI7">
            <v>0.12898647695017851</v>
          </cell>
        </row>
        <row r="13">
          <cell r="AH13">
            <v>0.22714160825847643</v>
          </cell>
        </row>
        <row r="16">
          <cell r="AG16">
            <v>5.6915416904073641</v>
          </cell>
          <cell r="AH16">
            <v>38.159639715417235</v>
          </cell>
        </row>
        <row r="20">
          <cell r="Z20">
            <v>0.17117231566644642</v>
          </cell>
        </row>
        <row r="101">
          <cell r="AH101">
            <v>217761800000</v>
          </cell>
        </row>
        <row r="115">
          <cell r="AB115">
            <v>260.81186566942603</v>
          </cell>
        </row>
      </sheetData>
    </sheetDataSet>
  </externalBook>
</externalLink>
</file>

<file path=xl/externalLinks/externalLink10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5.3456475472293041E-2</v>
          </cell>
          <cell r="AM4">
            <v>6.0358911045430563E-3</v>
          </cell>
        </row>
        <row r="7">
          <cell r="AR7">
            <v>0.4743</v>
          </cell>
          <cell r="AU7">
            <v>0.16919201366805092</v>
          </cell>
        </row>
        <row r="13">
          <cell r="AT13">
            <v>0.22581831089475418</v>
          </cell>
        </row>
        <row r="16">
          <cell r="AS16">
            <v>4.3549269462631104</v>
          </cell>
          <cell r="AT16">
            <v>23.688002105548772</v>
          </cell>
        </row>
        <row r="20">
          <cell r="AL20">
            <v>1.845621455349411E-2</v>
          </cell>
        </row>
        <row r="101">
          <cell r="AT101">
            <v>349208527040</v>
          </cell>
        </row>
        <row r="115">
          <cell r="AN115">
            <v>195.66340928359537</v>
          </cell>
        </row>
      </sheetData>
    </sheetDataSet>
  </externalBook>
</externalLink>
</file>

<file path=xl/externalLinks/externalLink10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I4">
            <v>0.13890075923709588</v>
          </cell>
          <cell r="AJ4">
            <v>0.12596160702260328</v>
          </cell>
        </row>
        <row r="7">
          <cell r="AO7">
            <v>0.503</v>
          </cell>
          <cell r="AR7">
            <v>0.14062858003026438</v>
          </cell>
        </row>
        <row r="13">
          <cell r="AQ13">
            <v>0.22558174393572936</v>
          </cell>
        </row>
        <row r="16">
          <cell r="AP16">
            <v>9.7770850175485862</v>
          </cell>
          <cell r="AQ16">
            <v>51.781159493262976</v>
          </cell>
        </row>
        <row r="20">
          <cell r="AI20">
            <v>-0.11793695526076731</v>
          </cell>
        </row>
        <row r="101">
          <cell r="AQ101">
            <v>61703672400</v>
          </cell>
        </row>
        <row r="115">
          <cell r="AK115">
            <v>53.064251086708772</v>
          </cell>
        </row>
      </sheetData>
    </sheetDataSet>
  </externalBook>
</externalLink>
</file>

<file path=xl/externalLinks/externalLink10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0.15334481898760011</v>
          </cell>
          <cell r="W4">
            <v>5.2626406564787898E-2</v>
          </cell>
        </row>
        <row r="7">
          <cell r="AB7">
            <v>0.74680000000000002</v>
          </cell>
          <cell r="AE7">
            <v>0.15758439388727827</v>
          </cell>
        </row>
        <row r="13">
          <cell r="AD13">
            <v>0.21659707724425886</v>
          </cell>
        </row>
        <row r="16">
          <cell r="AC16">
            <v>3.1275273942312416</v>
          </cell>
          <cell r="AD16">
            <v>17.611596568898726</v>
          </cell>
        </row>
        <row r="20">
          <cell r="V20">
            <v>0.13517883067176983</v>
          </cell>
        </row>
        <row r="101">
          <cell r="AD101">
            <v>63648310000</v>
          </cell>
        </row>
        <row r="115">
          <cell r="X115">
            <v>598.86090171160379</v>
          </cell>
        </row>
      </sheetData>
    </sheetDataSet>
  </externalBook>
</externalLink>
</file>

<file path=xl/externalLinks/externalLink10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0.1632702782660147</v>
          </cell>
          <cell r="AA4">
            <v>-8.7515894980926268E-3</v>
          </cell>
        </row>
        <row r="7">
          <cell r="AF7">
            <v>0.69569999999999999</v>
          </cell>
          <cell r="AI7">
            <v>0.11359114369062757</v>
          </cell>
        </row>
        <row r="13">
          <cell r="AH13">
            <v>0.21197425589067767</v>
          </cell>
        </row>
        <row r="16">
          <cell r="AG16">
            <v>1.490240175779789</v>
          </cell>
          <cell r="AH16">
            <v>11.633201512320449</v>
          </cell>
        </row>
        <row r="20">
          <cell r="Z20">
            <v>9.5671214418056261E-2</v>
          </cell>
        </row>
        <row r="101">
          <cell r="AH101">
            <v>9961510455</v>
          </cell>
        </row>
        <row r="115">
          <cell r="AB115">
            <v>44.393746804610856</v>
          </cell>
        </row>
      </sheetData>
    </sheetDataSet>
  </externalBook>
</externalLink>
</file>

<file path=xl/externalLinks/externalLink10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8.7047336235750006E-2</v>
          </cell>
          <cell r="AN4">
            <v>3.9783776275581051E-2</v>
          </cell>
        </row>
        <row r="7">
          <cell r="AS7">
            <v>0.53029999999999999</v>
          </cell>
          <cell r="AV7">
            <v>0.12513890175016204</v>
          </cell>
        </row>
        <row r="13">
          <cell r="AU13">
            <v>0.20476698683742439</v>
          </cell>
        </row>
        <row r="16">
          <cell r="AT16">
            <v>2.9715634968515605</v>
          </cell>
          <cell r="AU16">
            <v>28.81249311111111</v>
          </cell>
        </row>
        <row r="20">
          <cell r="AM20">
            <v>1.2131014961584974E-3</v>
          </cell>
        </row>
        <row r="101">
          <cell r="AU101">
            <v>256719313620</v>
          </cell>
        </row>
        <row r="115">
          <cell r="AO115">
            <v>239.15246553523556</v>
          </cell>
        </row>
      </sheetData>
    </sheetDataSet>
  </externalBook>
</externalLink>
</file>

<file path=xl/externalLinks/externalLink10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N4">
            <v>0.27212070946575029</v>
          </cell>
          <cell r="O4">
            <v>0.15448597520448426</v>
          </cell>
        </row>
        <row r="7">
          <cell r="T7">
            <v>0.76370000000000005</v>
          </cell>
          <cell r="W7">
            <v>0.189298817852464</v>
          </cell>
        </row>
        <row r="13">
          <cell r="V13">
            <v>0.20302945072135958</v>
          </cell>
        </row>
        <row r="16">
          <cell r="U16">
            <v>6.7019159472739913</v>
          </cell>
          <cell r="V16">
            <v>28.752985427651694</v>
          </cell>
        </row>
        <row r="20">
          <cell r="N20">
            <v>0.25508914155330609</v>
          </cell>
        </row>
        <row r="101">
          <cell r="V101">
            <v>17444350000</v>
          </cell>
        </row>
        <row r="115">
          <cell r="P115">
            <v>55.008624803459007</v>
          </cell>
        </row>
      </sheetData>
    </sheetDataSet>
  </externalBook>
</externalLink>
</file>

<file path=xl/externalLinks/externalLink10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0.14410788517543449</v>
          </cell>
          <cell r="X4">
            <v>0.13554084171545067</v>
          </cell>
        </row>
        <row r="7">
          <cell r="AC7">
            <v>0.39079999999999998</v>
          </cell>
          <cell r="AF7">
            <v>9.7747425142321889E-2</v>
          </cell>
        </row>
        <row r="13">
          <cell r="AE13">
            <v>0.1902476836781386</v>
          </cell>
        </row>
        <row r="16">
          <cell r="AD16">
            <v>6.7438868762748054</v>
          </cell>
          <cell r="AE16">
            <v>64.765934309938487</v>
          </cell>
        </row>
        <row r="20">
          <cell r="W20">
            <v>0.37561316070525197</v>
          </cell>
        </row>
        <row r="101">
          <cell r="AE101">
            <v>58231116304</v>
          </cell>
        </row>
        <row r="115">
          <cell r="Y115">
            <v>634.38801966617837</v>
          </cell>
        </row>
      </sheetData>
    </sheetDataSet>
  </externalBook>
</externalLink>
</file>

<file path=xl/externalLinks/externalLink10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0.15905935023236495</v>
          </cell>
          <cell r="X4">
            <v>0.13999809211593051</v>
          </cell>
        </row>
        <row r="7">
          <cell r="AC7">
            <v>0.31130000000000002</v>
          </cell>
          <cell r="AF7">
            <v>6.615426114449631E-2</v>
          </cell>
        </row>
        <row r="13">
          <cell r="AE13">
            <v>0.1813117991938854</v>
          </cell>
        </row>
        <row r="16">
          <cell r="AD16">
            <v>1.8354950862022372</v>
          </cell>
          <cell r="AE16">
            <v>27.312351644441808</v>
          </cell>
        </row>
        <row r="20">
          <cell r="W20">
            <v>8.5717175219602426E-2</v>
          </cell>
        </row>
        <row r="101">
          <cell r="AE101">
            <v>7369364096</v>
          </cell>
        </row>
        <row r="115">
          <cell r="Y115">
            <v>97.913653921798328</v>
          </cell>
        </row>
      </sheetData>
    </sheetDataSet>
  </externalBook>
</externalLink>
</file>

<file path=xl/externalLinks/externalLink10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0.20568283629847683</v>
          </cell>
          <cell r="Y4">
            <v>0.24876150035385702</v>
          </cell>
        </row>
        <row r="7">
          <cell r="AD7">
            <v>0.71160000000000001</v>
          </cell>
          <cell r="AG7">
            <v>0.18895966029723993</v>
          </cell>
        </row>
        <row r="13">
          <cell r="AF13">
            <v>0.18015925680159256</v>
          </cell>
        </row>
        <row r="16">
          <cell r="AE16">
            <v>2.8962002830856335</v>
          </cell>
          <cell r="AF16">
            <v>20.668338383838385</v>
          </cell>
        </row>
        <row r="20">
          <cell r="X20">
            <v>7.2190834902699397E-2</v>
          </cell>
        </row>
        <row r="101">
          <cell r="AF101">
            <v>8184662000</v>
          </cell>
        </row>
        <row r="115">
          <cell r="Z115">
            <v>25.564910987744017</v>
          </cell>
        </row>
      </sheetData>
    </sheetDataSet>
  </externalBook>
</externalLink>
</file>

<file path=xl/externalLinks/externalLink1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0.11250808433579107</v>
          </cell>
          <cell r="AN4">
            <v>4.2996000372058418E-2</v>
          </cell>
        </row>
        <row r="7">
          <cell r="AS7">
            <v>0.58140000000000003</v>
          </cell>
          <cell r="AV7">
            <v>0.22170030694819087</v>
          </cell>
        </row>
        <row r="13">
          <cell r="AU13">
            <v>0.17246340152401429</v>
          </cell>
        </row>
        <row r="16">
          <cell r="AT16">
            <v>6.1669785566458932</v>
          </cell>
          <cell r="AU16">
            <v>27.793412895619365</v>
          </cell>
        </row>
        <row r="20">
          <cell r="AM20">
            <v>-0.10634026293633836</v>
          </cell>
        </row>
        <row r="101">
          <cell r="AU101">
            <v>265204745850</v>
          </cell>
        </row>
        <row r="115">
          <cell r="AO115">
            <v>67.459617898996839</v>
          </cell>
        </row>
      </sheetData>
    </sheetDataSet>
  </externalBook>
</externalLink>
</file>

<file path=xl/externalLinks/externalLink1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W4">
            <v>0.11658177702320316</v>
          </cell>
          <cell r="X4">
            <v>6.588950836289964E-3</v>
          </cell>
        </row>
        <row r="7">
          <cell r="AC7">
            <v>0.47960000000000003</v>
          </cell>
          <cell r="AF7">
            <v>7.0282142253759075E-2</v>
          </cell>
        </row>
        <row r="13">
          <cell r="AE13">
            <v>0.17142857142857143</v>
          </cell>
        </row>
        <row r="16">
          <cell r="AD16">
            <v>2.2708457045108972</v>
          </cell>
          <cell r="AE16">
            <v>24.394075725952813</v>
          </cell>
        </row>
        <row r="20">
          <cell r="W20">
            <v>0.36208853575482403</v>
          </cell>
        </row>
        <row r="101">
          <cell r="AE101">
            <v>13441135725</v>
          </cell>
        </row>
        <row r="115">
          <cell r="Y115">
            <v>22.950514174998553</v>
          </cell>
        </row>
      </sheetData>
    </sheetDataSet>
  </externalBook>
</externalLink>
</file>

<file path=xl/externalLinks/externalLink1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6.7280193590965709E-2</v>
          </cell>
          <cell r="AN4">
            <v>2.7337315083372893E-2</v>
          </cell>
        </row>
        <row r="7">
          <cell r="AS7">
            <v>0.2414</v>
          </cell>
          <cell r="AV7">
            <v>2.0029805869236972E-2</v>
          </cell>
        </row>
        <row r="13">
          <cell r="AU13">
            <v>0.15063119395941482</v>
          </cell>
        </row>
        <row r="16">
          <cell r="AT16">
            <v>0.6851809142647749</v>
          </cell>
          <cell r="AU16">
            <v>35.859893484589044</v>
          </cell>
        </row>
        <row r="20">
          <cell r="AM20">
            <v>-1.94330941732892E-2</v>
          </cell>
        </row>
        <row r="101">
          <cell r="AU101">
            <v>418843555900</v>
          </cell>
        </row>
        <row r="115">
          <cell r="AO115">
            <v>133.88688019465422</v>
          </cell>
        </row>
      </sheetData>
    </sheetDataSet>
  </externalBook>
</externalLink>
</file>

<file path=xl/externalLinks/externalLink1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H4">
            <v>0.23276539561786813</v>
          </cell>
          <cell r="J4">
            <v>0.3614374568071872</v>
          </cell>
        </row>
        <row r="7">
          <cell r="O7">
            <v>0.67449896337249482</v>
          </cell>
          <cell r="R7">
            <v>0.17304768486523842</v>
          </cell>
        </row>
        <row r="13">
          <cell r="Q13">
            <v>0.13814375724746389</v>
          </cell>
        </row>
        <row r="16">
          <cell r="P16">
            <v>10.28946658431237</v>
          </cell>
          <cell r="Q16">
            <v>96.790886705672037</v>
          </cell>
        </row>
        <row r="20">
          <cell r="H20">
            <v>0.70087492605162383</v>
          </cell>
        </row>
        <row r="101">
          <cell r="Q101">
            <v>5955543259</v>
          </cell>
        </row>
        <row r="115">
          <cell r="K115">
            <v>36.43182499757841</v>
          </cell>
        </row>
      </sheetData>
    </sheetDataSet>
  </externalBook>
</externalLink>
</file>

<file path=xl/externalLinks/externalLink1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O4">
            <v>0.24809554837124415</v>
          </cell>
          <cell r="P4">
            <v>0.10339436004793523</v>
          </cell>
        </row>
        <row r="7">
          <cell r="U7">
            <v>0.78849999999999998</v>
          </cell>
          <cell r="X7">
            <v>0.21001439292837293</v>
          </cell>
        </row>
        <row r="13">
          <cell r="W13">
            <v>0.1261800055773582</v>
          </cell>
        </row>
        <row r="16">
          <cell r="V16">
            <v>32.126249263808617</v>
          </cell>
          <cell r="W16">
            <v>290.09873321395634</v>
          </cell>
        </row>
        <row r="20">
          <cell r="O20">
            <v>0.30096576104626394</v>
          </cell>
        </row>
        <row r="101">
          <cell r="W101">
            <v>134951900000</v>
          </cell>
        </row>
        <row r="115">
          <cell r="Q115">
            <v>9.7886845896699892</v>
          </cell>
        </row>
      </sheetData>
    </sheetDataSet>
  </externalBook>
</externalLink>
</file>

<file path=xl/externalLinks/externalLink1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K4">
            <v>0.59580118666559923</v>
          </cell>
          <cell r="L4">
            <v>0.13795032302417232</v>
          </cell>
        </row>
        <row r="7">
          <cell r="Q7">
            <v>0.81079999999999997</v>
          </cell>
          <cell r="T7">
            <v>0.14960951010491347</v>
          </cell>
        </row>
        <row r="13">
          <cell r="S13">
            <v>0.10742714239823095</v>
          </cell>
        </row>
        <row r="16">
          <cell r="R16">
            <v>6.2606885271976536</v>
          </cell>
          <cell r="S16">
            <v>59.001204331904788</v>
          </cell>
        </row>
        <row r="20">
          <cell r="K20">
            <v>0.88401301157739387</v>
          </cell>
        </row>
        <row r="101">
          <cell r="S101">
            <v>5864837713</v>
          </cell>
        </row>
        <row r="115">
          <cell r="M115">
            <v>20.513509133100026</v>
          </cell>
        </row>
      </sheetData>
    </sheetDataSet>
  </externalBook>
</externalLink>
</file>

<file path=xl/externalLinks/externalLink1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2.3888843747460697E-2</v>
          </cell>
          <cell r="AN4">
            <v>0.13426372056639502</v>
          </cell>
        </row>
        <row r="7">
          <cell r="AS7">
            <v>0.53369999999999995</v>
          </cell>
          <cell r="AV7">
            <v>0.19030235695579717</v>
          </cell>
        </row>
        <row r="13">
          <cell r="AU13">
            <v>0.10527622762818081</v>
          </cell>
        </row>
        <row r="16">
          <cell r="AT16">
            <v>5.0365759900007934</v>
          </cell>
          <cell r="AU16">
            <v>-1099.6565800742574</v>
          </cell>
        </row>
        <row r="20">
          <cell r="AM20">
            <v>-0.69808066235965627</v>
          </cell>
        </row>
        <row r="101">
          <cell r="AU101">
            <v>44426125835</v>
          </cell>
        </row>
        <row r="115">
          <cell r="AO115">
            <v>277.64825017369134</v>
          </cell>
        </row>
      </sheetData>
    </sheetDataSet>
  </externalBook>
</externalLink>
</file>

<file path=xl/externalLinks/externalLink1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V4">
            <v>0.45929701765063902</v>
          </cell>
          <cell r="W4">
            <v>1.9237787393775019E-2</v>
          </cell>
        </row>
        <row r="7">
          <cell r="AB7">
            <v>0.627</v>
          </cell>
          <cell r="AE7">
            <v>0.19618372347635682</v>
          </cell>
        </row>
        <row r="13">
          <cell r="AD13">
            <v>9.7240548448167055E-2</v>
          </cell>
        </row>
        <row r="16">
          <cell r="AC16">
            <v>4.0310359209634532</v>
          </cell>
          <cell r="AD16">
            <v>37.280279652844747</v>
          </cell>
        </row>
        <row r="20">
          <cell r="V20">
            <v>0.32322303921568629</v>
          </cell>
        </row>
        <row r="101">
          <cell r="AD101">
            <v>77319300000</v>
          </cell>
        </row>
        <row r="115">
          <cell r="X115">
            <v>114.54011391499877</v>
          </cell>
        </row>
      </sheetData>
    </sheetDataSet>
  </externalBook>
</externalLink>
</file>

<file path=xl/externalLinks/externalLink1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Model"/>
    </sheetNames>
    <sheetDataSet>
      <sheetData sheetId="0"/>
      <sheetData sheetId="1">
        <row r="5">
          <cell r="E5">
            <v>0.4843294314246922</v>
          </cell>
          <cell r="F5">
            <v>0.31838183953711163</v>
          </cell>
        </row>
        <row r="8">
          <cell r="K8">
            <v>0.24479999999999999</v>
          </cell>
          <cell r="N8">
            <v>-0.17320016454401282</v>
          </cell>
        </row>
        <row r="14">
          <cell r="M14">
            <v>-2.9770011841899809E-3</v>
          </cell>
        </row>
        <row r="17">
          <cell r="L17">
            <v>6.2206757129789505</v>
          </cell>
          <cell r="M17">
            <v>-967.21102461603198</v>
          </cell>
        </row>
        <row r="21">
          <cell r="E21">
            <v>-1.4708076271581532</v>
          </cell>
        </row>
        <row r="102">
          <cell r="M102">
            <v>4597154000</v>
          </cell>
        </row>
        <row r="116">
          <cell r="G116">
            <v>13.49901890750607</v>
          </cell>
        </row>
      </sheetData>
    </sheetDataSet>
  </externalBook>
</externalLink>
</file>

<file path=xl/externalLinks/externalLink1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0.10341689418383382</v>
          </cell>
          <cell r="V4">
            <v>0.18227487440953727</v>
          </cell>
        </row>
        <row r="7">
          <cell r="AA7">
            <v>1</v>
          </cell>
          <cell r="AD7">
            <v>0.53535277798605385</v>
          </cell>
        </row>
        <row r="13">
          <cell r="AC13">
            <v>0</v>
          </cell>
        </row>
        <row r="16">
          <cell r="AB16">
            <v>1.9242545370023243</v>
          </cell>
          <cell r="AC16">
            <v>5.8433020856102003</v>
          </cell>
        </row>
        <row r="20">
          <cell r="U20">
            <v>-6.4268530186733841E-2</v>
          </cell>
        </row>
        <row r="101">
          <cell r="AC101">
            <v>25663782760</v>
          </cell>
        </row>
        <row r="115">
          <cell r="W115">
            <v>525.33268189692092</v>
          </cell>
        </row>
      </sheetData>
    </sheetDataSet>
  </externalBook>
</externalLink>
</file>

<file path=xl/externalLinks/externalLink1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0.22516049783298953</v>
          </cell>
          <cell r="AN4">
            <v>0.15833680148310703</v>
          </cell>
        </row>
        <row r="7">
          <cell r="AT7">
            <v>0.2336</v>
          </cell>
          <cell r="AV7">
            <v>0.39875524951761188</v>
          </cell>
        </row>
        <row r="13">
          <cell r="AU13">
            <v>0.10889855072463768</v>
          </cell>
        </row>
        <row r="16">
          <cell r="AT16">
            <v>2.1864734829745376</v>
          </cell>
          <cell r="AU16">
            <v>15.382134849214799</v>
          </cell>
        </row>
        <row r="20">
          <cell r="AM20">
            <v>-9.6509841223384796E-2</v>
          </cell>
        </row>
        <row r="101">
          <cell r="AU101">
            <v>115581361257</v>
          </cell>
        </row>
        <row r="115">
          <cell r="AO115">
            <v>698.00925898833509</v>
          </cell>
        </row>
      </sheetData>
    </sheetDataSet>
  </externalBook>
</externalLink>
</file>

<file path=xl/externalLinks/externalLink1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L4">
            <v>8.4624177210200546E-2</v>
          </cell>
          <cell r="M4">
            <v>6.9372774184170316E-2</v>
          </cell>
        </row>
        <row r="7">
          <cell r="R7">
            <v>0.50049999999999994</v>
          </cell>
          <cell r="U7">
            <v>0.18558761537902463</v>
          </cell>
        </row>
        <row r="13">
          <cell r="T13">
            <v>0.13176501254439413</v>
          </cell>
        </row>
        <row r="16">
          <cell r="S16">
            <v>2.5133770935387747</v>
          </cell>
          <cell r="T16">
            <v>28.591612591980159</v>
          </cell>
        </row>
        <row r="20">
          <cell r="L20">
            <v>-0.10882773409578272</v>
          </cell>
        </row>
        <row r="101">
          <cell r="T101">
            <v>69163110860</v>
          </cell>
        </row>
        <row r="115">
          <cell r="N115">
            <v>109.2502121692921</v>
          </cell>
        </row>
      </sheetData>
    </sheetDataSet>
  </externalBook>
</externalLink>
</file>

<file path=xl/externalLinks/externalLink1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X4">
            <v>7.0303004456575113E-2</v>
          </cell>
          <cell r="Y4">
            <v>4.8730924014822596E-2</v>
          </cell>
        </row>
        <row r="7">
          <cell r="AD7">
            <v>0.85</v>
          </cell>
          <cell r="AG7">
            <v>0.60883770968641671</v>
          </cell>
        </row>
        <row r="13">
          <cell r="AF13">
            <v>9.9478512126819518E-2</v>
          </cell>
        </row>
        <row r="16">
          <cell r="AE16">
            <v>13.231479486592024</v>
          </cell>
          <cell r="AF16">
            <v>24.680077344853213</v>
          </cell>
        </row>
        <row r="20">
          <cell r="X20">
            <v>2.2978549956692351E-2</v>
          </cell>
        </row>
        <row r="101">
          <cell r="AF101">
            <v>66414088135</v>
          </cell>
        </row>
        <row r="115">
          <cell r="Z115">
            <v>278.21511922687682</v>
          </cell>
        </row>
      </sheetData>
    </sheetDataSet>
  </externalBook>
</externalLink>
</file>

<file path=xl/externalLinks/externalLink1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5.1047120418848069E-2</v>
          </cell>
          <cell r="Y4">
            <v>0.17766708177667079</v>
          </cell>
        </row>
        <row r="7">
          <cell r="AD7">
            <v>0.83069999999999999</v>
          </cell>
          <cell r="AG7">
            <v>0.34547530095475298</v>
          </cell>
        </row>
        <row r="13">
          <cell r="AF13">
            <v>8.855459812083151E-2</v>
          </cell>
        </row>
        <row r="16">
          <cell r="AE16">
            <v>6.1924672272727275</v>
          </cell>
          <cell r="AF16">
            <v>41.265984925311201</v>
          </cell>
        </row>
        <row r="20">
          <cell r="X20">
            <v>-0.52198342463829195</v>
          </cell>
        </row>
        <row r="101">
          <cell r="AF101">
            <v>59670614202</v>
          </cell>
        </row>
        <row r="115">
          <cell r="Z115">
            <v>156.36876217273402</v>
          </cell>
        </row>
      </sheetData>
    </sheetDataSet>
  </externalBook>
</externalLink>
</file>

<file path=xl/externalLinks/externalLink1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J4">
            <v>-0.14817164642055514</v>
          </cell>
          <cell r="AK4">
            <v>0.17779859577806545</v>
          </cell>
        </row>
        <row r="7">
          <cell r="AQ7">
            <v>-7.3000000000000001E-3</v>
          </cell>
          <cell r="AS7">
            <v>7.2031752231958138E-2</v>
          </cell>
        </row>
        <row r="13">
          <cell r="AR13">
            <v>-5.3649750927818686E-2</v>
          </cell>
        </row>
        <row r="16">
          <cell r="AQ16">
            <v>2.4009318445888463</v>
          </cell>
          <cell r="AR16">
            <v>-31.784701345370085</v>
          </cell>
        </row>
        <row r="20">
          <cell r="AJ20">
            <v>-1.0176404064859355</v>
          </cell>
        </row>
        <row r="101">
          <cell r="AR101">
            <v>725295100000</v>
          </cell>
        </row>
        <row r="115">
          <cell r="AL115">
            <v>333.07905657385965</v>
          </cell>
        </row>
      </sheetData>
    </sheetDataSet>
  </externalBook>
</externalLink>
</file>

<file path=xl/externalLinks/externalLink1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5.7764186204553258E-2</v>
          </cell>
          <cell r="AA4">
            <v>-0.40250562158689362</v>
          </cell>
        </row>
        <row r="7">
          <cell r="AF7">
            <v>0.41420000000000001</v>
          </cell>
          <cell r="AI7">
            <v>0.24959845807902345</v>
          </cell>
        </row>
        <row r="13">
          <cell r="AH13">
            <v>0.13839360106648893</v>
          </cell>
        </row>
        <row r="16">
          <cell r="AG16">
            <v>4.5458595175072274</v>
          </cell>
          <cell r="AH16">
            <v>25.157796760888889</v>
          </cell>
        </row>
        <row r="20">
          <cell r="Z20">
            <v>-3.269330565646078E-2</v>
          </cell>
        </row>
        <row r="115">
          <cell r="AB115">
            <v>55.950148824091009</v>
          </cell>
        </row>
        <row r="117">
          <cell r="AB117">
            <v>-2.9822284999288962E-2</v>
          </cell>
        </row>
      </sheetData>
    </sheetDataSet>
  </externalBook>
</externalLink>
</file>

<file path=xl/externalLinks/externalLink1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-7.7474966449881277E-2</v>
          </cell>
          <cell r="AA4">
            <v>1.4770883455491601E-2</v>
          </cell>
        </row>
        <row r="7">
          <cell r="AF7">
            <v>0.49159999999999998</v>
          </cell>
          <cell r="AI7">
            <v>0.24746824819560231</v>
          </cell>
        </row>
        <row r="13">
          <cell r="AH13">
            <v>0.13786143746414839</v>
          </cell>
        </row>
        <row r="16">
          <cell r="AG16">
            <v>5.699328596206569</v>
          </cell>
          <cell r="AH16">
            <v>19.672479721900348</v>
          </cell>
        </row>
        <row r="20">
          <cell r="Z20">
            <v>-0.19460478265991288</v>
          </cell>
        </row>
        <row r="100">
          <cell r="AH100">
            <v>101864100000</v>
          </cell>
        </row>
        <row r="115">
          <cell r="AB115">
            <v>657.89466935426458</v>
          </cell>
        </row>
      </sheetData>
    </sheetDataSet>
  </externalBook>
</externalLink>
</file>

<file path=xl/externalLinks/externalLink1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T4">
            <v>0.21593030491599263</v>
          </cell>
          <cell r="U4">
            <v>0.11187308085977477</v>
          </cell>
        </row>
        <row r="7">
          <cell r="Z7">
            <v>0.8044</v>
          </cell>
          <cell r="AC7">
            <v>0.60999658819515523</v>
          </cell>
        </row>
        <row r="13">
          <cell r="AB13">
            <v>0.32418879564370767</v>
          </cell>
        </row>
        <row r="16">
          <cell r="AA16">
            <v>16.530887069259638</v>
          </cell>
          <cell r="AB16">
            <v>32.394216754696799</v>
          </cell>
        </row>
        <row r="19">
          <cell r="AA19">
            <v>14.867602565282764</v>
          </cell>
          <cell r="AB19">
            <v>26.895381626422427</v>
          </cell>
        </row>
        <row r="20">
          <cell r="T20">
            <v>0.12399309551208293</v>
          </cell>
        </row>
        <row r="22">
          <cell r="AB22">
            <v>6.6106621332480808E-3</v>
          </cell>
        </row>
        <row r="29">
          <cell r="T29">
            <v>0.21492973763301104</v>
          </cell>
          <cell r="U29">
            <v>0.20445276459182993</v>
          </cell>
        </row>
        <row r="101">
          <cell r="AB101">
            <v>484520300000</v>
          </cell>
        </row>
        <row r="115">
          <cell r="V115">
            <v>216.99591273530743</v>
          </cell>
        </row>
        <row r="117">
          <cell r="V117">
            <v>-8.2275691540251938E-2</v>
          </cell>
        </row>
      </sheetData>
    </sheetDataSet>
  </externalBook>
</externalLink>
</file>

<file path=xl/externalLinks/externalLink1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0.15862753660981066</v>
          </cell>
          <cell r="AC4">
            <v>0.13076036991320539</v>
          </cell>
        </row>
        <row r="7">
          <cell r="AH7">
            <v>0.52759999999999996</v>
          </cell>
          <cell r="AK7">
            <v>0.26418087393404821</v>
          </cell>
        </row>
        <row r="13">
          <cell r="AJ13">
            <v>0.13387678195897726</v>
          </cell>
        </row>
        <row r="16">
          <cell r="AI16">
            <v>8.5411332089948875</v>
          </cell>
          <cell r="AJ16">
            <v>39.678137230201777</v>
          </cell>
        </row>
        <row r="20">
          <cell r="AB20">
            <v>3.6980525791585839E-2</v>
          </cell>
        </row>
        <row r="101">
          <cell r="AJ101">
            <v>15748927195</v>
          </cell>
        </row>
        <row r="115">
          <cell r="AD115">
            <v>337.95407539672129</v>
          </cell>
        </row>
      </sheetData>
    </sheetDataSet>
  </externalBook>
</externalLink>
</file>

<file path=xl/externalLinks/externalLink1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9.3122149636386098E-2</v>
          </cell>
          <cell r="AN4">
            <v>7.4420702486328594E-3</v>
          </cell>
        </row>
        <row r="7">
          <cell r="AS7">
            <v>0.5494</v>
          </cell>
          <cell r="AV7">
            <v>0.17697468568529062</v>
          </cell>
        </row>
        <row r="13">
          <cell r="AU13">
            <v>7.0550855567890369E-2</v>
          </cell>
        </row>
        <row r="16">
          <cell r="AT16">
            <v>4.1551913492135082</v>
          </cell>
          <cell r="AU16">
            <v>29.130683383794466</v>
          </cell>
        </row>
        <row r="20">
          <cell r="AM20">
            <v>0.25008950948800579</v>
          </cell>
        </row>
        <row r="101">
          <cell r="AU101">
            <v>73700628961</v>
          </cell>
        </row>
        <row r="115">
          <cell r="AO115">
            <v>102.63062365077015</v>
          </cell>
        </row>
      </sheetData>
    </sheetDataSet>
  </externalBook>
</externalLink>
</file>

<file path=xl/externalLinks/externalLink1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0.45784277879341873</v>
          </cell>
          <cell r="G4">
            <v>0.319723113964687</v>
          </cell>
        </row>
        <row r="7">
          <cell r="L7">
            <v>0.23585473515248795</v>
          </cell>
          <cell r="O7">
            <v>0.11271067415730338</v>
          </cell>
        </row>
        <row r="13">
          <cell r="N13">
            <v>4.4832646877810918E-2</v>
          </cell>
        </row>
        <row r="16">
          <cell r="M16">
            <v>2.7145884460272871</v>
          </cell>
          <cell r="N16">
            <v>72.061298615179766</v>
          </cell>
        </row>
        <row r="20">
          <cell r="F20">
            <v>2.1676942046855734</v>
          </cell>
        </row>
        <row r="101">
          <cell r="N101">
            <v>5411803526</v>
          </cell>
        </row>
        <row r="115">
          <cell r="H115">
            <v>51.435540022197394</v>
          </cell>
        </row>
      </sheetData>
    </sheetDataSet>
  </externalBook>
</externalLink>
</file>

<file path=xl/externalLinks/externalLink1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5.2999250800292108E-2</v>
          </cell>
          <cell r="Y4">
            <v>-4.0166497409897972E-2</v>
          </cell>
        </row>
        <row r="7">
          <cell r="AD7">
            <v>0.57900833545484576</v>
          </cell>
          <cell r="AG7">
            <v>0.18142557836514117</v>
          </cell>
        </row>
        <row r="13">
          <cell r="AF13">
            <v>1.7900271136324159E-2</v>
          </cell>
        </row>
        <row r="16">
          <cell r="AE16">
            <v>2.9757334258814119</v>
          </cell>
          <cell r="AF16">
            <v>239.55530840501197</v>
          </cell>
        </row>
        <row r="20">
          <cell r="X20">
            <v>-0.24353440022231165</v>
          </cell>
        </row>
        <row r="101">
          <cell r="AF101">
            <v>26708740000</v>
          </cell>
        </row>
        <row r="115">
          <cell r="Z115">
            <v>81.631588458798802</v>
          </cell>
        </row>
      </sheetData>
    </sheetDataSet>
  </externalBook>
</externalLink>
</file>

<file path=xl/externalLinks/externalLink1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4.6131666737559751E-2</v>
          </cell>
          <cell r="AM4">
            <v>7.5315660691077202E-2</v>
          </cell>
        </row>
        <row r="7">
          <cell r="AR7">
            <v>0.78059999999999996</v>
          </cell>
          <cell r="AU7">
            <v>0.36552092182360757</v>
          </cell>
        </row>
        <row r="13">
          <cell r="AT13">
            <v>0.48853670640728536</v>
          </cell>
        </row>
        <row r="16">
          <cell r="AS16">
            <v>14.404793540845295</v>
          </cell>
          <cell r="AT16">
            <v>53.111412134143237</v>
          </cell>
        </row>
        <row r="19">
          <cell r="AS19">
            <v>13.395874409182985</v>
          </cell>
          <cell r="AT19">
            <v>40.055097920452248</v>
          </cell>
        </row>
        <row r="20">
          <cell r="AL20">
            <v>4.0671756745220167E-2</v>
          </cell>
        </row>
        <row r="22">
          <cell r="AT22">
            <v>0</v>
          </cell>
        </row>
        <row r="29">
          <cell r="AL29">
            <v>-4.7293437120617066E-2</v>
          </cell>
          <cell r="AM29">
            <v>0.32595886395335461</v>
          </cell>
        </row>
        <row r="101">
          <cell r="AT101">
            <v>19839290000</v>
          </cell>
        </row>
        <row r="115">
          <cell r="AN115">
            <v>589.03436877709078</v>
          </cell>
        </row>
        <row r="117">
          <cell r="AN117">
            <v>-0.25794685146311891</v>
          </cell>
        </row>
      </sheetData>
    </sheetDataSet>
  </externalBook>
</externalLink>
</file>

<file path=xl/externalLinks/externalLink1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Y4">
            <v>0.17755772082185972</v>
          </cell>
          <cell r="Z4">
            <v>0.12924405270495121</v>
          </cell>
        </row>
        <row r="7">
          <cell r="AE7">
            <v>1</v>
          </cell>
          <cell r="AH7">
            <v>0.45410801816791835</v>
          </cell>
        </row>
        <row r="13">
          <cell r="AG13">
            <v>0.60179596643603706</v>
          </cell>
        </row>
        <row r="16">
          <cell r="AF16">
            <v>16.431051850519406</v>
          </cell>
          <cell r="AG16">
            <v>36.795297079556896</v>
          </cell>
        </row>
        <row r="20">
          <cell r="Y20">
            <v>0.12988485694347518</v>
          </cell>
        </row>
        <row r="101">
          <cell r="AG101">
            <v>365377300000</v>
          </cell>
        </row>
        <row r="115">
          <cell r="AA115">
            <v>282.18766623017183</v>
          </cell>
        </row>
      </sheetData>
    </sheetDataSet>
  </externalBook>
</externalLink>
</file>

<file path=xl/externalLinks/externalLink1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J4">
            <v>0.49041476500641568</v>
          </cell>
          <cell r="K4">
            <v>0.29816921210417457</v>
          </cell>
        </row>
        <row r="7">
          <cell r="P7">
            <v>0.14886598764210057</v>
          </cell>
          <cell r="S7">
            <v>0.2237103668100211</v>
          </cell>
        </row>
        <row r="13">
          <cell r="R13">
            <v>0.25415925643671916</v>
          </cell>
        </row>
        <row r="16">
          <cell r="Q16">
            <v>5.0737947645954788</v>
          </cell>
          <cell r="R16">
            <v>80.366204073818693</v>
          </cell>
        </row>
        <row r="19">
          <cell r="Q19">
            <v>3.9084232758620692</v>
          </cell>
          <cell r="R19">
            <v>65.394071830376461</v>
          </cell>
        </row>
        <row r="20">
          <cell r="J20">
            <v>0.10236921892448203</v>
          </cell>
        </row>
        <row r="29">
          <cell r="J29">
            <v>0.20101891138706929</v>
          </cell>
          <cell r="K29">
            <v>0.22895243902655205</v>
          </cell>
        </row>
        <row r="101">
          <cell r="R101">
            <v>45337710000</v>
          </cell>
        </row>
        <row r="106">
          <cell r="R106">
            <v>0.21491566378944435</v>
          </cell>
        </row>
        <row r="115">
          <cell r="L115">
            <v>1020.8594241668139</v>
          </cell>
        </row>
      </sheetData>
    </sheetDataSet>
  </externalBook>
</externalLink>
</file>

<file path=xl/externalLinks/externalLink1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U4">
            <v>0.10034234643345097</v>
          </cell>
          <cell r="V4">
            <v>0.10024112802733076</v>
          </cell>
        </row>
        <row r="7">
          <cell r="AA7">
            <v>0.77969999999999995</v>
          </cell>
          <cell r="AD7">
            <v>0.48107843198295114</v>
          </cell>
        </row>
        <row r="13">
          <cell r="AC13">
            <v>0.33217112132371146</v>
          </cell>
        </row>
        <row r="16">
          <cell r="AB16">
            <v>16.610517635433279</v>
          </cell>
          <cell r="AC16">
            <v>42.903210568211968</v>
          </cell>
        </row>
        <row r="20">
          <cell r="U20">
            <v>0.15552034725990227</v>
          </cell>
        </row>
        <row r="101">
          <cell r="AC101">
            <v>37350376734</v>
          </cell>
        </row>
        <row r="115">
          <cell r="W115">
            <v>310.50396287523068</v>
          </cell>
        </row>
      </sheetData>
    </sheetDataSet>
  </externalBook>
</externalLink>
</file>

<file path=xl/externalLinks/externalLink1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-0.12061756191701511</v>
          </cell>
          <cell r="AB4">
            <v>7.8639356254571968E-2</v>
          </cell>
        </row>
        <row r="7">
          <cell r="AG7">
            <v>0.70499999999999996</v>
          </cell>
          <cell r="AJ7">
            <v>0.26956839795171911</v>
          </cell>
        </row>
        <row r="13">
          <cell r="AI13">
            <v>0.18137160470044308</v>
          </cell>
        </row>
        <row r="16">
          <cell r="AH16">
            <v>11.395590709583029</v>
          </cell>
          <cell r="AI16">
            <v>45.350138282387192</v>
          </cell>
        </row>
        <row r="19">
          <cell r="AH19">
            <v>10.564782977280434</v>
          </cell>
          <cell r="AI19">
            <v>34.713699164345407</v>
          </cell>
        </row>
        <row r="20">
          <cell r="AA20">
            <v>-0.41394335511982572</v>
          </cell>
        </row>
        <row r="22">
          <cell r="AI22">
            <v>8.2649814021869949E-3</v>
          </cell>
        </row>
        <row r="29">
          <cell r="AA29">
            <v>-0.37940379403794033</v>
          </cell>
          <cell r="AB29">
            <v>0.30640465793304217</v>
          </cell>
        </row>
        <row r="101">
          <cell r="AI101">
            <v>62311090000</v>
          </cell>
        </row>
        <row r="115">
          <cell r="AC115">
            <v>190.13427664235672</v>
          </cell>
        </row>
        <row r="117">
          <cell r="AC117">
            <v>-0.44007339681845647</v>
          </cell>
        </row>
      </sheetData>
    </sheetDataSet>
  </externalBook>
</externalLink>
</file>

<file path=xl/externalLinks/externalLink1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0.34759551645172948</v>
          </cell>
          <cell r="AN4">
            <v>0.10625167695197213</v>
          </cell>
        </row>
        <row r="7">
          <cell r="AS7">
            <v>0.66320000000000001</v>
          </cell>
          <cell r="AV7">
            <v>0.22484572041856721</v>
          </cell>
        </row>
        <row r="13">
          <cell r="AU13">
            <v>6.2882732764007493E-2</v>
          </cell>
        </row>
        <row r="16">
          <cell r="AT16">
            <v>11.282944280475807</v>
          </cell>
          <cell r="AU16">
            <v>38.840701970443348</v>
          </cell>
        </row>
        <row r="19">
          <cell r="AT19">
            <v>10.199256205028702</v>
          </cell>
          <cell r="AU19">
            <v>31.64942298043151</v>
          </cell>
        </row>
        <row r="20">
          <cell r="AM20">
            <v>0.36072951207958304</v>
          </cell>
        </row>
        <row r="22">
          <cell r="AU22">
            <v>8.1170246665599188E-3</v>
          </cell>
        </row>
        <row r="29">
          <cell r="AM29">
            <v>7.4074074074074181E-2</v>
          </cell>
          <cell r="AN29">
            <v>0.22721674876847286</v>
          </cell>
        </row>
        <row r="101">
          <cell r="AU101">
            <v>126154600000</v>
          </cell>
        </row>
        <row r="115">
          <cell r="AO115">
            <v>219.58113940399136</v>
          </cell>
        </row>
      </sheetData>
    </sheetDataSet>
  </externalBook>
</externalLink>
</file>

<file path=xl/externalLinks/externalLink1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F4">
            <v>1.594468758404616</v>
          </cell>
          <cell r="G4">
            <v>-9.6660065508973436E-2</v>
          </cell>
        </row>
        <row r="7">
          <cell r="M7">
            <v>0.42899999999999999</v>
          </cell>
          <cell r="O7">
            <v>0.21582790229927612</v>
          </cell>
        </row>
        <row r="13">
          <cell r="N13">
            <v>0</v>
          </cell>
        </row>
        <row r="16">
          <cell r="M16">
            <v>10.344861126630489</v>
          </cell>
          <cell r="N16">
            <v>24.113972662063532</v>
          </cell>
        </row>
        <row r="20">
          <cell r="F20">
            <v>4.9324164572279621</v>
          </cell>
        </row>
        <row r="101">
          <cell r="N101">
            <v>30736610000</v>
          </cell>
        </row>
        <row r="115">
          <cell r="H115">
            <v>3.2186175846112222</v>
          </cell>
        </row>
      </sheetData>
    </sheetDataSet>
  </externalBook>
</externalLink>
</file>

<file path=xl/externalLinks/externalLink1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0.30287705442983759</v>
          </cell>
          <cell r="N4">
            <v>0.23689480504181892</v>
          </cell>
        </row>
        <row r="7">
          <cell r="S7">
            <v>0.84530000000000005</v>
          </cell>
          <cell r="V7">
            <v>0.16900956793759245</v>
          </cell>
        </row>
        <row r="13">
          <cell r="U13">
            <v>0.3125427634538262</v>
          </cell>
        </row>
        <row r="16">
          <cell r="T16">
            <v>11.309344559189888</v>
          </cell>
          <cell r="U16">
            <v>55.271578512308587</v>
          </cell>
        </row>
        <row r="20">
          <cell r="M20">
            <v>0.500114485865637</v>
          </cell>
        </row>
        <row r="101">
          <cell r="U101">
            <v>15552814206</v>
          </cell>
        </row>
        <row r="115">
          <cell r="O115">
            <v>112.22509514974604</v>
          </cell>
        </row>
      </sheetData>
    </sheetDataSet>
  </externalBook>
</externalLink>
</file>

<file path=xl/externalLinks/externalLink14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0.34143294731029372</v>
          </cell>
          <cell r="N4">
            <v>0.35929002604817217</v>
          </cell>
        </row>
        <row r="7">
          <cell r="S7">
            <v>0.66339999999999999</v>
          </cell>
          <cell r="V7">
            <v>0.12017695399407261</v>
          </cell>
        </row>
        <row r="13">
          <cell r="U13">
            <v>0.12242594224732663</v>
          </cell>
        </row>
        <row r="16">
          <cell r="T16">
            <v>11.100701934320139</v>
          </cell>
          <cell r="U16">
            <v>104.26677027220552</v>
          </cell>
        </row>
        <row r="20">
          <cell r="M20">
            <v>0.33713377832847047</v>
          </cell>
        </row>
        <row r="101">
          <cell r="U101">
            <v>9465024605</v>
          </cell>
        </row>
        <row r="115">
          <cell r="O115">
            <v>64.650901640828721</v>
          </cell>
        </row>
      </sheetData>
    </sheetDataSet>
  </externalBook>
</externalLink>
</file>

<file path=xl/externalLinks/externalLink14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3.3044468565937679E-2</v>
          </cell>
          <cell r="P4">
            <v>-9.5790126434009748E-2</v>
          </cell>
        </row>
        <row r="7">
          <cell r="U7">
            <v>0.7</v>
          </cell>
          <cell r="X7">
            <v>0.41768009094980535</v>
          </cell>
        </row>
        <row r="13">
          <cell r="W13">
            <v>0.23364172617199627</v>
          </cell>
        </row>
        <row r="16">
          <cell r="V16">
            <v>4.4549431753195297</v>
          </cell>
          <cell r="W16">
            <v>21.850901579925651</v>
          </cell>
        </row>
        <row r="20">
          <cell r="O20">
            <v>-0.52252779403159744</v>
          </cell>
        </row>
        <row r="101">
          <cell r="W101">
            <v>258627271100</v>
          </cell>
        </row>
        <row r="115">
          <cell r="Q115">
            <v>429.6955628032652</v>
          </cell>
        </row>
      </sheetData>
    </sheetDataSet>
  </externalBook>
</externalLink>
</file>

<file path=xl/externalLinks/externalLink14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0.13632204940530657</v>
          </cell>
          <cell r="AN4">
            <v>0.11209827185172849</v>
          </cell>
        </row>
        <row r="7">
          <cell r="AS7">
            <v>0.34960000000000002</v>
          </cell>
          <cell r="AV7">
            <v>7.2198468666901119E-2</v>
          </cell>
        </row>
        <row r="13">
          <cell r="AU13">
            <v>0.20446096654275092</v>
          </cell>
        </row>
        <row r="16">
          <cell r="AT16">
            <v>1.4111584718751735</v>
          </cell>
          <cell r="AU16">
            <v>22.735782930417496</v>
          </cell>
        </row>
        <row r="20">
          <cell r="AM20">
            <v>0.17614361901900399</v>
          </cell>
        </row>
        <row r="101">
          <cell r="AU101">
            <v>457443952560</v>
          </cell>
        </row>
        <row r="115">
          <cell r="AO115">
            <v>1104.4122681475853</v>
          </cell>
        </row>
      </sheetData>
    </sheetDataSet>
  </externalBook>
</externalLink>
</file>

<file path=xl/externalLinks/externalLink14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0.23425351835449271</v>
          </cell>
          <cell r="AN4">
            <v>-0.31669490680753509</v>
          </cell>
        </row>
        <row r="7">
          <cell r="AS7">
            <v>0.65769999999999995</v>
          </cell>
          <cell r="AV7">
            <v>0.25945380245190869</v>
          </cell>
        </row>
        <row r="13">
          <cell r="AU13">
            <v>0.28345881816107688</v>
          </cell>
        </row>
        <row r="16">
          <cell r="AT16">
            <v>2.1546955048340477</v>
          </cell>
          <cell r="AU16">
            <v>6.890877215351269</v>
          </cell>
        </row>
        <row r="20">
          <cell r="AM20">
            <v>0.30462177943456603</v>
          </cell>
        </row>
        <row r="101">
          <cell r="AU101">
            <v>216180600000</v>
          </cell>
        </row>
        <row r="115">
          <cell r="AO115">
            <v>83.63563703983921</v>
          </cell>
        </row>
      </sheetData>
    </sheetDataSet>
  </externalBook>
</externalLink>
</file>

<file path=xl/externalLinks/externalLink14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0.21721008541392894</v>
          </cell>
          <cell r="AN4">
            <v>-1.7694786026348219E-2</v>
          </cell>
        </row>
        <row r="7">
          <cell r="AS7">
            <v>0.70630000000000004</v>
          </cell>
          <cell r="AV7">
            <v>0.2480812374542449</v>
          </cell>
        </row>
        <row r="13">
          <cell r="AU13">
            <v>0.23841318692783184</v>
          </cell>
        </row>
        <row r="16">
          <cell r="AT16">
            <v>5.0313850817266337</v>
          </cell>
          <cell r="AU16">
            <v>20.543811681245266</v>
          </cell>
        </row>
        <row r="20">
          <cell r="AM20">
            <v>-0.11581495427649269</v>
          </cell>
        </row>
        <row r="101">
          <cell r="AU101">
            <v>298275601800</v>
          </cell>
        </row>
        <row r="115">
          <cell r="AO115">
            <v>231.83964631616081</v>
          </cell>
        </row>
      </sheetData>
    </sheetDataSet>
  </externalBook>
</externalLink>
</file>

<file path=xl/externalLinks/externalLink14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H4">
            <v>0.17906368821292773</v>
          </cell>
          <cell r="AI4">
            <v>8.6141063970349485E-2</v>
          </cell>
        </row>
        <row r="7">
          <cell r="AN7">
            <v>0.879</v>
          </cell>
          <cell r="AQ7">
            <v>0.43951761899963049</v>
          </cell>
        </row>
        <row r="13">
          <cell r="AP13">
            <v>0.2916336603497654</v>
          </cell>
        </row>
        <row r="16">
          <cell r="AO16">
            <v>10.010560358314578</v>
          </cell>
          <cell r="AP16">
            <v>26.911893856712823</v>
          </cell>
        </row>
        <row r="20">
          <cell r="AH20">
            <v>0.52030848329048851</v>
          </cell>
        </row>
        <row r="101">
          <cell r="AP101">
            <v>89401311392</v>
          </cell>
        </row>
        <row r="115">
          <cell r="AJ115">
            <v>544.60288454943327</v>
          </cell>
        </row>
      </sheetData>
    </sheetDataSet>
  </externalBook>
</externalLink>
</file>

<file path=xl/externalLinks/externalLink14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5.2096822392668551E-2</v>
          </cell>
          <cell r="AM4">
            <v>-2.3827557912011632E-2</v>
          </cell>
        </row>
        <row r="7">
          <cell r="AR7">
            <v>0.67979999999999996</v>
          </cell>
          <cell r="AU7">
            <v>0.18866376317616612</v>
          </cell>
        </row>
        <row r="13">
          <cell r="AT13">
            <v>7.5027717993869439E-2</v>
          </cell>
        </row>
        <row r="16">
          <cell r="AS16">
            <v>3.7507669002082937</v>
          </cell>
          <cell r="AT16">
            <v>23.585393927366542</v>
          </cell>
        </row>
        <row r="20">
          <cell r="AL20">
            <v>0.16764470525473452</v>
          </cell>
        </row>
        <row r="101">
          <cell r="AT101">
            <v>118846800000</v>
          </cell>
        </row>
        <row r="115">
          <cell r="AN115">
            <v>115.42212765838006</v>
          </cell>
        </row>
      </sheetData>
    </sheetDataSet>
  </externalBook>
</externalLink>
</file>

<file path=xl/externalLinks/externalLink14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0.25677556818181824</v>
          </cell>
          <cell r="AN4">
            <v>0.25750194965923345</v>
          </cell>
        </row>
        <row r="7">
          <cell r="AS7">
            <v>0.83919999999999995</v>
          </cell>
          <cell r="AV7">
            <v>0.36243317472337444</v>
          </cell>
        </row>
        <row r="13">
          <cell r="AU13">
            <v>0.68462524023062143</v>
          </cell>
        </row>
        <row r="16">
          <cell r="AT16">
            <v>4.4019880872995243</v>
          </cell>
          <cell r="AU16">
            <v>14.028805042773525</v>
          </cell>
        </row>
        <row r="19">
          <cell r="AT19">
            <v>3.5005815207621787</v>
          </cell>
          <cell r="AU19">
            <v>9.8405624265699814</v>
          </cell>
        </row>
        <row r="20">
          <cell r="AM20">
            <v>0.17445025537511083</v>
          </cell>
        </row>
        <row r="29">
          <cell r="AM29">
            <v>0.16265678329878352</v>
          </cell>
          <cell r="AN29">
            <v>0.42561008554705082</v>
          </cell>
        </row>
        <row r="106">
          <cell r="AU106">
            <v>0.15462756339060574</v>
          </cell>
        </row>
        <row r="115">
          <cell r="AO115">
            <v>175.918524520349</v>
          </cell>
        </row>
      </sheetData>
    </sheetDataSet>
  </externalBook>
</externalLink>
</file>

<file path=xl/externalLinks/externalLink14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1.3418456181079508E-2</v>
          </cell>
          <cell r="AN4">
            <v>-8.6843974068219865E-2</v>
          </cell>
        </row>
        <row r="7">
          <cell r="AS7">
            <v>0.5615</v>
          </cell>
          <cell r="AV7">
            <v>0.1787735092662589</v>
          </cell>
        </row>
        <row r="13">
          <cell r="AU13">
            <v>0.13712467817844903</v>
          </cell>
        </row>
        <row r="16">
          <cell r="AT16">
            <v>4.3839167376812593</v>
          </cell>
          <cell r="AU16">
            <v>27.602930527909997</v>
          </cell>
        </row>
        <row r="20">
          <cell r="AM20">
            <v>-0.12929490311024261</v>
          </cell>
        </row>
        <row r="101">
          <cell r="AU101">
            <v>191371117350</v>
          </cell>
        </row>
        <row r="115">
          <cell r="AO115">
            <v>112.71657023963272</v>
          </cell>
        </row>
      </sheetData>
    </sheetDataSet>
  </externalBook>
</externalLink>
</file>

<file path=xl/externalLinks/externalLink14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6.851594065120703E-2</v>
          </cell>
          <cell r="AN4">
            <v>-6.478980648851318E-2</v>
          </cell>
        </row>
        <row r="7">
          <cell r="AS7">
            <v>0.60209999999999997</v>
          </cell>
          <cell r="AV7">
            <v>0.23408852594452034</v>
          </cell>
        </row>
        <row r="13">
          <cell r="AU13">
            <v>0.12454306971143508</v>
          </cell>
        </row>
        <row r="16">
          <cell r="AT16">
            <v>5.4650154110133142</v>
          </cell>
          <cell r="AU16">
            <v>24.213642123046601</v>
          </cell>
        </row>
        <row r="19">
          <cell r="AT19">
            <v>5.8436225876596906</v>
          </cell>
          <cell r="AU19">
            <v>24.807370546660898</v>
          </cell>
        </row>
        <row r="20">
          <cell r="AM20">
            <v>5.2428146679881049E-2</v>
          </cell>
        </row>
        <row r="22">
          <cell r="AU22">
            <v>4.756104297064646E-3</v>
          </cell>
        </row>
        <row r="29">
          <cell r="AM29">
            <v>0.10415047411782985</v>
          </cell>
          <cell r="AN29">
            <v>-2.3933549204561477E-2</v>
          </cell>
        </row>
        <row r="101">
          <cell r="AU101">
            <v>171989500000</v>
          </cell>
        </row>
        <row r="115">
          <cell r="AO115">
            <v>229.27677794533449</v>
          </cell>
        </row>
      </sheetData>
    </sheetDataSet>
  </externalBook>
</externalLink>
</file>

<file path=xl/externalLinks/externalLink15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M4">
            <v>1.1990672800135465</v>
          </cell>
          <cell r="N4">
            <v>0.23735242941369594</v>
          </cell>
        </row>
        <row r="7">
          <cell r="S7">
            <v>0.62209999999999999</v>
          </cell>
          <cell r="V7">
            <v>0.28172921338821744</v>
          </cell>
        </row>
        <row r="13">
          <cell r="U13">
            <v>3.6007293976500501E-2</v>
          </cell>
        </row>
        <row r="16">
          <cell r="T16">
            <v>7.2625450189880656</v>
          </cell>
          <cell r="U16">
            <v>241.95398895500054</v>
          </cell>
        </row>
        <row r="20">
          <cell r="M20">
            <v>-4.2735818865509234</v>
          </cell>
        </row>
        <row r="101">
          <cell r="U101">
            <v>6790922608</v>
          </cell>
        </row>
        <row r="115">
          <cell r="O115">
            <v>86.423943258703858</v>
          </cell>
        </row>
      </sheetData>
    </sheetDataSet>
  </externalBook>
</externalLink>
</file>

<file path=xl/externalLinks/externalLink15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0.14546938359133921</v>
          </cell>
          <cell r="AN4">
            <v>8.6830680173661801E-3</v>
          </cell>
        </row>
        <row r="7">
          <cell r="AS7">
            <v>0.43419999999999997</v>
          </cell>
          <cell r="AV7">
            <v>0.15386841812312146</v>
          </cell>
        </row>
        <row r="13">
          <cell r="AU13">
            <v>0.10688996434029546</v>
          </cell>
        </row>
        <row r="16">
          <cell r="AT16">
            <v>4.4118134253590116</v>
          </cell>
          <cell r="AU16">
            <v>28.511741007194246</v>
          </cell>
        </row>
        <row r="19">
          <cell r="AT19">
            <v>4.3738351175366956</v>
          </cell>
          <cell r="AU19">
            <v>21.531739650114094</v>
          </cell>
        </row>
        <row r="20">
          <cell r="AM20">
            <v>-1.6886808226049155E-2</v>
          </cell>
        </row>
        <row r="22">
          <cell r="AU22">
            <v>2.2961637412026652E-3</v>
          </cell>
        </row>
        <row r="29">
          <cell r="AM29">
            <v>-0.10032362459546929</v>
          </cell>
          <cell r="AN29">
            <v>0.32417266187050364</v>
          </cell>
        </row>
        <row r="101">
          <cell r="AU101">
            <v>198156600000</v>
          </cell>
        </row>
        <row r="115">
          <cell r="AO115">
            <v>649.20626052143029</v>
          </cell>
        </row>
      </sheetData>
    </sheetDataSet>
  </externalBook>
</externalLink>
</file>

<file path=xl/externalLinks/externalLink15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7.8747386858013524E-3</v>
          </cell>
          <cell r="AN4">
            <v>7.2161842096043038E-2</v>
          </cell>
        </row>
        <row r="7">
          <cell r="AS7">
            <v>0.76770000000000005</v>
          </cell>
          <cell r="AV7">
            <v>0.18324609164231606</v>
          </cell>
        </row>
        <row r="13">
          <cell r="AU13">
            <v>0.30795435950075123</v>
          </cell>
        </row>
        <row r="16">
          <cell r="AT16">
            <v>14.434293548003952</v>
          </cell>
          <cell r="AU16">
            <v>65.970879110780174</v>
          </cell>
        </row>
        <row r="20">
          <cell r="AM20">
            <v>2.1385321214983932E-3</v>
          </cell>
        </row>
        <row r="101">
          <cell r="AU101">
            <v>411974945871</v>
          </cell>
        </row>
        <row r="115">
          <cell r="AO115">
            <v>375.05245776568489</v>
          </cell>
        </row>
      </sheetData>
    </sheetDataSet>
  </externalBook>
</externalLink>
</file>

<file path=xl/externalLinks/externalLink15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G4">
            <v>0.5718737328238328</v>
          </cell>
          <cell r="H4">
            <v>0.29620428179481095</v>
          </cell>
        </row>
        <row r="7">
          <cell r="M7">
            <v>0.21260000000000001</v>
          </cell>
          <cell r="P7">
            <v>9.8046416821173377E-2</v>
          </cell>
        </row>
        <row r="13">
          <cell r="O13">
            <v>6.0871039248924237E-2</v>
          </cell>
        </row>
        <row r="16">
          <cell r="N16">
            <v>4.3724324328102346</v>
          </cell>
          <cell r="O16">
            <v>113.33829379405758</v>
          </cell>
        </row>
        <row r="20">
          <cell r="G20">
            <v>0.1075825364798082</v>
          </cell>
        </row>
        <row r="101">
          <cell r="O101">
            <v>3440723923</v>
          </cell>
        </row>
        <row r="115">
          <cell r="I115">
            <v>27.472356341798946</v>
          </cell>
        </row>
      </sheetData>
    </sheetDataSet>
  </externalBook>
</externalLink>
</file>

<file path=xl/externalLinks/externalLink15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O4">
            <v>3.9094650205761416E-2</v>
          </cell>
          <cell r="P4">
            <v>6.9430693069306937E-2</v>
          </cell>
        </row>
        <row r="7">
          <cell r="U7">
            <v>0.69630000000000003</v>
          </cell>
          <cell r="X7">
            <v>0.16410891089108912</v>
          </cell>
        </row>
        <row r="13">
          <cell r="W13">
            <v>0.27617765814266487</v>
          </cell>
        </row>
        <row r="16">
          <cell r="V16">
            <v>10.587402285148515</v>
          </cell>
          <cell r="W16">
            <v>40.466513937559128</v>
          </cell>
        </row>
        <row r="20">
          <cell r="O20">
            <v>5.7540309832437631E-2</v>
          </cell>
        </row>
        <row r="101">
          <cell r="W101">
            <v>85546210464</v>
          </cell>
        </row>
        <row r="115">
          <cell r="Q115">
            <v>72.363633762089322</v>
          </cell>
        </row>
      </sheetData>
    </sheetDataSet>
  </externalBook>
</externalLink>
</file>

<file path=xl/externalLinks/externalLink15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7.8384381575870909E-2</v>
          </cell>
          <cell r="AN4">
            <v>8.4991056425822498E-2</v>
          </cell>
        </row>
        <row r="7">
          <cell r="AS7">
            <v>0.62760000000000005</v>
          </cell>
          <cell r="AV7">
            <v>0.11035828500189712</v>
          </cell>
        </row>
        <row r="13">
          <cell r="AU13">
            <v>0.10254854368932038</v>
          </cell>
        </row>
        <row r="16">
          <cell r="AT16">
            <v>5.6085099463385548</v>
          </cell>
          <cell r="AU16">
            <v>43.88100084817642</v>
          </cell>
        </row>
        <row r="20">
          <cell r="AM20">
            <v>0.12534393151941292</v>
          </cell>
        </row>
        <row r="101">
          <cell r="AU101">
            <v>103471400000</v>
          </cell>
        </row>
        <row r="115">
          <cell r="AO115">
            <v>109.84403407867322</v>
          </cell>
        </row>
      </sheetData>
    </sheetDataSet>
  </externalBook>
</externalLink>
</file>

<file path=xl/externalLinks/externalLink15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Z4">
            <v>8.968319293882776E-2</v>
          </cell>
          <cell r="AA4">
            <v>0.11118253993764271</v>
          </cell>
        </row>
        <row r="7">
          <cell r="AF7">
            <v>0.6744</v>
          </cell>
          <cell r="AI7">
            <v>0.15402912153257689</v>
          </cell>
        </row>
        <row r="13">
          <cell r="AH13">
            <v>0.14161159399468429</v>
          </cell>
        </row>
        <row r="16">
          <cell r="AG16">
            <v>17.040114428980104</v>
          </cell>
          <cell r="AH16">
            <v>80.18377070256372</v>
          </cell>
        </row>
        <row r="20">
          <cell r="Z20">
            <v>-0.25842903077629764</v>
          </cell>
        </row>
        <row r="101">
          <cell r="AH101">
            <v>106027000000</v>
          </cell>
        </row>
        <row r="115">
          <cell r="AB115">
            <v>72.185255586014961</v>
          </cell>
        </row>
      </sheetData>
    </sheetDataSet>
  </externalBook>
</externalLink>
</file>

<file path=xl/externalLinks/externalLink15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X4">
            <v>0.18840106187461703</v>
          </cell>
          <cell r="Y4">
            <v>0.19114715788026659</v>
          </cell>
        </row>
        <row r="7">
          <cell r="AD7">
            <v>0.6472</v>
          </cell>
          <cell r="AG7">
            <v>0.10471510069420578</v>
          </cell>
        </row>
        <row r="13">
          <cell r="AF13">
            <v>7.8399935869173112E-2</v>
          </cell>
        </row>
        <row r="16">
          <cell r="AE16">
            <v>17.043816985359818</v>
          </cell>
          <cell r="AF16">
            <v>145.35198905041031</v>
          </cell>
        </row>
        <row r="20">
          <cell r="X20">
            <v>0.49589838581635348</v>
          </cell>
        </row>
        <row r="101">
          <cell r="AF101">
            <v>49594098664</v>
          </cell>
        </row>
        <row r="115">
          <cell r="Z115">
            <v>17.834129002043799</v>
          </cell>
        </row>
      </sheetData>
    </sheetDataSet>
  </externalBook>
</externalLink>
</file>

<file path=xl/externalLinks/externalLink15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0.16589825587098539</v>
          </cell>
          <cell r="AN4">
            <v>9.6538610395948021E-2</v>
          </cell>
        </row>
        <row r="7">
          <cell r="AS7">
            <v>0.30420000000000003</v>
          </cell>
          <cell r="AV7">
            <v>0.1088730711629394</v>
          </cell>
        </row>
        <row r="13">
          <cell r="AU13">
            <v>0.14945919370698132</v>
          </cell>
        </row>
        <row r="16">
          <cell r="AT16">
            <v>2.0331691632591244</v>
          </cell>
          <cell r="AU16">
            <v>18.020155684563758</v>
          </cell>
        </row>
        <row r="20">
          <cell r="AM20">
            <v>4.3808147412157883E-2</v>
          </cell>
        </row>
        <row r="115">
          <cell r="AO115">
            <v>336.01724902193808</v>
          </cell>
        </row>
        <row r="117">
          <cell r="AO117">
            <v>0.43321496703748386</v>
          </cell>
        </row>
      </sheetData>
    </sheetDataSet>
  </externalBook>
</externalLink>
</file>

<file path=xl/externalLinks/externalLink15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4.1715847673479578E-2</v>
          </cell>
          <cell r="AN4">
            <v>8.3325878880042836E-2</v>
          </cell>
        </row>
        <row r="7">
          <cell r="AS7">
            <v>0.20380000000000001</v>
          </cell>
          <cell r="AV7">
            <v>6.5494826609416468E-2</v>
          </cell>
        </row>
        <row r="13">
          <cell r="AU13">
            <v>5.1011947386273696E-2</v>
          </cell>
        </row>
        <row r="16">
          <cell r="AT16">
            <v>2.1291710510779138</v>
          </cell>
          <cell r="AU16">
            <v>27.479703498172022</v>
          </cell>
        </row>
        <row r="20">
          <cell r="AM20">
            <v>7.3701206192420932E-2</v>
          </cell>
        </row>
        <row r="101">
          <cell r="AU101">
            <v>142812019080</v>
          </cell>
        </row>
        <row r="115">
          <cell r="AO115">
            <v>121.11838788245787</v>
          </cell>
        </row>
      </sheetData>
    </sheetDataSet>
  </externalBook>
</externalLink>
</file>

<file path=xl/externalLinks/externalLink16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0.19621956617972547</v>
          </cell>
          <cell r="AA4">
            <v>8.9828513910578556E-2</v>
          </cell>
        </row>
        <row r="7">
          <cell r="AF7">
            <v>0.54852604856675524</v>
          </cell>
          <cell r="AI7">
            <v>0.12848504585051032</v>
          </cell>
        </row>
        <row r="13">
          <cell r="AH13">
            <v>0.11138951633560766</v>
          </cell>
        </row>
        <row r="16">
          <cell r="AG16">
            <v>3.4113534285375944</v>
          </cell>
          <cell r="AH16">
            <v>30.984014237026081</v>
          </cell>
        </row>
        <row r="20">
          <cell r="Z20">
            <v>0.45106803797468364</v>
          </cell>
        </row>
        <row r="101">
          <cell r="AH101">
            <v>46091819579</v>
          </cell>
        </row>
        <row r="115">
          <cell r="AB115">
            <v>161.64822763099554</v>
          </cell>
        </row>
      </sheetData>
    </sheetDataSet>
  </externalBook>
</externalLink>
</file>

<file path=xl/externalLinks/externalLink16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F4">
            <v>-1.5810512499254248E-2</v>
          </cell>
          <cell r="AG4">
            <v>-3.2583656644035175E-3</v>
          </cell>
        </row>
        <row r="7">
          <cell r="AL7">
            <v>0.12559999999999999</v>
          </cell>
          <cell r="AO7">
            <v>9.2931619786614933E-2</v>
          </cell>
        </row>
        <row r="13">
          <cell r="AN13">
            <v>0.33804413848957277</v>
          </cell>
        </row>
        <row r="16">
          <cell r="AM16">
            <v>1.7465779582929195</v>
          </cell>
          <cell r="AN16">
            <v>20.105757152826239</v>
          </cell>
        </row>
        <row r="20">
          <cell r="AF20">
            <v>-8.1830644310872058E-2</v>
          </cell>
        </row>
        <row r="101">
          <cell r="AN101">
            <v>115246200000</v>
          </cell>
        </row>
        <row r="115">
          <cell r="AH115">
            <v>548.44292254145103</v>
          </cell>
        </row>
      </sheetData>
    </sheetDataSet>
  </externalBook>
</externalLink>
</file>

<file path=xl/externalLinks/externalLink16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E4">
            <v>0.58911529377741356</v>
          </cell>
          <cell r="F4">
            <v>-0.37062804496597224</v>
          </cell>
        </row>
        <row r="7">
          <cell r="K7">
            <v>0.82520000000000004</v>
          </cell>
          <cell r="N7">
            <v>3.2073325624158787E-2</v>
          </cell>
        </row>
        <row r="13">
          <cell r="M13">
            <v>0.16369911573448637</v>
          </cell>
        </row>
        <row r="16">
          <cell r="L16">
            <v>7.6670122196735608</v>
          </cell>
          <cell r="M16">
            <v>13.994358610953482</v>
          </cell>
        </row>
        <row r="20">
          <cell r="E20">
            <v>0.88800967536864084</v>
          </cell>
        </row>
        <row r="115">
          <cell r="G115">
            <v>24.301770470229691</v>
          </cell>
        </row>
        <row r="117">
          <cell r="G117">
            <v>6.7271430400952736E-2</v>
          </cell>
        </row>
      </sheetData>
    </sheetDataSet>
  </externalBook>
</externalLink>
</file>

<file path=xl/externalLinks/externalLink16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Z4">
            <v>3.1360819020012975E-2</v>
          </cell>
          <cell r="AA4">
            <v>-2.2713229285016623E-2</v>
          </cell>
        </row>
        <row r="7">
          <cell r="AF7">
            <v>0.21290000000000001</v>
          </cell>
          <cell r="AI7">
            <v>9.3035539875221757E-2</v>
          </cell>
        </row>
        <row r="13">
          <cell r="AH13">
            <v>0.3023529683423003</v>
          </cell>
        </row>
        <row r="16">
          <cell r="AG16">
            <v>1.4631485578743846</v>
          </cell>
          <cell r="AH16">
            <v>12.712971943193626</v>
          </cell>
        </row>
        <row r="20">
          <cell r="Z20">
            <v>-7.5338405295919397E-2</v>
          </cell>
        </row>
        <row r="101">
          <cell r="AH101">
            <v>146809400000</v>
          </cell>
        </row>
        <row r="115">
          <cell r="AB115">
            <v>174.68538248086608</v>
          </cell>
        </row>
      </sheetData>
    </sheetDataSet>
  </externalBook>
</externalLink>
</file>

<file path=xl/externalLinks/externalLink16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C4">
            <v>0.18166747254265392</v>
          </cell>
          <cell r="AD4">
            <v>2.180393990764018E-2</v>
          </cell>
        </row>
        <row r="7">
          <cell r="AI7">
            <v>0.43230000000000002</v>
          </cell>
          <cell r="AL7">
            <v>0.22897059683170631</v>
          </cell>
        </row>
        <row r="13">
          <cell r="AK13">
            <v>0.18409861656887549</v>
          </cell>
        </row>
        <row r="16">
          <cell r="AJ16">
            <v>6.3649675571403517</v>
          </cell>
          <cell r="AK16">
            <v>21.275009769441187</v>
          </cell>
        </row>
        <row r="20">
          <cell r="AC20">
            <v>5.8424072122702286E-2</v>
          </cell>
        </row>
        <row r="101">
          <cell r="AK101">
            <v>108885500000</v>
          </cell>
        </row>
        <row r="115">
          <cell r="AE115">
            <v>151.68275339195966</v>
          </cell>
        </row>
      </sheetData>
    </sheetDataSet>
  </externalBook>
</externalLink>
</file>

<file path=xl/externalLinks/externalLink16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0.10243902439024399</v>
          </cell>
          <cell r="AB4">
            <v>0.57125028363966424</v>
          </cell>
        </row>
        <row r="7">
          <cell r="AG7">
            <v>0.51990000000000003</v>
          </cell>
          <cell r="AJ7">
            <v>0.46993419559791239</v>
          </cell>
        </row>
        <row r="13">
          <cell r="AI13">
            <v>5.6870013837401985E-2</v>
          </cell>
        </row>
        <row r="16">
          <cell r="AH16">
            <v>11.391586759246653</v>
          </cell>
          <cell r="AI16">
            <v>28.548605543360818</v>
          </cell>
        </row>
        <row r="20">
          <cell r="AA20">
            <v>0.15849907730161994</v>
          </cell>
        </row>
        <row r="101">
          <cell r="AI101">
            <v>100405445696</v>
          </cell>
        </row>
        <row r="115">
          <cell r="AC115">
            <v>109.12270255198236</v>
          </cell>
        </row>
      </sheetData>
    </sheetDataSet>
  </externalBook>
</externalLink>
</file>

<file path=xl/externalLinks/externalLink16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E4">
            <v>0.26645644969708138</v>
          </cell>
          <cell r="AF4">
            <v>0.24839199937045064</v>
          </cell>
        </row>
        <row r="7">
          <cell r="AK7">
            <v>0.1249</v>
          </cell>
          <cell r="AN7">
            <v>8.6273416049117688E-2</v>
          </cell>
        </row>
        <row r="13">
          <cell r="AM13">
            <v>2.2778979940740992E-3</v>
          </cell>
        </row>
        <row r="16">
          <cell r="AL16">
            <v>9.1071909413421714</v>
          </cell>
          <cell r="AM16">
            <v>190.33205790875121</v>
          </cell>
        </row>
        <row r="20">
          <cell r="AE20">
            <v>1.2486019491272362</v>
          </cell>
        </row>
        <row r="101">
          <cell r="AM101">
            <v>17012260000</v>
          </cell>
        </row>
        <row r="115">
          <cell r="AG115">
            <v>40.052264892170641</v>
          </cell>
        </row>
        <row r="117">
          <cell r="AG117">
            <v>2.7771744731091674E-2</v>
          </cell>
        </row>
      </sheetData>
    </sheetDataSet>
  </externalBook>
</externalLink>
</file>

<file path=xl/externalLinks/externalLink16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L4">
            <v>0.14084571638231513</v>
          </cell>
          <cell r="AM4">
            <v>-1.0854271356783851E-3</v>
          </cell>
        </row>
        <row r="7">
          <cell r="AR7">
            <v>0.45050000000000001</v>
          </cell>
          <cell r="AU7">
            <v>0.23083417085427135</v>
          </cell>
        </row>
        <row r="13">
          <cell r="AT13">
            <v>0.21195152706832804</v>
          </cell>
        </row>
        <row r="16">
          <cell r="AS16">
            <v>4.8601608388341706</v>
          </cell>
          <cell r="AT16">
            <v>17.275864656473278</v>
          </cell>
        </row>
        <row r="20">
          <cell r="AL20">
            <v>6.2990796250949943E-2</v>
          </cell>
        </row>
        <row r="101">
          <cell r="AT101">
            <v>120896500866</v>
          </cell>
        </row>
        <row r="115">
          <cell r="AN115">
            <v>188.20896950008478</v>
          </cell>
        </row>
      </sheetData>
    </sheetDataSet>
  </externalBook>
</externalLink>
</file>

<file path=xl/externalLinks/externalLink16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0.11424554900220674</v>
          </cell>
          <cell r="AN4">
            <v>8.0082888115141193E-2</v>
          </cell>
        </row>
        <row r="7">
          <cell r="AS7">
            <v>0.49159999999999998</v>
          </cell>
          <cell r="AV7">
            <v>7.5811612794090696E-2</v>
          </cell>
        </row>
        <row r="13">
          <cell r="AU13">
            <v>9.6723473007186936E-2</v>
          </cell>
        </row>
        <row r="16">
          <cell r="AT16">
            <v>3.5616712950563159</v>
          </cell>
          <cell r="AU16">
            <v>46.287698085554638</v>
          </cell>
        </row>
        <row r="20">
          <cell r="AM20">
            <v>-0.11540949147061197</v>
          </cell>
        </row>
        <row r="115">
          <cell r="AO115">
            <v>146.70568636805544</v>
          </cell>
        </row>
        <row r="117">
          <cell r="AO117">
            <v>-0.17339595239995809</v>
          </cell>
        </row>
      </sheetData>
    </sheetDataSet>
  </externalBook>
</externalLink>
</file>

<file path=xl/externalLinks/externalLink16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0.17240054680582073</v>
          </cell>
          <cell r="AB4">
            <v>0.12176347319047687</v>
          </cell>
        </row>
        <row r="7">
          <cell r="AG7">
            <v>0.39879999999999999</v>
          </cell>
          <cell r="AJ7">
            <v>0.15388750667477</v>
          </cell>
        </row>
        <row r="13">
          <cell r="AI13">
            <v>8.7439757098255008E-2</v>
          </cell>
        </row>
        <row r="16">
          <cell r="AH16">
            <v>6.6369350815094972</v>
          </cell>
          <cell r="AI16">
            <v>57.27751172124615</v>
          </cell>
        </row>
        <row r="20">
          <cell r="AA20">
            <v>0.24271736235793373</v>
          </cell>
        </row>
        <row r="101">
          <cell r="AI101">
            <v>47864640000</v>
          </cell>
        </row>
        <row r="115">
          <cell r="AC115">
            <v>145.4360322046486</v>
          </cell>
        </row>
      </sheetData>
    </sheetDataSet>
  </externalBook>
</externalLink>
</file>

<file path=xl/externalLinks/externalLink17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K4">
            <v>9.8544420277731248E-2</v>
          </cell>
          <cell r="AL4">
            <v>4.9598944055234018E-2</v>
          </cell>
        </row>
        <row r="7">
          <cell r="AQ7">
            <v>0.37590000000000001</v>
          </cell>
          <cell r="AT7">
            <v>9.8944055234033906E-2</v>
          </cell>
        </row>
        <row r="13">
          <cell r="AS13">
            <v>0.1540186744782131</v>
          </cell>
        </row>
        <row r="16">
          <cell r="AR16">
            <v>3.4857611242765763</v>
          </cell>
          <cell r="AS16">
            <v>30.680305016085789</v>
          </cell>
        </row>
        <row r="20">
          <cell r="AK20">
            <v>0.13157894736842102</v>
          </cell>
        </row>
        <row r="101">
          <cell r="AS101">
            <v>68662522626</v>
          </cell>
        </row>
        <row r="115">
          <cell r="AM115">
            <v>158.01911036261512</v>
          </cell>
        </row>
      </sheetData>
    </sheetDataSet>
  </externalBook>
</externalLink>
</file>

<file path=xl/externalLinks/externalLink17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0.93434823977164605</v>
          </cell>
          <cell r="J4">
            <v>0.32931628135759961</v>
          </cell>
        </row>
        <row r="7">
          <cell r="O7">
            <v>0.48659999999999998</v>
          </cell>
          <cell r="R7">
            <v>0.55914904082636496</v>
          </cell>
        </row>
        <row r="13">
          <cell r="Q13">
            <v>0.19607140724819391</v>
          </cell>
        </row>
        <row r="16">
          <cell r="P16">
            <v>6.0544121987211019</v>
          </cell>
          <cell r="Q16">
            <v>18.001638025594151</v>
          </cell>
        </row>
        <row r="20">
          <cell r="I20">
            <v>7.4345616264294794</v>
          </cell>
        </row>
        <row r="101">
          <cell r="Q101">
            <v>4923448000</v>
          </cell>
        </row>
        <row r="106">
          <cell r="Q106">
            <v>0.23219862607207306</v>
          </cell>
        </row>
        <row r="115">
          <cell r="K115">
            <v>19.534186721630046</v>
          </cell>
        </row>
      </sheetData>
    </sheetDataSet>
  </externalBook>
</externalLink>
</file>

<file path=xl/externalLinks/externalLink17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 1"/>
    </sheetNames>
    <sheetDataSet>
      <sheetData sheetId="0">
        <row r="4">
          <cell r="AM4">
            <v>0.10890011275550737</v>
          </cell>
          <cell r="AN4">
            <v>5.6982081219016933E-2</v>
          </cell>
        </row>
        <row r="7">
          <cell r="AS7">
            <v>0.3488</v>
          </cell>
          <cell r="AV7">
            <v>0.16427332278681675</v>
          </cell>
        </row>
        <row r="13">
          <cell r="AU13">
            <v>0.15217655616746265</v>
          </cell>
        </row>
        <row r="16">
          <cell r="AT16">
            <v>5.3870340850300709</v>
          </cell>
          <cell r="AU16">
            <v>28.574311884347441</v>
          </cell>
        </row>
        <row r="20">
          <cell r="AM20">
            <v>0.14767654573678768</v>
          </cell>
        </row>
        <row r="101">
          <cell r="AU101">
            <v>33133114751</v>
          </cell>
        </row>
        <row r="115">
          <cell r="AO115">
            <v>99.481433462341315</v>
          </cell>
        </row>
      </sheetData>
    </sheetDataSet>
  </externalBook>
</externalLink>
</file>

<file path=xl/externalLinks/externalLink17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0.14387004128522718</v>
          </cell>
          <cell r="AN4">
            <v>-1.8517065515888609E-2</v>
          </cell>
        </row>
        <row r="7">
          <cell r="AS7">
            <v>0.41110000000000002</v>
          </cell>
          <cell r="AV7">
            <v>0.1784229109454688</v>
          </cell>
        </row>
        <row r="13">
          <cell r="AU13">
            <v>0.17659311562224184</v>
          </cell>
        </row>
        <row r="16">
          <cell r="AT16">
            <v>3.8612106708513143</v>
          </cell>
          <cell r="AU16">
            <v>15.049275229357798</v>
          </cell>
        </row>
        <row r="20">
          <cell r="AM20">
            <v>5.9246275197195386E-2</v>
          </cell>
        </row>
        <row r="101">
          <cell r="AU101">
            <v>49211130000</v>
          </cell>
        </row>
        <row r="115">
          <cell r="AO115">
            <v>112.65462199476195</v>
          </cell>
        </row>
      </sheetData>
    </sheetDataSet>
  </externalBook>
</externalLink>
</file>

<file path=xl/externalLinks/externalLink17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D4">
            <v>0.30024389872501911</v>
          </cell>
          <cell r="AE4">
            <v>9.57116713002093E-2</v>
          </cell>
        </row>
        <row r="7">
          <cell r="AJ7">
            <v>0.45879999999999999</v>
          </cell>
          <cell r="AM7">
            <v>0.23971834840032094</v>
          </cell>
        </row>
        <row r="13">
          <cell r="AL13">
            <v>0.28977368520435515</v>
          </cell>
        </row>
        <row r="16">
          <cell r="AK16">
            <v>12.016043778194367</v>
          </cell>
          <cell r="AL16">
            <v>38.589177437553317</v>
          </cell>
        </row>
        <row r="19">
          <cell r="AK19">
            <v>10.966428571428571</v>
          </cell>
          <cell r="AL19">
            <v>35.085254378648877</v>
          </cell>
        </row>
        <row r="20">
          <cell r="AD20">
            <v>0.18263847667164357</v>
          </cell>
        </row>
        <row r="22">
          <cell r="AL22">
            <v>0</v>
          </cell>
        </row>
        <row r="29">
          <cell r="AD29">
            <v>0.16405319836197729</v>
          </cell>
          <cell r="AE29">
            <v>9.9868822984414685E-2</v>
          </cell>
        </row>
        <row r="101">
          <cell r="AL101">
            <v>42067220000</v>
          </cell>
        </row>
        <row r="115">
          <cell r="AF115">
            <v>34.713750606350615</v>
          </cell>
        </row>
        <row r="117">
          <cell r="AF117">
            <v>-0.6060180387430415</v>
          </cell>
        </row>
      </sheetData>
    </sheetDataSet>
  </externalBook>
</externalLink>
</file>

<file path=xl/externalLinks/externalLink17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0.18365402035287892</v>
          </cell>
          <cell r="AN4">
            <v>0.2344214294835627</v>
          </cell>
        </row>
        <row r="7">
          <cell r="AS7">
            <v>0.39069999999999999</v>
          </cell>
          <cell r="AV7">
            <v>0.19737791861875215</v>
          </cell>
        </row>
        <row r="13">
          <cell r="AU13">
            <v>0.1690762204874463</v>
          </cell>
        </row>
        <row r="16">
          <cell r="AT16">
            <v>8.8978962307127318</v>
          </cell>
          <cell r="AU16">
            <v>55.873803938295303</v>
          </cell>
        </row>
        <row r="20">
          <cell r="AM20">
            <v>0.20131045593126395</v>
          </cell>
        </row>
        <row r="101">
          <cell r="AU101">
            <v>19649420000</v>
          </cell>
        </row>
        <row r="115">
          <cell r="AO115">
            <v>63.177998507358126</v>
          </cell>
        </row>
      </sheetData>
    </sheetDataSet>
  </externalBook>
</externalLink>
</file>

<file path=xl/externalLinks/externalLink17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G4">
            <v>-7.0268960503998112E-2</v>
          </cell>
          <cell r="AH4">
            <v>0.12513496407163327</v>
          </cell>
        </row>
        <row r="7">
          <cell r="AM7">
            <v>0.6986</v>
          </cell>
          <cell r="AP7">
            <v>0.12366432108418035</v>
          </cell>
        </row>
        <row r="13">
          <cell r="AO13">
            <v>6.7160069605057382E-2</v>
          </cell>
        </row>
        <row r="16">
          <cell r="AN16">
            <v>9.4533694478573285</v>
          </cell>
          <cell r="AO16">
            <v>32.874739431604844</v>
          </cell>
        </row>
        <row r="19">
          <cell r="AN19">
            <v>8.4019870946393116</v>
          </cell>
          <cell r="AO19">
            <v>29.138226299694189</v>
          </cell>
        </row>
        <row r="20">
          <cell r="AG20">
            <v>-5.81153646284428E-2</v>
          </cell>
        </row>
        <row r="22">
          <cell r="AO22">
            <v>5.1652556900027395E-3</v>
          </cell>
        </row>
        <row r="29">
          <cell r="AG29">
            <v>0.34018740239458611</v>
          </cell>
          <cell r="AH29">
            <v>0.12837444163915324</v>
          </cell>
        </row>
        <row r="101">
          <cell r="AO101">
            <v>50781610000</v>
          </cell>
        </row>
        <row r="115">
          <cell r="AI115">
            <v>482.15944620269613</v>
          </cell>
        </row>
        <row r="117">
          <cell r="AI117">
            <v>1.2068273551554487E-2</v>
          </cell>
        </row>
      </sheetData>
    </sheetDataSet>
  </externalBook>
</externalLink>
</file>

<file path=xl/externalLinks/externalLink17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I4">
            <v>0.1307332271886017</v>
          </cell>
          <cell r="J4">
            <v>0.11778880372328682</v>
          </cell>
        </row>
        <row r="7">
          <cell r="O7">
            <v>0.52990000000000004</v>
          </cell>
          <cell r="R7">
            <v>0.32716628170238066</v>
          </cell>
        </row>
        <row r="13">
          <cell r="Q13">
            <v>0.10542654824372046</v>
          </cell>
        </row>
        <row r="16">
          <cell r="P16">
            <v>4.2670829165933535</v>
          </cell>
          <cell r="Q16">
            <v>26.926871649879249</v>
          </cell>
        </row>
        <row r="20">
          <cell r="I20">
            <v>-9.612215582267436E-3</v>
          </cell>
        </row>
        <row r="101">
          <cell r="Q101">
            <v>9142750000</v>
          </cell>
        </row>
        <row r="115">
          <cell r="K115">
            <v>53.85827363873166</v>
          </cell>
        </row>
      </sheetData>
    </sheetDataSet>
  </externalBook>
</externalLink>
</file>

<file path=xl/externalLinks/externalLink17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M4">
            <v>0.48000922480585784</v>
          </cell>
          <cell r="AN4">
            <v>6.3495060096910194E-2</v>
          </cell>
        </row>
        <row r="7">
          <cell r="AS7">
            <v>0.97699999999999998</v>
          </cell>
          <cell r="AV7">
            <v>0.66959734620674771</v>
          </cell>
        </row>
        <row r="13">
          <cell r="AU13">
            <v>0.72570536961083676</v>
          </cell>
        </row>
        <row r="16">
          <cell r="AT16">
            <v>15.513168579998862</v>
          </cell>
          <cell r="AU16">
            <v>23.196038193215372</v>
          </cell>
        </row>
        <row r="20">
          <cell r="AM20">
            <v>0.5403929612892</v>
          </cell>
        </row>
        <row r="101">
          <cell r="AU101">
            <v>10353830000</v>
          </cell>
        </row>
        <row r="115">
          <cell r="AO115">
            <v>1039.5098155698415</v>
          </cell>
        </row>
      </sheetData>
    </sheetDataSet>
  </externalBook>
</externalLink>
</file>

<file path=xl/externalLinks/externalLink17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B4">
            <v>0.25512497268586221</v>
          </cell>
          <cell r="AC4">
            <v>0.13581349691279687</v>
          </cell>
        </row>
        <row r="7">
          <cell r="AH7">
            <v>0.74739999999999995</v>
          </cell>
          <cell r="AK7">
            <v>0.69076711688516912</v>
          </cell>
        </row>
        <row r="13">
          <cell r="AJ13">
            <v>2.9329154442659482E-2</v>
          </cell>
        </row>
        <row r="16">
          <cell r="AI16">
            <v>19.023695898616801</v>
          </cell>
          <cell r="AJ16">
            <v>33.773124317950007</v>
          </cell>
        </row>
        <row r="20">
          <cell r="AB20">
            <v>0.2239110486914897</v>
          </cell>
        </row>
        <row r="101">
          <cell r="AJ101">
            <v>113641700000</v>
          </cell>
        </row>
        <row r="115">
          <cell r="AD115">
            <v>88.609096833708776</v>
          </cell>
        </row>
      </sheetData>
    </sheetDataSet>
  </externalBook>
</externalLink>
</file>

<file path=xl/externalLinks/externalLink18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0.1225552752252288</v>
          </cell>
          <cell r="AB4">
            <v>0.1354477343510514</v>
          </cell>
        </row>
        <row r="7">
          <cell r="AG7">
            <v>0.81030000000000002</v>
          </cell>
          <cell r="AJ7">
            <v>0.1924698462563445</v>
          </cell>
        </row>
        <row r="13">
          <cell r="AI13">
            <v>5.6540359273749105E-2</v>
          </cell>
        </row>
        <row r="16">
          <cell r="AH16">
            <v>16.244980867384928</v>
          </cell>
          <cell r="AI16">
            <v>95.960866470159942</v>
          </cell>
        </row>
        <row r="20">
          <cell r="AA20">
            <v>0.14138994031091179</v>
          </cell>
        </row>
        <row r="101">
          <cell r="AI101">
            <v>35453030000</v>
          </cell>
        </row>
        <row r="115">
          <cell r="AC115">
            <v>48.253066433651895</v>
          </cell>
        </row>
      </sheetData>
    </sheetDataSet>
  </externalBook>
</externalLink>
</file>

<file path=xl/externalLinks/externalLink18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4">
          <cell r="AA4">
            <v>0.14472742040633113</v>
          </cell>
          <cell r="AB4">
            <v>2.8652519349086525E-2</v>
          </cell>
        </row>
        <row r="7">
          <cell r="AG7">
            <v>0.99</v>
          </cell>
          <cell r="AJ7">
            <v>0.17015992755179207</v>
          </cell>
        </row>
        <row r="13">
          <cell r="AI13">
            <v>4.4700646480463062E-2</v>
          </cell>
        </row>
        <row r="16">
          <cell r="AH16">
            <v>8.5084407763908469</v>
          </cell>
          <cell r="AI16">
            <v>51.611031826933967</v>
          </cell>
        </row>
        <row r="20">
          <cell r="AA20">
            <v>4.1173545499751274E-2</v>
          </cell>
        </row>
        <row r="101">
          <cell r="AI101">
            <v>91134760000</v>
          </cell>
        </row>
        <row r="115">
          <cell r="AC115">
            <v>300.62862150578928</v>
          </cell>
        </row>
        <row r="117">
          <cell r="AC117">
            <v>0.53734912557294434</v>
          </cell>
        </row>
      </sheetData>
    </sheetDataSet>
  </externalBook>
</externalLink>
</file>

<file path=xl/externalLinks/externalLink18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heet 1"/>
    </sheetNames>
    <sheetDataSet>
      <sheetData sheetId="0">
        <row r="106">
          <cell r="M106">
            <v>0.40499941980185267</v>
          </cell>
        </row>
      </sheetData>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93">
  <rv s="0">
    <v>https://www.bing.com/financeapi/forcetrigger?t=r6dwqz&amp;q=US1M&amp;form=skydnc</v>
    <v>Learn more on Bing</v>
  </rv>
  <rv s="1">
    <v>0</v>
    <v>US Treasury 1M</v>
    <v>2</v>
    <v>3</v>
    <v>Finance</v>
    <v>4</v>
    <v>en-US</v>
    <v>r6dwqz</v>
    <v>268435456</v>
    <v>1</v>
    <v>2</v>
    <v>Powered by Refinitiv</v>
    <v>-5.0000000000000001E-3</v>
    <v>-9.699000000000001E-4</v>
    <v>US</v>
    <v>USD</v>
    <v>Bond</v>
    <v>45117.487488425926</v>
    <v>0</v>
    <v>45146</v>
    <v>US Treasury 1M</v>
    <v>5.1550000000000002</v>
    <v>5.15</v>
    <v>US1M</v>
    <v>US Treasury 1M</v>
    <v>5.2038000000000001E-2</v>
    <v>5.1970000000000002E-2</v>
    <v>1.5658999999999999E-2</v>
    <v>5.2619999999999993E-2</v>
  </rv>
  <rv s="2">
    <v>1</v>
  </rv>
  <rv s="0">
    <v>https://www.bing.com/financeapi/forcetrigger?t=r6dwr1&amp;q=US3M&amp;form=skydnc</v>
    <v>Learn more on Bing</v>
  </rv>
  <rv s="1">
    <v>0</v>
    <v>US Treasury 3M</v>
    <v>2</v>
    <v>3</v>
    <v>Finance</v>
    <v>4</v>
    <v>en-US</v>
    <v>r6dwr1</v>
    <v>268435456</v>
    <v>1</v>
    <v>2</v>
    <v>Powered by Refinitiv</v>
    <v>5.0000000000000001E-3</v>
    <v>9.5560000000000003E-4</v>
    <v>US</v>
    <v>USD</v>
    <v>Bond</v>
    <v>45117.520821759259</v>
    <v>3</v>
    <v>45204</v>
    <v>US Treasury 3M</v>
    <v>5.2324999999999999</v>
    <v>5.2374999999999998</v>
    <v>US3M</v>
    <v>US Treasury 3M</v>
    <v>5.2534999999999998E-2</v>
    <v>5.3129999999999997E-2</v>
    <v>1.9583E-2</v>
    <v>5.3879999999999997E-2</v>
  </rv>
  <rv s="2">
    <v>4</v>
  </rv>
  <rv s="0">
    <v>https://www.bing.com/financeapi/forcetrigger?t=r6dwr3&amp;q=US6M&amp;form=skydnc</v>
    <v>Learn more on Bing</v>
  </rv>
  <rv s="1">
    <v>0</v>
    <v>US Treasury 6M</v>
    <v>2</v>
    <v>3</v>
    <v>Finance</v>
    <v>4</v>
    <v>en-US</v>
    <v>r6dwr3</v>
    <v>268435456</v>
    <v>1</v>
    <v>2</v>
    <v>Powered by Refinitiv</v>
    <v>0.01</v>
    <v>1.9E-3</v>
    <v>US</v>
    <v>USD</v>
    <v>Bond</v>
    <v>45117.519201388888</v>
    <v>6</v>
    <v>45295</v>
    <v>US Treasury 6M</v>
    <v>5.2625000000000002</v>
    <v>5.2725</v>
    <v>US6M</v>
    <v>US Treasury 6M</v>
    <v>5.3967000000000001E-2</v>
    <v>5.4779999999999995E-2</v>
    <v>2.6574E-2</v>
    <v>5.4930000000000007E-2</v>
  </rv>
  <rv s="2">
    <v>7</v>
  </rv>
  <rv s="0">
    <v>https://www.bing.com/financeapi/forcetrigger?t=r6dwr5&amp;q=US1Y&amp;form=skydnc</v>
    <v>Learn more on Bing</v>
  </rv>
  <rv s="1">
    <v>0</v>
    <v>US Treasury 1Y</v>
    <v>2</v>
    <v>3</v>
    <v>Finance</v>
    <v>4</v>
    <v>en-US</v>
    <v>r6dwr5</v>
    <v>268435456</v>
    <v>1</v>
    <v>2</v>
    <v>Powered by Refinitiv</v>
    <v>1.7500000000000002E-2</v>
    <v>3.405E-3</v>
    <v>US</v>
    <v>USD</v>
    <v>Bond</v>
    <v>45117.520821759259</v>
    <v>9</v>
    <v>45456</v>
    <v>US Treasury 1Y</v>
    <v>5.14</v>
    <v>5.1574999999999998</v>
    <v>US1Y</v>
    <v>US Treasury 1Y</v>
    <v>5.2159000000000004E-2</v>
    <v>5.4400000000000004E-2</v>
    <v>2.9517999999999999E-2</v>
    <v>5.4240000000000003E-2</v>
  </rv>
  <rv s="2">
    <v>10</v>
  </rv>
  <rv s="0">
    <v>https://www.bing.com/financeapi/forcetrigger?t=r6dwr6&amp;q=US2Y&amp;form=skydnc</v>
    <v>Learn more on Bing</v>
  </rv>
  <rv s="1">
    <v>0</v>
    <v>US Treasury 2Y</v>
    <v>2</v>
    <v>3</v>
    <v>Finance</v>
    <v>4</v>
    <v>en-US</v>
    <v>r6dwr6</v>
    <v>268435456</v>
    <v>1</v>
    <v>2</v>
    <v>Powered by Refinitiv</v>
    <v>0</v>
    <v>0</v>
    <v>US</v>
    <v>USD</v>
    <v>Bond</v>
    <v>45117.520798611113</v>
    <v>12</v>
    <v>45838</v>
    <v>US Treasury 2Y</v>
    <v>99.429699999999997</v>
    <v>99.429699999999997</v>
    <v>US2Y</v>
    <v>US Treasury 2Y</v>
    <v>4.5956000000000004E-2</v>
    <v>4.9400000000000006E-2</v>
    <v>3.1046999999999998E-2</v>
    <v>4.931E-2</v>
  </rv>
  <rv s="2">
    <v>13</v>
  </rv>
  <rv s="0">
    <v>https://www.bing.com/financeapi/forcetrigger?t=r6dwr8&amp;q=US5Y&amp;form=skydnc</v>
    <v>Learn more on Bing</v>
  </rv>
  <rv s="1">
    <v>0</v>
    <v>US Treasury 5Y</v>
    <v>2</v>
    <v>3</v>
    <v>Finance</v>
    <v>4</v>
    <v>en-US</v>
    <v>r6dwr8</v>
    <v>268435456</v>
    <v>1</v>
    <v>2</v>
    <v>Powered by Refinitiv</v>
    <v>7.8130000000000005E-3</v>
    <v>7.929999999999999E-5</v>
    <v>US</v>
    <v>USD</v>
    <v>Bond</v>
    <v>45117.520740740743</v>
    <v>15</v>
    <v>46934</v>
    <v>US Treasury 5Y</v>
    <v>98.515600000000006</v>
    <v>98.523399999999995</v>
    <v>US5Y</v>
    <v>US Treasury 5Y</v>
    <v>3.9146E-2</v>
    <v>4.1870000000000004E-2</v>
    <v>3.1217000000000002E-2</v>
    <v>4.335E-2</v>
  </rv>
  <rv s="2">
    <v>16</v>
  </rv>
  <rv s="0">
    <v>https://www.bing.com/financeapi/forcetrigger?t=r6dwra&amp;q=US10Y&amp;form=skydnc</v>
    <v>Learn more on Bing</v>
  </rv>
  <rv s="1">
    <v>0</v>
    <v>US Treasury 10Y</v>
    <v>2</v>
    <v>3</v>
    <v>Finance</v>
    <v>4</v>
    <v>en-US</v>
    <v>r6dwra</v>
    <v>268435456</v>
    <v>1</v>
    <v>2</v>
    <v>Powered by Refinitiv</v>
    <v>-0.1406</v>
    <v>-1.487E-3</v>
    <v>US</v>
    <v>USD</v>
    <v>Bond</v>
    <v>45117.520358796297</v>
    <v>18</v>
    <v>48714</v>
    <v>US Treasury 10Y</v>
    <v>94.578100000000006</v>
    <v>94.4375</v>
    <v>US10Y</v>
    <v>US Treasury 10Y</v>
    <v>3.7433000000000001E-2</v>
    <v>3.8580000000000003E-2</v>
    <v>3.0802999999999997E-2</v>
    <v>4.0480000000000002E-2</v>
  </rv>
  <rv s="2">
    <v>19</v>
  </rv>
  <rv s="0">
    <v>https://www.bing.com/financeapi/forcetrigger?t=bunykr&amp;q=US20Y&amp;form=skydnc</v>
    <v>Learn more on Bing</v>
  </rv>
  <rv s="1">
    <v>0</v>
    <v>US Treasury 20Y</v>
    <v>2</v>
    <v>3</v>
    <v>Finance</v>
    <v>4</v>
    <v>en-US</v>
    <v>bunykr</v>
    <v>268435456</v>
    <v>1</v>
    <v>2</v>
    <v>Powered by Refinitiv</v>
    <v>-0.3594</v>
    <v>-3.7880000000000001E-3</v>
    <v>US</v>
    <v>USD</v>
    <v>Bond</v>
    <v>45117.52071759259</v>
    <v>21</v>
    <v>52366</v>
    <v>US Treasury 20Y</v>
    <v>94.875</v>
    <v>94.515600000000006</v>
    <v>US20Y</v>
    <v>US Treasury 20Y</v>
    <v>4.0532000000000006E-2</v>
    <v>4.0869999999999997E-2</v>
    <v>3.5182999999999999E-2</v>
    <v>4.2599999999999999E-2</v>
  </rv>
  <rv s="2">
    <v>22</v>
  </rv>
  <rv s="0">
    <v>https://www.bing.com/financeapi/forcetrigger?t=r6dwrb&amp;q=US30Y&amp;form=skydnc</v>
    <v>Learn more on Bing</v>
  </rv>
  <rv s="1">
    <v>0</v>
    <v>US Treasury 30Y</v>
    <v>2</v>
    <v>3</v>
    <v>Finance</v>
    <v>4</v>
    <v>en-US</v>
    <v>r6dwrb</v>
    <v>268435456</v>
    <v>1</v>
    <v>2</v>
    <v>Powered by Refinitiv</v>
    <v>-0.51559999999999995</v>
    <v>-5.548E-3</v>
    <v>US</v>
    <v>USD</v>
    <v>Bond</v>
    <v>45117.52076388889</v>
    <v>24</v>
    <v>56019</v>
    <v>US Treasury 30Y</v>
    <v>92.9375</v>
    <v>92.421899999999994</v>
    <v>US30Y</v>
    <v>US Treasury 30Y</v>
    <v>3.8831000000000004E-2</v>
    <v>3.8769999999999999E-2</v>
    <v>3.2522000000000002E-2</v>
    <v>4.0340000000000001E-2</v>
  </rv>
  <rv s="2">
    <v>25</v>
  </rv>
  <rv s="0">
    <v>https://www.bing.com/financeapi/forcetrigger?t=a1mou2&amp;q=XNAS%3aAAPL&amp;form=skydnc</v>
    <v>Learn more on Bing</v>
  </rv>
  <rv s="3">
    <v>5</v>
    <v>APPLE INC. (XNAS:AAPL)</v>
    <v>6</v>
    <v>7</v>
    <v>Finance</v>
    <v>8</v>
    <v>en-US</v>
    <v>a1mou2</v>
    <v>268435456</v>
    <v>1</v>
    <v>2</v>
    <v>Powered by Refinitiv</v>
    <v>194.48</v>
    <v>124.17</v>
    <v>1.2943</v>
    <v>-1.1299999999999999</v>
    <v>-5.8909999999999995E-3</v>
    <v>USD</v>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v>164000</v>
    <v>Nasdaq Stock Market</v>
    <v>XNAS</v>
    <v>XNAS</v>
    <v>One Apple Park Way, CUPERTINO, CA, 95014 US</v>
    <v>192.67</v>
    <v>Computers, Phones &amp; Household Electronics</v>
    <v>Stock</v>
    <v>45114.999961700778</v>
    <v>27</v>
    <v>190.24</v>
    <v>2999149000000</v>
    <v>APPLE INC.</v>
    <v>APPLE INC.</v>
    <v>191.41</v>
    <v>32.336100000000002</v>
    <v>191.81</v>
    <v>190.68</v>
    <v>15728700000</v>
    <v>AAPL</v>
    <v>APPLE INC. (XNAS:AAPL)</v>
    <v>649636</v>
    <v>58728515</v>
    <v>1977</v>
  </rv>
  <rv s="2">
    <v>28</v>
  </rv>
  <rv s="0">
    <v>https://www.bing.com/financeapi/forcetrigger?t=a1x4f2&amp;q=XNAS%3aLRCX&amp;form=skydnc</v>
    <v>Learn more on Bing</v>
  </rv>
  <rv s="3">
    <v>5</v>
    <v>LAM RESEARCH CORPORATION (XNAS:LRCX)</v>
    <v>6</v>
    <v>7</v>
    <v>Finance</v>
    <v>8</v>
    <v>en-US</v>
    <v>a1x4f2</v>
    <v>268435456</v>
    <v>1</v>
    <v>2</v>
    <v>Powered by Refinitiv</v>
    <v>651.01</v>
    <v>299.59199999999998</v>
    <v>1.4701</v>
    <v>-3.13</v>
    <v>-5.0400000000000002E-3</v>
    <v>USD</v>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v>17700</v>
    <v>Nasdaq Stock Market</v>
    <v>XNAS</v>
    <v>XNAS</v>
    <v>4650 Cushing Blvd, FREMONT, CA, 94538 US</v>
    <v>629.36</v>
    <v>Semiconductors &amp; Semiconductor Equipment</v>
    <v>Stock</v>
    <v>45114.998927950779</v>
    <v>30</v>
    <v>616.94000000000005</v>
    <v>83004950000</v>
    <v>LAM RESEARCH CORPORATION</v>
    <v>LAM RESEARCH CORPORATION</v>
    <v>621.87</v>
    <v>17.203299999999999</v>
    <v>621</v>
    <v>617.87</v>
    <v>134340500</v>
    <v>LRCX</v>
    <v>LAM RESEARCH CORPORATION (XNAS:LRCX)</v>
    <v>575</v>
    <v>1222268</v>
    <v>1989</v>
  </rv>
  <rv s="2">
    <v>31</v>
  </rv>
  <rv s="0">
    <v>http://en.wikipedia.org/wiki/Public_domain</v>
    <v>Public domain</v>
  </rv>
  <rv s="0">
    <v>http://en.wikipedia.org/wiki/Qualcomm</v>
    <v>Wikipedia</v>
  </rv>
  <rv s="4">
    <v>33</v>
    <v>34</v>
  </rv>
  <rv s="5">
    <v>13</v>
    <v>https://www.bing.com/th?id=AMMS_2b1c176dae370ecc0d55a1517537f595&amp;qlt=95</v>
    <v>35</v>
    <v>0</v>
    <v>https://www.bing.com/images/search?form=xlimg&amp;q=qualcomm</v>
    <v>Image of QUALCOMM INCORPORATED</v>
  </rv>
  <rv s="0">
    <v>https://www.bing.com/financeapi/forcetrigger?t=a21k2w&amp;q=XNAS%3aQCOM&amp;form=skydnc</v>
    <v>Learn more on Bing</v>
  </rv>
  <rv s="6">
    <v>9</v>
    <v>QUALCOMM INCORPORATED (XNAS:QCOM)</v>
    <v>11</v>
    <v>12</v>
    <v>Finance</v>
    <v>8</v>
    <v>en-US</v>
    <v>a21k2w</v>
    <v>268435456</v>
    <v>1</v>
    <v>2</v>
    <v>Powered by Refinitiv</v>
    <v>156.66</v>
    <v>101.47</v>
    <v>1.2315</v>
    <v>0.72</v>
    <v>6.2490000000000002E-3</v>
    <v>USD</v>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v>51000</v>
    <v>Nasdaq Stock Market</v>
    <v>XNAS</v>
    <v>XNAS</v>
    <v>5775 Morehouse Dr, SAN DIEGO, CA, 92121 US</v>
    <v>117.73</v>
    <v>36</v>
    <v>Semiconductors &amp; Semiconductor Equipment</v>
    <v>Stock</v>
    <v>45114.999580126561</v>
    <v>37</v>
    <v>114.76</v>
    <v>129157200000</v>
    <v>QUALCOMM INCORPORATED</v>
    <v>QUALCOMM INCORPORATED</v>
    <v>115.37</v>
    <v>12.3354</v>
    <v>115.22</v>
    <v>115.94</v>
    <v>1114000000</v>
    <v>QCOM</v>
    <v>QUALCOMM INCORPORATED (XNAS:QCOM)</v>
    <v>9959</v>
    <v>7965060</v>
    <v>1991</v>
  </rv>
  <rv s="2">
    <v>38</v>
  </rv>
  <rv s="0">
    <v>https://www.bing.com/financeapi/forcetrigger?t=a1wjkr&amp;q=XNAS%3aKLAC&amp;form=skydnc</v>
    <v>Learn more on Bing</v>
  </rv>
  <rv s="3">
    <v>5</v>
    <v>KLA Corporation (XNAS:KLAC)</v>
    <v>6</v>
    <v>7</v>
    <v>Finance</v>
    <v>14</v>
    <v>en-US</v>
    <v>a1wjkr</v>
    <v>268435456</v>
    <v>1</v>
    <v>2</v>
    <v>Powered by Refinitiv</v>
    <v>488.41</v>
    <v>250.2</v>
    <v>1.3481000000000001</v>
    <v>-5.71</v>
    <v>-1.2372000000000001E-2</v>
    <v>USD</v>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v>14000</v>
    <v>Nasdaq Stock Market</v>
    <v>XNAS</v>
    <v>XNAS</v>
    <v>1 Technology Dr, MILPITAS, CA, 95035-7916 US</v>
    <v>465.95499999999998</v>
    <v>Semiconductors &amp; Semiconductor Equipment</v>
    <v>Stock</v>
    <v>45114.999335462497</v>
    <v>40</v>
    <v>454.09719999999999</v>
    <v>62539380000</v>
    <v>KLA Corporation</v>
    <v>KLA Corporation</v>
    <v>455.91</v>
    <v>18.587700000000002</v>
    <v>461.54</v>
    <v>455.83</v>
    <v>137198900</v>
    <v>KLAC</v>
    <v>KLA Corporation (XNAS:KLAC)</v>
    <v>244</v>
    <v>973240</v>
    <v>1975</v>
  </rv>
  <rv s="2">
    <v>41</v>
  </rv>
  <rv s="0">
    <v>https://www.bing.com/financeapi/forcetrigger?t=a1nda2&amp;q=XNAS%3aAMAT&amp;form=skydnc</v>
    <v>Learn more on Bing</v>
  </rv>
  <rv s="3">
    <v>5</v>
    <v>APPLIED MATERIALS, INC. (XNAS:AMAT)</v>
    <v>6</v>
    <v>7</v>
    <v>Finance</v>
    <v>8</v>
    <v>en-US</v>
    <v>a1nda2</v>
    <v>268435456</v>
    <v>1</v>
    <v>2</v>
    <v>Powered by Refinitiv</v>
    <v>146.69</v>
    <v>71.12</v>
    <v>1.5855999999999999</v>
    <v>-0.81</v>
    <v>-5.77E-3</v>
    <v>USD</v>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v>33000</v>
    <v>Nasdaq Stock Market</v>
    <v>XNAS</v>
    <v>XNAS</v>
    <v>3050 Bowers Ave, SANTA CLARA, CA, 95054-3299 US</v>
    <v>142.12</v>
    <v>Semiconductors &amp; Semiconductor Equipment</v>
    <v>Stock</v>
    <v>45114.998240185159</v>
    <v>43</v>
    <v>139.41</v>
    <v>117203500000</v>
    <v>APPLIED MATERIALS, INC.</v>
    <v>APPLIED MATERIALS, INC.</v>
    <v>139.62</v>
    <v>18.407800000000002</v>
    <v>140.38</v>
    <v>139.57</v>
    <v>839747400</v>
    <v>AMAT</v>
    <v>APPLIED MATERIALS, INC. (XNAS:AMAT)</v>
    <v>5488</v>
    <v>5353100</v>
    <v>1987</v>
  </rv>
  <rv s="2">
    <v>44</v>
  </rv>
  <rv s="0">
    <v>https://www.bing.com/financeapi/forcetrigger?t=a24p1h&amp;q=XNAS%3aTXN&amp;form=skydnc</v>
    <v>Learn more on Bing</v>
  </rv>
  <rv s="3">
    <v>5</v>
    <v>TEXAS INSTRUMENTS INCORPORATED (XNAS:TXN)</v>
    <v>6</v>
    <v>7</v>
    <v>Finance</v>
    <v>8</v>
    <v>en-US</v>
    <v>a24p1h</v>
    <v>268435456</v>
    <v>1</v>
    <v>2</v>
    <v>Powered by Refinitiv</v>
    <v>186.3</v>
    <v>145.97</v>
    <v>1.0117</v>
    <v>-1.1200000000000001</v>
    <v>-6.4070000000000004E-3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177.07</v>
    <v>Semiconductors &amp; Semiconductor Equipment</v>
    <v>Stock</v>
    <v>45114.999581724216</v>
    <v>46</v>
    <v>173.58</v>
    <v>157659500000</v>
    <v>TEXAS INSTRUMENTS INCORPORATED</v>
    <v>TEXAS INSTRUMENTS INCORPORATED</v>
    <v>174.11</v>
    <v>19.491</v>
    <v>174.82</v>
    <v>173.7</v>
    <v>907653900</v>
    <v>TXN</v>
    <v>TEXAS INSTRUMENTS INCORPORATED (XNAS:TXN)</v>
    <v>988</v>
    <v>4743103</v>
    <v>1938</v>
  </rv>
  <rv s="2">
    <v>47</v>
  </rv>
  <rv s="0">
    <v>https://www.bing.com/financeapi/forcetrigger?t=a1xwnm&amp;q=XNAS%3aMPWR&amp;form=skydnc</v>
    <v>Learn more on Bing</v>
  </rv>
  <rv s="3">
    <v>5</v>
    <v>MONOLITHIC POWER SYSTEMS, INC. (XNAS:MPWR)</v>
    <v>6</v>
    <v>7</v>
    <v>Finance</v>
    <v>14</v>
    <v>en-US</v>
    <v>a1xwnm</v>
    <v>268435456</v>
    <v>1</v>
    <v>2</v>
    <v>Powered by Refinitiv</v>
    <v>553.64</v>
    <v>301.69</v>
    <v>1.1458999999999999</v>
    <v>-0.59</v>
    <v>-1.147E-3</v>
    <v>USD</v>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v>3247</v>
    <v>Nasdaq Stock Market</v>
    <v>XNAS</v>
    <v>XNAS</v>
    <v>5808 Lake Washington Blvd NE, KIRKLAND, WA, 98033-7350 US</v>
    <v>524.9</v>
    <v>Semiconductors &amp; Semiconductor Equipment</v>
    <v>Stock</v>
    <v>45114.86170415469</v>
    <v>49</v>
    <v>512</v>
    <v>24370680000</v>
    <v>MONOLITHIC POWER SYSTEMS, INC.</v>
    <v>MONOLITHIC POWER SYSTEMS, INC.</v>
    <v>514.86</v>
    <v>53.2181</v>
    <v>514.49</v>
    <v>513.9</v>
    <v>47423000</v>
    <v>MPWR</v>
    <v>MONOLITHIC POWER SYSTEMS, INC. (XNAS:MPWR)</v>
    <v>192</v>
    <v>529035</v>
    <v>2004</v>
  </rv>
  <rv s="2">
    <v>50</v>
  </rv>
  <rv s="0">
    <v>https://www.bing.com/financeapi/forcetrigger?t=a1nihw&amp;q=XNYS%3aANET&amp;form=skydnc</v>
    <v>Learn more on Bing</v>
  </rv>
  <rv s="3">
    <v>5</v>
    <v>ARISTA NETWORKS, INC. (XNYS:ANET)</v>
    <v>6</v>
    <v>7</v>
    <v>Finance</v>
    <v>8</v>
    <v>en-US</v>
    <v>a1nihw</v>
    <v>268435456</v>
    <v>1</v>
    <v>2</v>
    <v>Powered by Refinitiv</v>
    <v>178.36</v>
    <v>94.9</v>
    <v>1.2408999999999999</v>
    <v>-0.9</v>
    <v>-5.6639999999999998E-3</v>
    <v>USD</v>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v>3612</v>
    <v>New York Stock Exchange</v>
    <v>XNYS</v>
    <v>XNYS</v>
    <v>5453 Great America Pkwy, SANTA CLARA, CA, 95054 US</v>
    <v>160.69</v>
    <v>Communications &amp; Networking</v>
    <v>Stock</v>
    <v>45114.9947215625</v>
    <v>52</v>
    <v>157.41999999999999</v>
    <v>48708680000</v>
    <v>ARISTA NETWORKS, INC.</v>
    <v>ARISTA NETWORKS, INC.</v>
    <v>158.65</v>
    <v>32.868200000000002</v>
    <v>158.9</v>
    <v>158</v>
    <v>308282800</v>
    <v>ANET</v>
    <v>ARISTA NETWORKS, INC. (XNYS:ANET)</v>
    <v>248</v>
    <v>3211703</v>
    <v>2011</v>
  </rv>
  <rv s="2">
    <v>53</v>
  </rv>
  <rv s="0">
    <v>https://www.bing.com/financeapi/forcetrigger?t=a24kjc&amp;q=XNYS%3aTSM&amp;form=skydnc</v>
    <v>Learn more on Bing</v>
  </rv>
  <rv s="3">
    <v>5</v>
    <v>Taiwan Semiconductor Manufacturing Co., Ltd. (XNYS:TSM)</v>
    <v>6</v>
    <v>7</v>
    <v>Finance</v>
    <v>8</v>
    <v>en-US</v>
    <v>a24kjc</v>
    <v>268435456</v>
    <v>1</v>
    <v>2</v>
    <v>Powered by Refinitiv</v>
    <v>110.69</v>
    <v>59.43</v>
    <v>1.3634999999999999</v>
    <v>0.82</v>
    <v>8.2489999999999994E-3</v>
    <v>USD</v>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v>52045</v>
    <v>New York Stock Exchange</v>
    <v>XNYS</v>
    <v>XNYS</v>
    <v>No.8, Li-Hsin 6th Road, Hsinchu Science Park, HSINCHU, HSINCHU, 300 TW</v>
    <v>101.94</v>
    <v>Semiconductors &amp; Semiconductor Equipment</v>
    <v>Stock</v>
    <v>45114.99928616875</v>
    <v>55</v>
    <v>99</v>
    <v>468492000000</v>
    <v>Taiwan Semiconductor Manufacturing Co., Ltd.</v>
    <v>Taiwan Semiconductor Manufacturing Co., Ltd.</v>
    <v>99.08</v>
    <v>15.548299999999999</v>
    <v>99.41</v>
    <v>100.23</v>
    <v>25932070000</v>
    <v>TSM</v>
    <v>Taiwan Semiconductor Manufacturing Co., Ltd. (XNYS:TSM)</v>
    <v>54497</v>
    <v>11215506</v>
    <v>1987</v>
  </rv>
  <rv s="2">
    <v>56</v>
  </rv>
  <rv s="0">
    <v>https://www.bing.com/financeapi/forcetrigger?t=a23pkr&amp;q=XNYS%3aSTM&amp;form=skydnc</v>
    <v>Learn more on Bing</v>
  </rv>
  <rv s="3">
    <v>5</v>
    <v>STMicroelectronics NV (XNYS:STM)</v>
    <v>6</v>
    <v>7</v>
    <v>Finance</v>
    <v>8</v>
    <v>en-US</v>
    <v>a23pkr</v>
    <v>268435456</v>
    <v>1</v>
    <v>2</v>
    <v>Powered by Refinitiv</v>
    <v>53.53</v>
    <v>29.09</v>
    <v>1.2823</v>
    <v>0.49</v>
    <v>1.0348E-2</v>
    <v>USD</v>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v>51370</v>
    <v>New York Stock Exchange</v>
    <v>XNYS</v>
    <v>XNYS</v>
    <v>Schiphol Boulevard 265, SCHIPHOL, NOORD-HOLLAND, 1118 BH NL</v>
    <v>48.36</v>
    <v>Semiconductors &amp; Semiconductor Equipment</v>
    <v>Stock</v>
    <v>45114.958333356248</v>
    <v>58</v>
    <v>47.32</v>
    <v>43454380000</v>
    <v>STMicroelectronics NV</v>
    <v>STMicroelectronics NV</v>
    <v>47.38</v>
    <v>10.623799999999999</v>
    <v>47.35</v>
    <v>47.84</v>
    <v>911281900</v>
    <v>STM</v>
    <v>STMicroelectronics NV (XNYS:STM)</v>
    <v>7756</v>
    <v>3236743</v>
    <v>1987</v>
  </rv>
  <rv s="2">
    <v>59</v>
  </rv>
  <rv s="0">
    <v>https://www.bing.com/financeapi/forcetrigger?t=a24kar&amp;q=XNAS%3aTSLA&amp;form=skydnc</v>
    <v>Learn more on Bing</v>
  </rv>
  <rv s="3">
    <v>5</v>
    <v>TESLA, INC. (XNAS:TSLA)</v>
    <v>6</v>
    <v>7</v>
    <v>Finance</v>
    <v>8</v>
    <v>en-US</v>
    <v>a24kar</v>
    <v>268435456</v>
    <v>1</v>
    <v>2</v>
    <v>Powered by Refinitiv</v>
    <v>314.66640000000001</v>
    <v>101.81</v>
    <v>2.0783</v>
    <v>-2.11</v>
    <v>-7.6300000000000005E-3</v>
    <v>USD</v>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v>127855</v>
    <v>Nasdaq Stock Market</v>
    <v>XNAS</v>
    <v>XNAS</v>
    <v>1 Tesla Road, AUSTIN, TX, 78725 US</v>
    <v>280.77999999999997</v>
    <v>Automobiles &amp; Auto Parts</v>
    <v>Stock</v>
    <v>45114.99999486094</v>
    <v>61</v>
    <v>273.77</v>
    <v>869807100000</v>
    <v>TESLA, INC.</v>
    <v>TESLA, INC.</v>
    <v>278.43</v>
    <v>80.796400000000006</v>
    <v>276.54000000000002</v>
    <v>274.43</v>
    <v>3169504000</v>
    <v>TSLA</v>
    <v>TESLA, INC. (XNAS:TSLA)</v>
    <v>1524789</v>
    <v>157155809</v>
    <v>2003</v>
  </rv>
  <rv s="2">
    <v>62</v>
  </rv>
  <rv s="0">
    <v>https://www.bing.com/financeapi/forcetrigger?t=a1qe5r&amp;q=XNAS%3aCSCO&amp;form=skydnc</v>
    <v>Learn more on Bing</v>
  </rv>
  <rv s="3">
    <v>5</v>
    <v>CISCO SYSTEMS, INC. (XNAS:CSCO)</v>
    <v>6</v>
    <v>7</v>
    <v>Finance</v>
    <v>8</v>
    <v>en-US</v>
    <v>a1qe5r</v>
    <v>268435456</v>
    <v>1</v>
    <v>2</v>
    <v>Powered by Refinitiv</v>
    <v>52.56</v>
    <v>38.604999999999997</v>
    <v>0.98829999999999996</v>
    <v>-0.12</v>
    <v>-2.3480000000000003E-3</v>
    <v>USD</v>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v>83300</v>
    <v>Nasdaq Stock Market</v>
    <v>XNAS</v>
    <v>XNAS</v>
    <v>170 West Tasman Dr, SAN JOSE, CA, 95134-1706 US</v>
    <v>51.65</v>
    <v>Communications &amp; Networking</v>
    <v>Stock</v>
    <v>45114.999665705465</v>
    <v>64</v>
    <v>50.74</v>
    <v>207787200000</v>
    <v>CISCO SYSTEMS, INC.</v>
    <v>CISCO SYSTEMS, INC.</v>
    <v>51</v>
    <v>18.333500000000001</v>
    <v>51.11</v>
    <v>50.99</v>
    <v>4075058000</v>
    <v>CSCO</v>
    <v>CISCO SYSTEMS, INC. (XNAS:CSCO)</v>
    <v>28405</v>
    <v>16577394</v>
    <v>2021</v>
  </rv>
  <rv s="2">
    <v>65</v>
  </rv>
  <rv s="0">
    <v>https://www.bing.com/financeapi/forcetrigger?t=a1z8jc&amp;q=XNAS%3aON&amp;form=skydnc</v>
    <v>Learn more on Bing</v>
  </rv>
  <rv s="3">
    <v>5</v>
    <v>ON SEMICONDUCTOR CORPORATION (XNAS:ON)</v>
    <v>6</v>
    <v>7</v>
    <v>Finance</v>
    <v>8</v>
    <v>en-US</v>
    <v>a1z8jc</v>
    <v>268435456</v>
    <v>1</v>
    <v>2</v>
    <v>Powered by Refinitiv</v>
    <v>96.85</v>
    <v>50.810099999999998</v>
    <v>1.7454000000000001</v>
    <v>0.69</v>
    <v>7.4510000000000002E-3</v>
    <v>USD</v>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v>31000</v>
    <v>Nasdaq Stock Market</v>
    <v>XNAS</v>
    <v>XNAS</v>
    <v>5701 NORTH PIMA ROAD, SCOTTSDALE, AZ, 85250 US</v>
    <v>94.81</v>
    <v>Semiconductors &amp; Semiconductor Equipment</v>
    <v>Stock</v>
    <v>45114.999690358592</v>
    <v>67</v>
    <v>92.35</v>
    <v>40293730000</v>
    <v>ON SEMICONDUCTOR CORPORATION</v>
    <v>ON SEMICONDUCTOR CORPORATION</v>
    <v>93.34</v>
    <v>22.769100000000002</v>
    <v>92.61</v>
    <v>93.3</v>
    <v>431872800</v>
    <v>ON</v>
    <v>ON SEMICONDUCTOR CORPORATION (XNAS:ON)</v>
    <v>2522</v>
    <v>6518460</v>
    <v>2000</v>
  </rv>
  <rv s="2">
    <v>68</v>
  </rv>
  <rv s="0">
    <v>https://www.bing.com/financeapi/forcetrigger?t=a1nz8m&amp;q=XNAS%3aAVGO&amp;form=skydnc</v>
    <v>Learn more on Bing</v>
  </rv>
  <rv s="3">
    <v>5</v>
    <v>Broadcom Inc. (XNAS:AVGO)</v>
    <v>6</v>
    <v>7</v>
    <v>Finance</v>
    <v>8</v>
    <v>en-US</v>
    <v>a1nz8m</v>
    <v>268435456</v>
    <v>1</v>
    <v>2</v>
    <v>Powered by Refinitiv</v>
    <v>921.7799</v>
    <v>415.06819999999999</v>
    <v>1.1225000000000001</v>
    <v>-1.25</v>
    <v>-1.474E-3</v>
    <v>USD</v>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v>20000</v>
    <v>Nasdaq Stock Market</v>
    <v>XNAS</v>
    <v>XNAS</v>
    <v>1320 Ridder Park Drive, SAN JOSE, CA, 95131 US</v>
    <v>857.99</v>
    <v>Semiconductors &amp; Semiconductor Equipment</v>
    <v>Stock</v>
    <v>45114.998424490623</v>
    <v>70</v>
    <v>844.66</v>
    <v>349441400000</v>
    <v>Broadcom Inc.</v>
    <v>Broadcom Inc.</v>
    <v>850.43</v>
    <v>26.491499999999998</v>
    <v>848</v>
    <v>846.75</v>
    <v>412685400</v>
    <v>AVGO</v>
    <v>Broadcom Inc. (XNAS:AVGO)</v>
    <v>3008</v>
    <v>3217060</v>
    <v>2018</v>
  </rv>
  <rv s="2">
    <v>71</v>
  </rv>
  <rv s="0">
    <v>https://www.bing.com/financeapi/forcetrigger?t=alnz5r&amp;q=XAMS%3aASML&amp;form=skydnc</v>
    <v>Learn more on Bing</v>
  </rv>
  <rv s="3">
    <v>5</v>
    <v>ASML Holding NV (XAMS:ASML)</v>
    <v>6</v>
    <v>15</v>
    <v>Finance</v>
    <v>16</v>
    <v>en-US</v>
    <v>alnz5r</v>
    <v>268435456</v>
    <v>1</v>
    <v>2</v>
    <v>Powered by Refinitiv</v>
    <v>698.1</v>
    <v>375.75</v>
    <v>1.5590999999999999</v>
    <v>4.0999999999999996</v>
    <v>6.4019999999999997E-3</v>
    <v>EUR</v>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v>37704</v>
    <v>Euronext Amsterdam</v>
    <v>XAMS</v>
    <v>XAMS</v>
    <v>De Run 6501, VELDHOVEN, NOORD-BRABANT, 5504 DR NL</v>
    <v>645.4</v>
    <v>Semiconductors &amp; Semiconductor Equipment</v>
    <v>Stock</v>
    <v>45117.514143518521</v>
    <v>73</v>
    <v>631</v>
    <v>258169700000</v>
    <v>ASML Holding NV</v>
    <v>ASML Holding NV</v>
    <v>632</v>
    <v>39.8048</v>
    <v>640.4</v>
    <v>644.5</v>
    <v>403138200</v>
    <v>ASML</v>
    <v>ASML Holding NV (XAMS:ASML)</v>
    <v>105884</v>
    <v>540910</v>
    <v>1994</v>
  </rv>
  <rv s="2">
    <v>74</v>
  </rv>
  <rv s="0">
    <v>https://www.bing.com/financeapi/forcetrigger?t=a1rzh7&amp;q=XNAS%3aENPH&amp;form=skydnc</v>
    <v>Learn more on Bing</v>
  </rv>
  <rv s="3">
    <v>5</v>
    <v>ENPHASE ENERGY, INC. (XNAS:ENPH)</v>
    <v>6</v>
    <v>7</v>
    <v>Finance</v>
    <v>8</v>
    <v>en-US</v>
    <v>a1rzh7</v>
    <v>268435456</v>
    <v>1</v>
    <v>2</v>
    <v>Powered by Refinitiv</v>
    <v>339.92</v>
    <v>152.15</v>
    <v>1.4774</v>
    <v>4.79</v>
    <v>2.9681000000000003E-2</v>
    <v>USD</v>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v>2821</v>
    <v>Nasdaq Stock Market</v>
    <v>XNAS</v>
    <v>XNAS</v>
    <v>47281 Bayside Parkway, FREMONT, CA, 94538 US</v>
    <v>169.5</v>
    <v>Renewable Energy</v>
    <v>Stock</v>
    <v>45114.999959941408</v>
    <v>76</v>
    <v>162.28899999999999</v>
    <v>22772560000</v>
    <v>ENPHASE ENERGY, INC.</v>
    <v>ENPHASE ENERGY, INC.</v>
    <v>162.53</v>
    <v>49.078499999999998</v>
    <v>161.38</v>
    <v>166.17</v>
    <v>137043700</v>
    <v>ENPH</v>
    <v>ENPHASE ENERGY, INC. (XNAS:ENPH)</v>
    <v>14477</v>
    <v>3347381</v>
    <v>2006</v>
  </rv>
  <rv s="2">
    <v>77</v>
  </rv>
  <rv s="0">
    <v>https://www.bing.com/financeapi/forcetrigger?t=a1yy2w&amp;q=XNAS%3aNXPI&amp;form=skydnc</v>
    <v>Learn more on Bing</v>
  </rv>
  <rv s="3">
    <v>5</v>
    <v>NXP Semiconductors NV (XNAS:NXPI)</v>
    <v>6</v>
    <v>7</v>
    <v>Finance</v>
    <v>8</v>
    <v>en-US</v>
    <v>a1yy2w</v>
    <v>268435456</v>
    <v>1</v>
    <v>2</v>
    <v>Powered by Refinitiv</v>
    <v>208.63</v>
    <v>132.08000000000001</v>
    <v>1.5528999999999999</v>
    <v>-0.31</v>
    <v>-1.5170000000000001E-3</v>
    <v>USD</v>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v>34500</v>
    <v>Nasdaq Stock Market</v>
    <v>XNAS</v>
    <v>XNAS</v>
    <v>High Tech Campus 60, EINDHOVEN, NOORD-BRABANT, 5656AG NL</v>
    <v>207.66</v>
    <v>Semiconductors &amp; Semiconductor Equipment</v>
    <v>Stock</v>
    <v>45114.958361978905</v>
    <v>79</v>
    <v>203.53</v>
    <v>53003070000</v>
    <v>NXP Semiconductors NV</v>
    <v>NXP Semiconductors NV</v>
    <v>203.53</v>
    <v>19.559899999999999</v>
    <v>204.37</v>
    <v>204.06</v>
    <v>259742600</v>
    <v>NXPI</v>
    <v>NXP Semiconductors NV (XNAS:NXPI)</v>
    <v>2487</v>
    <v>2192156</v>
    <v>2010</v>
  </rv>
  <rv s="2">
    <v>80</v>
  </rv>
  <rv s="0">
    <v>https://www.bing.com/financeapi/forcetrigger?t=bwgccw&amp;q=XNAS%3aALGM&amp;form=skydnc</v>
    <v>Learn more on Bing</v>
  </rv>
  <rv s="3">
    <v>5</v>
    <v>ALLEGRO MICROSYSTEMS, INC (XNAS:ALGM)</v>
    <v>6</v>
    <v>7</v>
    <v>Finance</v>
    <v>8</v>
    <v>en-US</v>
    <v>bwgccw</v>
    <v>268435456</v>
    <v>1</v>
    <v>2</v>
    <v>Powered by Refinitiv</v>
    <v>48.719900000000003</v>
    <v>19.45</v>
    <v>1.587</v>
    <v>0.28000000000000003</v>
    <v>6.4070000000000004E-3</v>
    <v>USD</v>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v>4687</v>
    <v>Nasdaq Stock Market</v>
    <v>XNAS</v>
    <v>XNAS</v>
    <v>955 Perimeter Road, MANCHESTER, NH, 03103 US</v>
    <v>44.86</v>
    <v>Semiconductors &amp; Semiconductor Equipment</v>
    <v>Stock</v>
    <v>45114.996204247655</v>
    <v>82</v>
    <v>43.77</v>
    <v>8453334000</v>
    <v>ALLEGRO MICROSYSTEMS, INC</v>
    <v>ALLEGRO MICROSYSTEMS, INC</v>
    <v>43.99</v>
    <v>45.466299999999997</v>
    <v>43.7</v>
    <v>43.98</v>
    <v>192208600</v>
    <v>ALGM</v>
    <v>ALLEGRO MICROSYSTEMS, INC (XNAS:ALGM)</v>
    <v>336</v>
    <v>1225147</v>
    <v>2013</v>
  </rv>
  <rv s="2">
    <v>83</v>
  </rv>
  <rv s="0">
    <v>https://www.bing.com/financeapi/forcetrigger?t=a1y4oc&amp;q=XNAS%3aMU&amp;form=skydnc</v>
    <v>Learn more on Bing</v>
  </rv>
  <rv s="3">
    <v>5</v>
    <v>MICRON TECHNOLOGY, INC. (XNAS:MU)</v>
    <v>6</v>
    <v>7</v>
    <v>Finance</v>
    <v>8</v>
    <v>en-US</v>
    <v>a1y4oc</v>
    <v>268435456</v>
    <v>1</v>
    <v>2</v>
    <v>Powered by Refinitiv</v>
    <v>74.769900000000007</v>
    <v>48.43</v>
    <v>1.3424</v>
    <v>-0.46500000000000002</v>
    <v>-7.6090000000000003E-3</v>
    <v>USD</v>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v>48000</v>
    <v>Nasdaq Stock Market</v>
    <v>XNAS</v>
    <v>XNAS</v>
    <v>PO BOX 6, 8000 S FEDERAL WAY, BOISE, ID, 83716-9632 US</v>
    <v>61.49</v>
    <v>Semiconductors &amp; Semiconductor Equipment</v>
    <v>Stock</v>
    <v>45114.999773437499</v>
    <v>85</v>
    <v>60.625</v>
    <v>66430040000</v>
    <v>MICRON TECHNOLOGY, INC.</v>
    <v>MICRON TECHNOLOGY, INC.</v>
    <v>61.43</v>
    <v>46.887099999999997</v>
    <v>61.115000000000002</v>
    <v>60.65</v>
    <v>1095302000</v>
    <v>MU</v>
    <v>MICRON TECHNOLOGY, INC. (XNAS:MU)</v>
    <v>51341</v>
    <v>17621700</v>
    <v>1984</v>
  </rv>
  <rv s="2">
    <v>86</v>
  </rv>
  <rv s="0">
    <v>https://www.bing.com/financeapi/forcetrigger?t=a234r7&amp;q=XNAS%3aSMCI&amp;form=skydnc</v>
    <v>Learn more on Bing</v>
  </rv>
  <rv s="3">
    <v>5</v>
    <v>SUPER MICRO COMPUTER, INC. (XNAS:SMCI)</v>
    <v>6</v>
    <v>7</v>
    <v>Finance</v>
    <v>8</v>
    <v>en-US</v>
    <v>a234r7</v>
    <v>268435456</v>
    <v>1</v>
    <v>2</v>
    <v>Powered by Refinitiv</v>
    <v>270.18</v>
    <v>39.630000000000003</v>
    <v>1.2039</v>
    <v>9.48</v>
    <v>3.7839999999999999E-2</v>
    <v>USD</v>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v>4607</v>
    <v>Nasdaq Stock Market</v>
    <v>XNAS</v>
    <v>XNAS</v>
    <v>980 Rock Ave, SAN JOSE, CA, 95131-1615 US</v>
    <v>267.77</v>
    <v>Computers, Phones &amp; Household Electronics</v>
    <v>Stock</v>
    <v>45114.99998037031</v>
    <v>88</v>
    <v>254.54759999999999</v>
    <v>13647530000</v>
    <v>SUPER MICRO COMPUTER, INC.</v>
    <v>SUPER MICRO COMPUTER, INC.</v>
    <v>255</v>
    <v>24.501899999999999</v>
    <v>250.53</v>
    <v>260.01</v>
    <v>52488490</v>
    <v>SMCI</v>
    <v>SUPER MICRO COMPUTER, INC. (XNAS:SMCI)</v>
    <v>15078</v>
    <v>2845834</v>
    <v>2006</v>
  </rv>
  <rv s="2">
    <v>89</v>
  </rv>
  <rv s="0">
    <v>https://www.bing.com/financeapi/forcetrigger?t=a1xdvh&amp;q=XNAS%3aMCHP&amp;form=skydnc</v>
    <v>Learn more on Bing</v>
  </rv>
  <rv s="3">
    <v>5</v>
    <v>MICROCHIP TECHNOLOGY INCORPORATED (XNAS:MCHP)</v>
    <v>6</v>
    <v>7</v>
    <v>Finance</v>
    <v>8</v>
    <v>en-US</v>
    <v>a1xdvh</v>
    <v>268435456</v>
    <v>1</v>
    <v>2</v>
    <v>Powered by Refinitiv</v>
    <v>91.39</v>
    <v>54.77</v>
    <v>1.5971</v>
    <v>-0.27</v>
    <v>-3.107E-3</v>
    <v>USD</v>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v>22600</v>
    <v>Nasdaq Stock Market</v>
    <v>XNAS</v>
    <v>XNAS</v>
    <v>2355 W CHANDLER BLVD, CHANDLER, AZ, 85224-6199 US</v>
    <v>87.84</v>
    <v>Semiconductors &amp; Semiconductor Equipment</v>
    <v>Stock</v>
    <v>45114.983285878909</v>
    <v>91</v>
    <v>86.55</v>
    <v>47241160000</v>
    <v>MICROCHIP TECHNOLOGY INCORPORATED</v>
    <v>MICROCHIP TECHNOLOGY INCORPORATED</v>
    <v>87.09</v>
    <v>21.565000000000001</v>
    <v>86.89</v>
    <v>86.62</v>
    <v>545384000</v>
    <v>MCHP</v>
    <v>MICROCHIP TECHNOLOGY INCORPORATED (XNAS:MCHP)</v>
    <v>966</v>
    <v>4975053</v>
    <v>1989</v>
  </rv>
  <rv s="2">
    <v>92</v>
  </rv>
  <rv s="0">
    <v>https://www.bing.com/financeapi/forcetrigger?t=a1yv52&amp;q=XNAS%3aNVDA&amp;form=skydnc</v>
    <v>Learn more on Bing</v>
  </rv>
  <rv s="3">
    <v>5</v>
    <v>NVIDIA CORPORATION (XNAS:NVDA)</v>
    <v>6</v>
    <v>7</v>
    <v>Finance</v>
    <v>8</v>
    <v>en-US</v>
    <v>a1yv52</v>
    <v>268435456</v>
    <v>1</v>
    <v>2</v>
    <v>Powered by Refinitiv</v>
    <v>439.9</v>
    <v>108.13</v>
    <v>1.7507999999999999</v>
    <v>4</v>
    <v>9.500999999999999E-3</v>
    <v>USD</v>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v>26196</v>
    <v>Nasdaq Stock Market</v>
    <v>XNAS</v>
    <v>XNAS</v>
    <v>2788 San Tomas Expressway, SANTA CLARA, CA, 95051 US</v>
    <v>432.14</v>
    <v>Semiconductors &amp; Semiconductor Equipment</v>
    <v>Stock</v>
    <v>45114.999988610936</v>
    <v>94</v>
    <v>421.8</v>
    <v>1049824000000</v>
    <v>NVIDIA CORPORATION</v>
    <v>NVIDIA CORPORATION</v>
    <v>423.22</v>
    <v>220.89</v>
    <v>421.03</v>
    <v>425.03</v>
    <v>2470000000</v>
    <v>NVDA</v>
    <v>NVIDIA CORPORATION (XNAS:NVDA)</v>
    <v>532612</v>
    <v>46839484</v>
    <v>1998</v>
  </rv>
  <rv s="2">
    <v>95</v>
  </rv>
  <rv s="0">
    <v>https://www.bing.com/financeapi/forcetrigger?t=a223lh&amp;q=XNAS%3aRMBS&amp;form=skydnc</v>
    <v>Learn more on Bing</v>
  </rv>
  <rv s="3">
    <v>5</v>
    <v>RAMBUS INC. (XNAS:RMBS)</v>
    <v>6</v>
    <v>7</v>
    <v>Finance</v>
    <v>14</v>
    <v>en-US</v>
    <v>a223lh</v>
    <v>268435456</v>
    <v>1</v>
    <v>2</v>
    <v>Powered by Refinitiv</v>
    <v>68.540000000000006</v>
    <v>20.78</v>
    <v>1.2888999999999999</v>
    <v>-0.3</v>
    <v>-4.9499999999999995E-3</v>
    <v>USD</v>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v>765</v>
    <v>Nasdaq Stock Market</v>
    <v>XNAS</v>
    <v>XNAS</v>
    <v>4453 North First Street, Suite 100, SAN JOSE, CA, 95134 US</v>
    <v>61.73</v>
    <v>Semiconductors &amp; Semiconductor Equipment</v>
    <v>Stock</v>
    <v>45114.981950485941</v>
    <v>97</v>
    <v>60.23</v>
    <v>6563364000</v>
    <v>RAMBUS INC.</v>
    <v>RAMBUS INC.</v>
    <v>61.07</v>
    <v>121.3622</v>
    <v>60.6</v>
    <v>60.3</v>
    <v>108845200</v>
    <v>RMBS</v>
    <v>RAMBUS INC. (XNAS:RMBS)</v>
    <v>534</v>
    <v>1552047</v>
    <v>1997</v>
  </rv>
  <rv s="2">
    <v>98</v>
  </rv>
  <rv s="0">
    <v>https://www.bing.com/financeapi/forcetrigger?t=a1mvjc&amp;q=XNAS%3aADI&amp;form=skydnc</v>
    <v>Learn more on Bing</v>
  </rv>
  <rv s="3">
    <v>5</v>
    <v>ANALOG DEVICES, INC. (XNAS:ADI)</v>
    <v>6</v>
    <v>7</v>
    <v>Finance</v>
    <v>8</v>
    <v>en-US</v>
    <v>a1mvjc</v>
    <v>268435456</v>
    <v>1</v>
    <v>2</v>
    <v>Powered by Refinitiv</v>
    <v>198.245</v>
    <v>133.47999999999999</v>
    <v>1.1609</v>
    <v>-0.88</v>
    <v>-4.7260000000000002E-3</v>
    <v>USD</v>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v>24450</v>
    <v>Nasdaq Stock Market</v>
    <v>XNAS</v>
    <v>XNAS</v>
    <v>One Analog Way, WILMINGTON, MA, 01887 US</v>
    <v>188.655</v>
    <v>Semiconductors &amp; Semiconductor Equipment</v>
    <v>Stock</v>
    <v>45114.95533083281</v>
    <v>100</v>
    <v>185.18</v>
    <v>92917830000</v>
    <v>ANALOG DEVICES, INC.</v>
    <v>ANALOG DEVICES, INC.</v>
    <v>186.39</v>
    <v>26.26</v>
    <v>186.19</v>
    <v>185.31</v>
    <v>501418300</v>
    <v>ADI</v>
    <v>ANALOG DEVICES, INC. (XNAS:ADI)</v>
    <v>957</v>
    <v>3554176</v>
    <v>1965</v>
  </rv>
  <rv s="2">
    <v>101</v>
  </rv>
  <rv s="0">
    <v>https://www.bing.com/financeapi/forcetrigger?t=a22ra2&amp;q=XNAS%3aSEDG&amp;form=skydnc</v>
    <v>Learn more on Bing</v>
  </rv>
  <rv s="3">
    <v>5</v>
    <v>SOLAREDGE TECHNOLOGIES, INC. (XNAS:SEDG)</v>
    <v>6</v>
    <v>7</v>
    <v>Finance</v>
    <v>8</v>
    <v>en-US</v>
    <v>a22ra2</v>
    <v>268435456</v>
    <v>1</v>
    <v>2</v>
    <v>Powered by Refinitiv</v>
    <v>375.9</v>
    <v>190.15</v>
    <v>1.3606</v>
    <v>3.86</v>
    <v>1.5133000000000001E-2</v>
    <v>USD</v>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v>4926</v>
    <v>Nasdaq Stock Market</v>
    <v>XNAS</v>
    <v>XNAS</v>
    <v>1 HaMada St., POB 12001, HERZLIYA, 4672505 IL</v>
    <v>264.3</v>
    <v>Renewable Energy</v>
    <v>Stock</v>
    <v>45114.999650763282</v>
    <v>103</v>
    <v>255.08</v>
    <v>14589900000</v>
    <v>SOLAREDGE TECHNOLOGIES, INC.</v>
    <v>SOLAREDGE TECHNOLOGIES, INC.</v>
    <v>255.16</v>
    <v>75.968199999999996</v>
    <v>255.08</v>
    <v>258.94</v>
    <v>56344730</v>
    <v>SEDG</v>
    <v>SOLAREDGE TECHNOLOGIES, INC. (XNAS:SEDG)</v>
    <v>1352</v>
    <v>1118423</v>
    <v>2006</v>
  </rv>
  <rv s="2">
    <v>104</v>
  </rv>
  <rv s="0">
    <v>https://www.bing.com/financeapi/forcetrigger?t=a21cvh&amp;q=XNYS%3aPSTG&amp;form=skydnc</v>
    <v>Learn more on Bing</v>
  </rv>
  <rv s="3">
    <v>5</v>
    <v>PURE STORAGE, INC. (XNYS:PSTG)</v>
    <v>6</v>
    <v>7</v>
    <v>Finance</v>
    <v>14</v>
    <v>en-US</v>
    <v>a21cvh</v>
    <v>268435456</v>
    <v>1</v>
    <v>2</v>
    <v>Powered by Refinitiv</v>
    <v>38.36</v>
    <v>22.14</v>
    <v>1.2922</v>
    <v>0.4</v>
    <v>1.0854999999999998E-2</v>
    <v>USD</v>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v>5200</v>
    <v>New York Stock Exchange</v>
    <v>XNYS</v>
    <v>XNYS</v>
    <v>2555 Augustine Drive, SANTA CLARA, CA, 95054 US</v>
    <v>37.909999999999997</v>
    <v>Computers, Phones &amp; Household Electronics</v>
    <v>Stock</v>
    <v>45114.987023564063</v>
    <v>106</v>
    <v>37</v>
    <v>11455600000</v>
    <v>PURE STORAGE, INC.</v>
    <v>PURE STORAGE, INC.</v>
    <v>37.1</v>
    <v>190.45150000000001</v>
    <v>36.85</v>
    <v>37.25</v>
    <v>307532800</v>
    <v>PSTG</v>
    <v>PURE STORAGE, INC. (XNYS:PSTG)</v>
    <v>1590</v>
    <v>5008026</v>
    <v>2009</v>
  </rv>
  <rv s="2">
    <v>107</v>
  </rv>
  <rv s="0">
    <v>https://www.bing.com/financeapi/forcetrigger?t=a1mpc7&amp;q=XNAS%3aAXON&amp;form=skydnc</v>
    <v>Learn more on Bing</v>
  </rv>
  <rv s="3">
    <v>5</v>
    <v>AXON ENTERPRISE, INC. (XNAS:AXON)</v>
    <v>6</v>
    <v>7</v>
    <v>Finance</v>
    <v>14</v>
    <v>en-US</v>
    <v>a1mpc7</v>
    <v>268435456</v>
    <v>1</v>
    <v>2</v>
    <v>Powered by Refinitiv</v>
    <v>229.95</v>
    <v>88.611500000000007</v>
    <v>0.89880000000000004</v>
    <v>-0.72</v>
    <v>-3.8129999999999995E-3</v>
    <v>USD</v>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v>2821</v>
    <v>Nasdaq Stock Market</v>
    <v>XNAS</v>
    <v>XNAS</v>
    <v>17800 N 85th St, SCOTTSDALE, AZ, 85255-6311 US</v>
    <v>190.86</v>
    <v>Aerospace &amp; Defense</v>
    <v>Stock</v>
    <v>45114.994299964841</v>
    <v>109</v>
    <v>186.69</v>
    <v>13897830000</v>
    <v>AXON ENTERPRISE, INC.</v>
    <v>AXON ENTERPRISE, INC.</v>
    <v>189.59</v>
    <v>99.890600000000006</v>
    <v>188.82</v>
    <v>188.1</v>
    <v>73885310</v>
    <v>AXON</v>
    <v>AXON ENTERPRISE, INC. (XNAS:AXON)</v>
    <v>113</v>
    <v>791118</v>
    <v>2001</v>
  </rv>
  <rv s="2">
    <v>110</v>
  </rv>
  <rv s="0">
    <v>https://www.bing.com/financeapi/forcetrigger?t=a1ndww&amp;q=XNAS%3aAMD&amp;form=skydnc</v>
    <v>Learn more on Bing</v>
  </rv>
  <rv s="3">
    <v>5</v>
    <v>ADVANCED MICRO DEVICES, INC. (XNAS:AMD)</v>
    <v>6</v>
    <v>7</v>
    <v>Finance</v>
    <v>8</v>
    <v>en-US</v>
    <v>a1ndww</v>
    <v>268435456</v>
    <v>1</v>
    <v>2</v>
    <v>Powered by Refinitiv</v>
    <v>132.83000000000001</v>
    <v>54.57</v>
    <v>1.8337000000000001</v>
    <v>-0.31</v>
    <v>-2.7320000000000001E-3</v>
    <v>USD</v>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v>25000</v>
    <v>Nasdaq Stock Market</v>
    <v>XNAS</v>
    <v>XNAS</v>
    <v>2485 Augustine Drive, SANTA CLARA, CA, 95054 US</v>
    <v>115.33</v>
    <v>Semiconductors &amp; Semiconductor Equipment</v>
    <v>Stock</v>
    <v>45114.999995983591</v>
    <v>112</v>
    <v>113.04</v>
    <v>182244700000</v>
    <v>ADVANCED MICRO DEVICES, INC.</v>
    <v>ADVANCED MICRO DEVICES, INC.</v>
    <v>114.16</v>
    <v>575.92880000000002</v>
    <v>113.48</v>
    <v>113.17</v>
    <v>1610362000</v>
    <v>AMD</v>
    <v>ADVANCED MICRO DEVICES, INC. (XNAS:AMD)</v>
    <v>255412</v>
    <v>68169907</v>
    <v>1969</v>
  </rv>
  <rv s="2">
    <v>113</v>
  </rv>
  <rv s="7">
    <v>17</v>
    <v>MOBILEYE GLOBAL INC. (XNAS:MBLY)</v>
    <v>18</v>
    <v>19</v>
    <v>Finance</v>
    <v>8</v>
    <v>en-US</v>
    <v>c7qfgh</v>
    <v>268435456</v>
    <v>1</v>
    <v>2</v>
    <v>Powered by Refinitiv</v>
    <v>48.11</v>
    <v>24.85</v>
    <v>0.51</v>
    <v>1.2718E-2</v>
    <v>USD</v>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v>3500</v>
    <v>Nasdaq Stock Market</v>
    <v>XNAS</v>
    <v>XNAS</v>
    <v>Har Hotzvim, 13 Hartom Street, P.O. Box 45157, JERUSALEM, 97775 IL</v>
    <v>41.25</v>
    <v>Integrated Hardware &amp; Software</v>
    <v>Stock</v>
    <v>45114.991448946093</v>
    <v>40.19</v>
    <v>32717940000</v>
    <v>MOBILEYE GLOBAL INC.</v>
    <v>MOBILEYE GLOBAL INC.</v>
    <v>40.369999999999997</v>
    <v>40.1</v>
    <v>40.61</v>
    <v>805662100</v>
    <v>MBLY</v>
    <v>MOBILEYE GLOBAL INC. (XNAS:MBLY)</v>
    <v>2843</v>
    <v>4304845</v>
    <v>2022</v>
  </rv>
  <rv s="2">
    <v>115</v>
  </rv>
  <rv s="0">
    <v>https://www.bing.com/financeapi/forcetrigger?t=a1zgm7&amp;q=XNAS%3aPANW&amp;form=skydnc</v>
    <v>Learn more on Bing</v>
  </rv>
  <rv s="3">
    <v>5</v>
    <v>PALO ALTO NETWORKS, INC. (XNAS:PANW)</v>
    <v>6</v>
    <v>7</v>
    <v>Finance</v>
    <v>8</v>
    <v>en-US</v>
    <v>a1zgm7</v>
    <v>268435456</v>
    <v>1</v>
    <v>2</v>
    <v>Powered by Refinitiv</v>
    <v>258.88</v>
    <v>132.22</v>
    <v>1.216</v>
    <v>-5.81</v>
    <v>-2.2928E-2</v>
    <v>USD</v>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v>13979</v>
    <v>Nasdaq Stock Market</v>
    <v>XNAS</v>
    <v>XNAS</v>
    <v>3000 Tannery Way, SANTA CLARA, CA, 95054 US</v>
    <v>253.08</v>
    <v>Software &amp; IT Services</v>
    <v>Stock</v>
    <v>45114.999675566403</v>
    <v>117</v>
    <v>247.06</v>
    <v>75726590000</v>
    <v>PALO ALTO NETWORKS, INC.</v>
    <v>PALO ALTO NETWORKS, INC.</v>
    <v>252</v>
    <v>388.78710000000001</v>
    <v>253.4</v>
    <v>247.59</v>
    <v>305854800</v>
    <v>PANW</v>
    <v>PALO ALTO NETWORKS, INC. (XNAS:PANW)</v>
    <v>3001</v>
    <v>7339570</v>
    <v>2005</v>
  </rv>
  <rv s="2">
    <v>118</v>
  </rv>
  <rv s="0">
    <v>https://www.bing.com/financeapi/forcetrigger?t=a1orc7&amp;q=XNYS%3aBOX&amp;form=skydnc</v>
    <v>Learn more on Bing</v>
  </rv>
  <rv s="3">
    <v>5</v>
    <v>BOX, INC. (XNYS:BOX)</v>
    <v>6</v>
    <v>7</v>
    <v>Finance</v>
    <v>14</v>
    <v>en-US</v>
    <v>a1orc7</v>
    <v>268435456</v>
    <v>1</v>
    <v>2</v>
    <v>Powered by Refinitiv</v>
    <v>34.979999999999997</v>
    <v>24</v>
    <v>1.0045999999999999</v>
    <v>-0.19</v>
    <v>-6.6639999999999998E-3</v>
    <v>USD</v>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v>2487</v>
    <v>New York Stock Exchange</v>
    <v>XNYS</v>
    <v>XNYS</v>
    <v>900 Jefferson Ave, REDWOOD CITY, CA, 94063 US</v>
    <v>28.72</v>
    <v>Software &amp; IT Services</v>
    <v>Stock</v>
    <v>45114.958333356248</v>
    <v>120</v>
    <v>28.29</v>
    <v>4102292000</v>
    <v>BOX, INC.</v>
    <v>BOX, INC.</v>
    <v>28.39</v>
    <v>236.1771</v>
    <v>28.51</v>
    <v>28.32</v>
    <v>144855000</v>
    <v>BOX</v>
    <v>BOX, INC. (XNYS:BOX)</v>
    <v>1486326</v>
    <v>1537828</v>
    <v>2008</v>
  </rv>
  <rv s="2">
    <v>121</v>
  </rv>
  <rv s="0">
    <v>https://www.bing.com/financeapi/forcetrigger?t=aaxn6h&amp;q=XTSE%3aCSU&amp;form=skydnc</v>
    <v>Learn more on Bing</v>
  </rv>
  <rv s="3">
    <v>5</v>
    <v>Constellation Software Inc. (XTSE:CSU)</v>
    <v>6</v>
    <v>20</v>
    <v>Finance</v>
    <v>21</v>
    <v>en-US</v>
    <v>aaxn6h</v>
    <v>268435456</v>
    <v>1</v>
    <v>2</v>
    <v>Powered by Refinitiv</v>
    <v>2817.38</v>
    <v>1783.98</v>
    <v>0.84899999999999998</v>
    <v>3.29</v>
    <v>1.2389999999999999E-3</v>
    <v>CAD</v>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v>45000</v>
    <v>Toronto Stock Exchange</v>
    <v>XTSE</v>
    <v>XTSE</v>
    <v>#1200 - 20 Adelaide Street East, TORONTO, ON, M5C 2T6 CA</v>
    <v>2669.95</v>
    <v>Software &amp; IT Services</v>
    <v>Stock</v>
    <v>45114.833333333336</v>
    <v>123</v>
    <v>2617.08</v>
    <v>56361840000</v>
    <v>Constellation Software Inc.</v>
    <v>Constellation Software Inc.</v>
    <v>2628.06</v>
    <v>82.09</v>
    <v>2656.35</v>
    <v>2659.64</v>
    <v>21191530</v>
    <v>CSU</v>
    <v>Constellation Software Inc. (XTSE:CSU)</v>
    <v>19473</v>
    <v>22120</v>
    <v>2002</v>
  </rv>
  <rv s="2">
    <v>124</v>
  </rv>
  <rv s="0">
    <v>https://www.bing.com/financeapi/forcetrigger?t=a1mw4c&amp;q=XNAS%3aADP&amp;form=skydnc</v>
    <v>Learn more on Bing</v>
  </rv>
  <rv s="3">
    <v>5</v>
    <v>AUTOMATIC DATA PROCESSING, INC. (XNAS:ADP)</v>
    <v>6</v>
    <v>7</v>
    <v>Finance</v>
    <v>14</v>
    <v>en-US</v>
    <v>a1mw4c</v>
    <v>268435456</v>
    <v>1</v>
    <v>2</v>
    <v>Powered by Refinitiv</v>
    <v>274.92</v>
    <v>201.46</v>
    <v>0.81520000000000004</v>
    <v>-2.91</v>
    <v>-1.3129E-2</v>
    <v>USD</v>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v>60000</v>
    <v>Nasdaq Stock Market</v>
    <v>XNAS</v>
    <v>XNAS</v>
    <v>One Adp Boulvard, ROSELAND, NJ, 07068 US</v>
    <v>221.35</v>
    <v>Software &amp; IT Services</v>
    <v>Stock</v>
    <v>45114.959111863282</v>
    <v>126</v>
    <v>218.52</v>
    <v>90366470000</v>
    <v>AUTOMATIC DATA PROCESSING, INC.</v>
    <v>AUTOMATIC DATA PROCESSING, INC.</v>
    <v>219.82</v>
    <v>27.944600000000001</v>
    <v>221.65</v>
    <v>218.74</v>
    <v>413122800</v>
    <v>ADP</v>
    <v>AUTOMATIC DATA PROCESSING, INC. (XNAS:ADP)</v>
    <v>179</v>
    <v>1605107</v>
    <v>1961</v>
  </rv>
  <rv s="2">
    <v>127</v>
  </rv>
  <rv s="0">
    <v>https://www.bing.com/financeapi/forcetrigger?t=a25jqh&amp;q=XNAS%3aVRSN&amp;form=skydnc</v>
    <v>Learn more on Bing</v>
  </rv>
  <rv s="3">
    <v>5</v>
    <v>VERISIGN, INC. (XNAS:VRSN)</v>
    <v>6</v>
    <v>7</v>
    <v>Finance</v>
    <v>14</v>
    <v>en-US</v>
    <v>a25jqh</v>
    <v>268435456</v>
    <v>1</v>
    <v>2</v>
    <v>Powered by Refinitiv</v>
    <v>229.72</v>
    <v>169.24</v>
    <v>0.98429999999999995</v>
    <v>-0.68</v>
    <v>-3.0480000000000004E-3</v>
    <v>USD</v>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v>914</v>
    <v>Nasdaq Stock Market</v>
    <v>XNAS</v>
    <v>XNAS</v>
    <v>ATTN: GENERAL COUNSEL, 12061 BLUEMONT WAY, RESTON, VA, 20190 US</v>
    <v>223.87</v>
    <v>Software &amp; IT Services</v>
    <v>Stock</v>
    <v>45114.875002603905</v>
    <v>129</v>
    <v>220.81</v>
    <v>23156250000</v>
    <v>VERISIGN, INC.</v>
    <v>VERISIGN, INC.</v>
    <v>222.55</v>
    <v>34.1327</v>
    <v>223.13</v>
    <v>222.45</v>
    <v>104096400</v>
    <v>VRSN</v>
    <v>VERISIGN, INC. (XNAS:VRSN)</v>
    <v>6</v>
    <v>453624</v>
    <v>1995</v>
  </rv>
  <rv s="2">
    <v>130</v>
  </rv>
  <rv s="0">
    <v>https://www.bing.com/financeapi/forcetrigger?t=a1mthw&amp;q=XNYS%3aACN&amp;form=skydnc</v>
    <v>Learn more on Bing</v>
  </rv>
  <rv s="3">
    <v>5</v>
    <v>ACCENTURE PUBLIC LIMITED COMPANY (XNYS:ACN)</v>
    <v>6</v>
    <v>7</v>
    <v>Finance</v>
    <v>8</v>
    <v>en-US</v>
    <v>a1mthw</v>
    <v>268435456</v>
    <v>1</v>
    <v>2</v>
    <v>Powered by Refinitiv</v>
    <v>327.93</v>
    <v>242.8</v>
    <v>1.2262999999999999</v>
    <v>-2.21</v>
    <v>-7.1760000000000001E-3</v>
    <v>USD</v>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v>721000</v>
    <v>New York Stock Exchange</v>
    <v>XNYS</v>
    <v>XNYS</v>
    <v>1 Grand Canal Square, Grand Canal Harbour, Dublin 2, DUBLIN, DUBLIN IE</v>
    <v>311.26</v>
    <v>Software &amp; IT Services</v>
    <v>Stock</v>
    <v>45114.993598900001</v>
    <v>132</v>
    <v>305.27999999999997</v>
    <v>203120000000</v>
    <v>ACCENTURE PUBLIC LIMITED COMPANY</v>
    <v>ACCENTURE PUBLIC LIMITED COMPANY</v>
    <v>306.73</v>
    <v>27.238800000000001</v>
    <v>307.97000000000003</v>
    <v>305.76</v>
    <v>664311700</v>
    <v>ACN</v>
    <v>ACCENTURE PUBLIC LIMITED COMPANY (XNYS:ACN)</v>
    <v>1648</v>
    <v>2760577</v>
    <v>2009</v>
  </rv>
  <rv s="2">
    <v>133</v>
  </rv>
  <rv s="0">
    <v>https://www.bing.com/financeapi/forcetrigger?t=a1tg3m&amp;q=XNAS%3aFTNT&amp;form=skydnc</v>
    <v>Learn more on Bing</v>
  </rv>
  <rv s="3">
    <v>5</v>
    <v>FORTINET, INC. (XNAS:FTNT)</v>
    <v>6</v>
    <v>7</v>
    <v>Finance</v>
    <v>8</v>
    <v>en-US</v>
    <v>a1tg3m</v>
    <v>268435456</v>
    <v>1</v>
    <v>2</v>
    <v>Powered by Refinitiv</v>
    <v>76.27</v>
    <v>42.610100000000003</v>
    <v>1.1637</v>
    <v>0.03</v>
    <v>4.0189999999999996E-4</v>
    <v>USD</v>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v>13202</v>
    <v>Nasdaq Stock Market</v>
    <v>XNAS</v>
    <v>XNAS</v>
    <v>899 Kifer Road, SUNNYVALE, CA, 94086 US</v>
    <v>75.459999999999994</v>
    <v>Software &amp; IT Services</v>
    <v>Stock</v>
    <v>45114.996659860939</v>
    <v>135</v>
    <v>73.989999999999995</v>
    <v>58638450000</v>
    <v>FORTINET, INC.</v>
    <v>FORTINET, INC.</v>
    <v>74.41</v>
    <v>61.582099999999997</v>
    <v>74.650000000000006</v>
    <v>74.680000000000007</v>
    <v>785196200</v>
    <v>FTNT</v>
    <v>FORTINET, INC. (XNAS:FTNT)</v>
    <v>3827</v>
    <v>5490130</v>
    <v>2000</v>
  </rv>
  <rv s="2">
    <v>136</v>
  </rv>
  <rv s="0">
    <v>https://en.wikipedia.org/wiki/Microsoft</v>
    <v>Wikipedia</v>
  </rv>
  <rv s="4">
    <v>33</v>
    <v>138</v>
  </rv>
  <rv s="5">
    <v>13</v>
    <v>https://www.bing.com/th?id=AMMS_e6e837c7bf3a77408619758b7447855a&amp;qlt=95</v>
    <v>139</v>
    <v>0</v>
    <v>https://www.bing.com/images/search?form=xlimg&amp;q=microsoft</v>
    <v>Image of MICROSOFT CORPORATION</v>
  </rv>
  <rv s="0">
    <v>https://www.bing.com/financeapi/forcetrigger?t=a1xzim&amp;q=XNAS%3aMSFT&amp;form=skydnc</v>
    <v>Learn more on Bing</v>
  </rv>
  <rv s="6">
    <v>9</v>
    <v>MICROSOFT CORPORATION (XNAS:MSFT)</v>
    <v>11</v>
    <v>12</v>
    <v>Finance</v>
    <v>8</v>
    <v>en-US</v>
    <v>a1xzim</v>
    <v>268435456</v>
    <v>1</v>
    <v>2</v>
    <v>Powered by Refinitiv</v>
    <v>351.47</v>
    <v>213.43100000000001</v>
    <v>0.91200000000000003</v>
    <v>-4.05</v>
    <v>-1.1867000000000001E-2</v>
    <v>USD</v>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v>221000</v>
    <v>Nasdaq Stock Market</v>
    <v>XNAS</v>
    <v>XNAS</v>
    <v>One Microsoft Way, REDMOND, WA, 98052-6399 US</v>
    <v>341.79</v>
    <v>140</v>
    <v>Software &amp; IT Services</v>
    <v>Stock</v>
    <v>45114.999950381251</v>
    <v>141</v>
    <v>337</v>
    <v>2507395000000</v>
    <v>MICROSOFT CORPORATION</v>
    <v>MICROSOFT CORPORATION</v>
    <v>339.32</v>
    <v>36.551699999999997</v>
    <v>341.27</v>
    <v>337.22</v>
    <v>7435488000</v>
    <v>MSFT</v>
    <v>MICROSOFT CORPORATION (XNAS:MSFT)</v>
    <v>352179</v>
    <v>25113595</v>
    <v>1993</v>
  </rv>
  <rv s="2">
    <v>142</v>
  </rv>
  <rv s="0">
    <v>http://es.wikipedia.org/wiki/Adobe_(empresa)</v>
    <v>Wikipedia</v>
  </rv>
  <rv s="4">
    <v>33</v>
    <v>144</v>
  </rv>
  <rv s="5">
    <v>13</v>
    <v>https://www.bing.com/th?id=AMMS_503c684ccc667ad525fe1d703881df2c&amp;qlt=95</v>
    <v>145</v>
    <v>0</v>
    <v>https://www.bing.com/images/search?form=xlimg&amp;q=adobe+systems</v>
    <v>Image of ADOBE INC.</v>
  </rv>
  <rv s="0">
    <v>https://www.bing.com/financeapi/forcetrigger?t=a1mv7w&amp;q=XNAS%3aADBE&amp;form=skydnc</v>
    <v>Learn more on Bing</v>
  </rv>
  <rv s="6">
    <v>9</v>
    <v>ADOBE INC. (XNAS:ADBE)</v>
    <v>11</v>
    <v>12</v>
    <v>Finance</v>
    <v>8</v>
    <v>en-US</v>
    <v>a1mv7w</v>
    <v>268435456</v>
    <v>1</v>
    <v>2</v>
    <v>Powered by Refinitiv</v>
    <v>518.74</v>
    <v>274.73</v>
    <v>1.3286</v>
    <v>3.98</v>
    <v>8.2690000000000003E-3</v>
    <v>USD</v>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v>29239</v>
    <v>Nasdaq Stock Market</v>
    <v>XNAS</v>
    <v>XNAS</v>
    <v>345 PARK AVE, SAN JOSE, CA, 95110-2704 US</v>
    <v>490.42</v>
    <v>146</v>
    <v>Software &amp; IT Services</v>
    <v>Stock</v>
    <v>45114.9999092125</v>
    <v>147</v>
    <v>479.86</v>
    <v>221186100000</v>
    <v>ADOBE INC.</v>
    <v>ADOBE INC.</v>
    <v>481.98</v>
    <v>46.337200000000003</v>
    <v>481.29</v>
    <v>485.27</v>
    <v>455800000</v>
    <v>ADBE</v>
    <v>ADOBE INC. (XNAS:ADBE)</v>
    <v>45579</v>
    <v>4669615</v>
    <v>1997</v>
  </rv>
  <rv s="2">
    <v>148</v>
  </rv>
  <rv s="0">
    <v>https://www.bing.com/financeapi/forcetrigger?t=c22our&amp;q=XNAS%3aDLO&amp;form=skydnc</v>
    <v>Learn more on Bing</v>
  </rv>
  <rv s="3">
    <v>5</v>
    <v>dLocal Ltd (XNAS:DLO)</v>
    <v>6</v>
    <v>7</v>
    <v>Finance</v>
    <v>14</v>
    <v>en-US</v>
    <v>c22our</v>
    <v>268435456</v>
    <v>1</v>
    <v>2</v>
    <v>Powered by Refinitiv</v>
    <v>33.630000000000003</v>
    <v>9.0330999999999992</v>
    <v>2.266</v>
    <v>0.13</v>
    <v>1.0888E-2</v>
    <v>USD</v>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v>763</v>
    <v>Nasdaq Stock Market</v>
    <v>XNAS</v>
    <v>XNAS</v>
    <v>Dr Luis Bonavita, 1294, MONTEVIDEO, URUGUAY-NA, 11300 UY</v>
    <v>12.32</v>
    <v>Professional &amp; Commercial Services</v>
    <v>Stock</v>
    <v>45114.965876446091</v>
    <v>150</v>
    <v>11.94</v>
    <v>3546119000</v>
    <v>dLocal Ltd</v>
    <v>dLocal Ltd</v>
    <v>11.96</v>
    <v>32.340200000000003</v>
    <v>11.94</v>
    <v>12.07</v>
    <v>293796100</v>
    <v>DLO</v>
    <v>dLocal Ltd (XNAS:DLO)</v>
    <v>7</v>
    <v>1888999</v>
    <v>2021</v>
  </rv>
  <rv s="2">
    <v>151</v>
  </rv>
  <rv s="0">
    <v>https://www.bing.com/financeapi/forcetrigger?t=a1pejc&amp;q=XNAS%3aCDNS&amp;form=skydnc</v>
    <v>Learn more on Bing</v>
  </rv>
  <rv s="3">
    <v>5</v>
    <v>CADENCE DESIGN SYSTEMS, INC. (XNAS:CDNS)</v>
    <v>6</v>
    <v>7</v>
    <v>Finance</v>
    <v>14</v>
    <v>en-US</v>
    <v>a1pejc</v>
    <v>268435456</v>
    <v>1</v>
    <v>2</v>
    <v>Powered by Refinitiv</v>
    <v>242.65</v>
    <v>138.76</v>
    <v>1.0510999999999999</v>
    <v>-3.18</v>
    <v>-1.3822000000000001E-2</v>
    <v>USD</v>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v>10200</v>
    <v>Nasdaq Stock Market</v>
    <v>XNAS</v>
    <v>XNAS</v>
    <v>2655 Seely Avenue Bldg 5, SAN JOSE, CA, 95134 US</v>
    <v>230.04</v>
    <v>Software &amp; IT Services</v>
    <v>Stock</v>
    <v>45114.989852048435</v>
    <v>153</v>
    <v>226.11</v>
    <v>61869270000</v>
    <v>CADENCE DESIGN SYSTEMS, INC.</v>
    <v>CADENCE DESIGN SYSTEMS, INC.</v>
    <v>229.82</v>
    <v>72.659700000000001</v>
    <v>230.07</v>
    <v>226.89</v>
    <v>272684000</v>
    <v>CDNS</v>
    <v>CADENCE DESIGN SYSTEMS, INC. (XNAS:CDNS)</v>
    <v>399</v>
    <v>2162582</v>
    <v>1987</v>
  </rv>
  <rv s="2">
    <v>154</v>
  </rv>
  <rv s="0">
    <v>https://www.bing.com/financeapi/forcetrigger?t=a1u3rw&amp;q=XNAS%3aGOOGL&amp;form=skydnc</v>
    <v>Learn more on Bing</v>
  </rv>
  <rv s="3">
    <v>5</v>
    <v>ALPHABET INC. (XNAS:GOOGL)</v>
    <v>6</v>
    <v>7</v>
    <v>Finance</v>
    <v>8</v>
    <v>en-US</v>
    <v>a1u3rw</v>
    <v>268435456</v>
    <v>1</v>
    <v>2</v>
    <v>Powered by Refinitiv</v>
    <v>129.04</v>
    <v>83.34</v>
    <v>1.0517000000000001</v>
    <v>-0.63</v>
    <v>-5.2449999999999997E-3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v>190711</v>
    <v>Nasdaq Stock Market</v>
    <v>XNAS</v>
    <v>XNAS</v>
    <v>1600 Amphitheatre Pkwy, MOUNTAIN VIEW, CA, 94043-1351 US</v>
    <v>121.05</v>
    <v>Software &amp; IT Services</v>
    <v>Stock</v>
    <v>45114.999948113284</v>
    <v>156</v>
    <v>119.4</v>
    <v>1520914000000</v>
    <v>ALPHABET INC.</v>
    <v>ALPHABET INC.</v>
    <v>120.1</v>
    <v>26.5898</v>
    <v>120.11</v>
    <v>119.48</v>
    <v>12697000000</v>
    <v>GOOGL</v>
    <v>ALPHABET INC. (XNAS:GOOGL)</v>
    <v>287241</v>
    <v>29817018</v>
    <v>2015</v>
  </rv>
  <rv s="2">
    <v>157</v>
  </rv>
  <rv s="0">
    <v>https://www.bing.com/financeapi/forcetrigger?t=a1mwoc&amp;q=XNAS%3aADSK&amp;form=skydnc</v>
    <v>Learn more on Bing</v>
  </rv>
  <rv s="3">
    <v>5</v>
    <v>AUTODESK, INC. (XNAS:ADSK)</v>
    <v>6</v>
    <v>7</v>
    <v>Finance</v>
    <v>14</v>
    <v>en-US</v>
    <v>a1mwoc</v>
    <v>268435456</v>
    <v>1</v>
    <v>2</v>
    <v>Powered by Refinitiv</v>
    <v>235.005</v>
    <v>166.94</v>
    <v>1.5183</v>
    <v>0.52</v>
    <v>2.5859999999999998E-3</v>
    <v>USD</v>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v>13700</v>
    <v>Nasdaq Stock Market</v>
    <v>XNAS</v>
    <v>XNAS</v>
    <v>One Market, Ste. 400., SAN FRANCISCO, CA, 94105 US</v>
    <v>203.95</v>
    <v>Software &amp; IT Services</v>
    <v>Stock</v>
    <v>45114.99789953672</v>
    <v>159</v>
    <v>200.4</v>
    <v>43080840000</v>
    <v>AUTODESK, INC.</v>
    <v>AUTODESK, INC.</v>
    <v>200.4</v>
    <v>52.287100000000002</v>
    <v>201.05</v>
    <v>201.57</v>
    <v>213726400</v>
    <v>ADSK</v>
    <v>AUTODESK, INC. (XNAS:ADSK)</v>
    <v>934</v>
    <v>1562565</v>
    <v>1994</v>
  </rv>
  <rv s="2">
    <v>160</v>
  </rv>
  <rv s="0">
    <v>https://www.bing.com/financeapi/forcetrigger?t=a1slm7&amp;q=XNAS%3aMETA&amp;form=skydnc</v>
    <v>Learn more on Bing</v>
  </rv>
  <rv s="3">
    <v>5</v>
    <v>Meta Platforms, Inc. (XNAS:META)</v>
    <v>6</v>
    <v>7</v>
    <v>Finance</v>
    <v>8</v>
    <v>en-US</v>
    <v>a1slm7</v>
    <v>268435456</v>
    <v>1</v>
    <v>2</v>
    <v>Powered by Refinitiv</v>
    <v>298.12</v>
    <v>88.09</v>
    <v>1.2114</v>
    <v>-1.46</v>
    <v>-5.0000000000000001E-3</v>
    <v>USD</v>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v>77114</v>
    <v>Nasdaq Stock Market</v>
    <v>XNAS</v>
    <v>XNAS</v>
    <v>1 Meta Way, MENLO PARK, CA, 94025 US</v>
    <v>296.2</v>
    <v>Software &amp; IT Services</v>
    <v>Stock</v>
    <v>45114.999982036716</v>
    <v>162</v>
    <v>288.66000000000003</v>
    <v>744550600000</v>
    <v>Meta Platforms, Inc.</v>
    <v>Meta Platforms, Inc.</v>
    <v>292.18</v>
    <v>36.076300000000003</v>
    <v>291.99</v>
    <v>290.52999999999997</v>
    <v>2562732000</v>
    <v>META</v>
    <v>Meta Platforms, Inc. (XNAS:META)</v>
    <v>354673</v>
    <v>23879765</v>
    <v>2004</v>
  </rv>
  <rv s="2">
    <v>163</v>
  </rv>
  <rv s="0">
    <v>https://www.bing.com/financeapi/forcetrigger?t=a239hw&amp;q=XNAS%3aSNPS&amp;form=skydnc</v>
    <v>Learn more on Bing</v>
  </rv>
  <rv s="3">
    <v>5</v>
    <v>SYNOPSYS, INC. (XNAS:SNPS)</v>
    <v>6</v>
    <v>7</v>
    <v>Finance</v>
    <v>14</v>
    <v>en-US</v>
    <v>a239hw</v>
    <v>268435456</v>
    <v>1</v>
    <v>2</v>
    <v>Powered by Refinitiv</v>
    <v>468.03</v>
    <v>267</v>
    <v>1.1293</v>
    <v>0.18</v>
    <v>4.1750000000000001E-4</v>
    <v>USD</v>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v>19000</v>
    <v>Nasdaq Stock Market</v>
    <v>XNAS</v>
    <v>XNAS</v>
    <v>675 Almanor Ave, SUNNYVALE, CA, 94085 US</v>
    <v>434.9</v>
    <v>Software &amp; IT Services</v>
    <v>Stock</v>
    <v>45114.999354490625</v>
    <v>165</v>
    <v>426.49009999999998</v>
    <v>65624900000</v>
    <v>SYNOPSYS, INC.</v>
    <v>SYNOPSYS, INC.</v>
    <v>430.04</v>
    <v>72.783100000000005</v>
    <v>431.11</v>
    <v>431.29</v>
    <v>152159600</v>
    <v>SNPS</v>
    <v>SYNOPSYS, INC. (XNAS:SNPS)</v>
    <v>137</v>
    <v>1061330</v>
    <v>1987</v>
  </rv>
  <rv s="2">
    <v>166</v>
  </rv>
  <rv s="0">
    <v>https://www.bing.com/financeapi/forcetrigger?t=a1ygoc&amp;q=XNAS%3aNFLX&amp;form=skydnc</v>
    <v>Learn more on Bing</v>
  </rv>
  <rv s="3">
    <v>5</v>
    <v>NETFLIX, INC. (XNAS:NFLX)</v>
    <v>6</v>
    <v>7</v>
    <v>Finance</v>
    <v>8</v>
    <v>en-US</v>
    <v>a1ygoc</v>
    <v>268435456</v>
    <v>1</v>
    <v>2</v>
    <v>Powered by Refinitiv</v>
    <v>450.97</v>
    <v>169.702</v>
    <v>1.2987</v>
    <v>-0.74</v>
    <v>-1.686E-3</v>
    <v>USD</v>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v>12800</v>
    <v>Nasdaq Stock Market</v>
    <v>XNAS</v>
    <v>XNAS</v>
    <v>121 Albright Way, LOS GATOS, CA, 95032 US</v>
    <v>442.32499999999999</v>
    <v>Software &amp; IT Services</v>
    <v>Stock</v>
    <v>45114.999747048438</v>
    <v>168</v>
    <v>435.83539999999999</v>
    <v>194753500000</v>
    <v>NETFLIX, INC.</v>
    <v>NETFLIX, INC.</v>
    <v>438.6</v>
    <v>51.565600000000003</v>
    <v>438.84</v>
    <v>438.1</v>
    <v>444541100</v>
    <v>NFLX</v>
    <v>NETFLIX, INC. (XNAS:NFLX)</v>
    <v>15470</v>
    <v>6679966</v>
    <v>1997</v>
  </rv>
  <rv s="2">
    <v>169</v>
  </rv>
  <rv s="0">
    <v>https://www.bing.com/financeapi/forcetrigger?t=a259jc&amp;q=XNYS%3aVEEV&amp;form=skydnc</v>
    <v>Learn more on Bing</v>
  </rv>
  <rv s="3">
    <v>5</v>
    <v>VEEVA SYSTEMS INC. (XNYS:VEEV)</v>
    <v>6</v>
    <v>7</v>
    <v>Finance</v>
    <v>14</v>
    <v>en-US</v>
    <v>a259jc</v>
    <v>268435456</v>
    <v>1</v>
    <v>2</v>
    <v>Powered by Refinitiv</v>
    <v>232.26</v>
    <v>151.02000000000001</v>
    <v>0.96340000000000003</v>
    <v>-0.74</v>
    <v>-3.7880000000000001E-3</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196.46</v>
    <v>Healthcare Equipment &amp; Supplies</v>
    <v>Stock</v>
    <v>45114.980773760937</v>
    <v>171</v>
    <v>193.98</v>
    <v>31182770000</v>
    <v>VEEVA SYSTEMS INC.</v>
    <v>VEEVA SYSTEMS INC.</v>
    <v>195</v>
    <v>60.921199999999999</v>
    <v>195.36</v>
    <v>194.62</v>
    <v>160223900</v>
    <v>VEEV</v>
    <v>VEEVA SYSTEMS INC. (XNYS:VEEV)</v>
    <v>57046</v>
    <v>1160845</v>
    <v>2007</v>
  </rv>
  <rv s="2">
    <v>172</v>
  </rv>
  <rv s="0">
    <v>https://www.bing.com/financeapi/forcetrigger?t=bwvem7&amp;q=XNAS%3aABNB&amp;form=skydnc</v>
    <v>Learn more on Bing</v>
  </rv>
  <rv s="3">
    <v>5</v>
    <v>AIRBNB, INC. (XNAS:ABNB)</v>
    <v>6</v>
    <v>7</v>
    <v>Finance</v>
    <v>8</v>
    <v>en-US</v>
    <v>bwvem7</v>
    <v>268435456</v>
    <v>1</v>
    <v>2</v>
    <v>Powered by Refinitiv</v>
    <v>144.63</v>
    <v>81.91</v>
    <v>1.615</v>
    <v>2.16</v>
    <v>1.6854000000000001E-2</v>
    <v>USD</v>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v>6811</v>
    <v>Nasdaq Stock Market</v>
    <v>XNAS</v>
    <v>XNAS</v>
    <v>888 Brannan St., SAN FRANCISCO, CA, 94103 US</v>
    <v>131.62</v>
    <v>Software &amp; IT Services</v>
    <v>Stock</v>
    <v>45114.998710497654</v>
    <v>174</v>
    <v>128.06</v>
    <v>83333740000</v>
    <v>AIRBNB, INC.</v>
    <v>AIRBNB, INC.</v>
    <v>128.16</v>
    <v>43.432499999999997</v>
    <v>128.16</v>
    <v>130.32</v>
    <v>639454800</v>
    <v>ABNB</v>
    <v>AIRBNB, INC. (XNAS:ABNB)</v>
    <v>4930</v>
    <v>5451235</v>
    <v>2008</v>
  </rv>
  <rv s="2">
    <v>175</v>
  </rv>
  <rv s="0">
    <v>https://www.bing.com/financeapi/forcetrigger?t=a1vmtc&amp;q=XNAS%3aINTU&amp;form=skydnc</v>
    <v>Learn more on Bing</v>
  </rv>
  <rv s="3">
    <v>5</v>
    <v>INTUIT INC. (XNAS:INTU)</v>
    <v>6</v>
    <v>7</v>
    <v>Finance</v>
    <v>8</v>
    <v>en-US</v>
    <v>a1vmtc</v>
    <v>268435456</v>
    <v>1</v>
    <v>2</v>
    <v>Powered by Refinitiv</v>
    <v>490.83</v>
    <v>352.63</v>
    <v>1.1920999999999999</v>
    <v>-2.5299999999999998</v>
    <v>-5.6129999999999999E-3</v>
    <v>USD</v>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v>17300</v>
    <v>Nasdaq Stock Market</v>
    <v>XNAS</v>
    <v>XNAS</v>
    <v>2700 Coast Avenue, MOUNTAIN VIEW, CA, 94043 US</v>
    <v>457.42</v>
    <v>Financial Technology (Fintech) &amp; Infrastructure</v>
    <v>Stock</v>
    <v>45114.98463851797</v>
    <v>177</v>
    <v>447.83</v>
    <v>125520000000</v>
    <v>INTUIT INC.</v>
    <v>INTUIT INC.</v>
    <v>450.73</v>
    <v>56.637799999999999</v>
    <v>450.72</v>
    <v>448.19</v>
    <v>280059700</v>
    <v>INTU</v>
    <v>INTUIT INC. (XNAS:INTU)</v>
    <v>421</v>
    <v>1590245</v>
    <v>1993</v>
  </rv>
  <rv s="2">
    <v>178</v>
  </rv>
  <rv s="0">
    <v>http://de.wikipedia.org/wiki/Ansys_(Software)</v>
    <v>Wikipedia</v>
  </rv>
  <rv s="4">
    <v>33</v>
    <v>180</v>
  </rv>
  <rv s="5">
    <v>13</v>
    <v>https://www.bing.com/th?id=AMMS_f3897dd33ba834ff757faa162430cee7&amp;qlt=95</v>
    <v>181</v>
    <v>0</v>
    <v>https://www.bing.com/images/search?form=xlimg&amp;q=ansys</v>
    <v>Image of ANSYS, INC.</v>
  </rv>
  <rv s="0">
    <v>https://www.bing.com/financeapi/forcetrigger?t=a1njh7&amp;q=XNAS%3aANSS&amp;form=skydnc</v>
    <v>Learn more on Bing</v>
  </rv>
  <rv s="6">
    <v>9</v>
    <v>ANSYS, INC. (XNAS:ANSS)</v>
    <v>11</v>
    <v>12</v>
    <v>Finance</v>
    <v>14</v>
    <v>en-US</v>
    <v>a1njh7</v>
    <v>268435456</v>
    <v>1</v>
    <v>2</v>
    <v>Powered by Refinitiv</v>
    <v>339.55</v>
    <v>194.23</v>
    <v>1.2397</v>
    <v>-1.22</v>
    <v>-3.7959999999999999E-3</v>
    <v>USD</v>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v>5600</v>
    <v>Nasdaq Stock Market</v>
    <v>XNAS</v>
    <v>XNAS</v>
    <v>2600 Ansys Drive, Southpointe, CANONSBURG, PA, 15317 US</v>
    <v>324.23</v>
    <v>182</v>
    <v>Software &amp; IT Services</v>
    <v>Stock</v>
    <v>45114.861633749999</v>
    <v>183</v>
    <v>319.41000000000003</v>
    <v>27746360000</v>
    <v>ANSYS, INC.</v>
    <v>ANSYS, INC.</v>
    <v>320.77999999999997</v>
    <v>50.5867</v>
    <v>321.39</v>
    <v>320.17</v>
    <v>86661340</v>
    <v>ANSS</v>
    <v>ANSYS, INC. (XNAS:ANSS)</v>
    <v>48</v>
    <v>449588</v>
    <v>1994</v>
  </rv>
  <rv s="2">
    <v>184</v>
  </rv>
  <rv s="0">
    <v>https://www.bing.com/financeapi/forcetrigger?t=a22hh7&amp;q=XNYS%3aSAP&amp;form=skydnc</v>
    <v>Learn more on Bing</v>
  </rv>
  <rv s="3">
    <v>5</v>
    <v>SAP SE (XNYS:SAP)</v>
    <v>6</v>
    <v>7</v>
    <v>Finance</v>
    <v>14</v>
    <v>en-US</v>
    <v>a22hh7</v>
    <v>268435456</v>
    <v>1</v>
    <v>2</v>
    <v>Powered by Refinitiv</v>
    <v>139.25</v>
    <v>78.22</v>
    <v>1.034</v>
    <v>0.83</v>
    <v>6.267E-3</v>
    <v>USD</v>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v>105132</v>
    <v>New York Stock Exchange</v>
    <v>XNYS</v>
    <v>XNYS</v>
    <v>Dietmar-Hopp-Allee 16, WALLDORF, BADEN-WUERTTEMBERG, 69190 DE</v>
    <v>134</v>
    <v>Software &amp; IT Services</v>
    <v>Stock</v>
    <v>45114.958333344533</v>
    <v>186</v>
    <v>132.6</v>
    <v>162422100000</v>
    <v>SAP SE</v>
    <v>SAP SE</v>
    <v>132.77000000000001</v>
    <v>75.092299999999994</v>
    <v>132.43</v>
    <v>133.26</v>
    <v>1228504000</v>
    <v>SAP</v>
    <v>SAP SE (XNYS:SAP)</v>
    <v>540</v>
    <v>718034</v>
    <v>2014</v>
  </rv>
  <rv s="2">
    <v>187</v>
  </rv>
  <rv s="0">
    <v>https://www.bing.com/financeapi/forcetrigger?t=a24poc&amp;q=XNYS%3aTYL&amp;form=skydnc</v>
    <v>Learn more on Bing</v>
  </rv>
  <rv s="3">
    <v>5</v>
    <v>TYLER TECHNOLOGIES, INC. (XNYS:TYL)</v>
    <v>6</v>
    <v>7</v>
    <v>Finance</v>
    <v>14</v>
    <v>en-US</v>
    <v>a24poc</v>
    <v>268435456</v>
    <v>1</v>
    <v>2</v>
    <v>Powered by Refinitiv</v>
    <v>425.80500000000001</v>
    <v>281.11</v>
    <v>0.83540000000000003</v>
    <v>-4</v>
    <v>-9.7450000000000002E-3</v>
    <v>USD</v>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v>7229</v>
    <v>New York Stock Exchange</v>
    <v>XNYS</v>
    <v>XNYS</v>
    <v>5101 Tennyson Pkwy, PLANO, TX, 75024 US</v>
    <v>412.2525</v>
    <v>Software &amp; IT Services</v>
    <v>Stock</v>
    <v>45114.958333344533</v>
    <v>189</v>
    <v>406.45</v>
    <v>17041800000</v>
    <v>TYLER TECHNOLOGIES, INC.</v>
    <v>TYLER TECHNOLOGIES, INC.</v>
    <v>410.38</v>
    <v>111.06440000000001</v>
    <v>410.48</v>
    <v>406.48</v>
    <v>41925320</v>
    <v>TYL</v>
    <v>TYLER TECHNOLOGIES, INC. (XNYS:TYL)</v>
    <v>192532</v>
    <v>259457</v>
    <v>1989</v>
  </rv>
  <rv s="2">
    <v>190</v>
  </rv>
  <rv s="0">
    <v>https://www.bing.com/financeapi/forcetrigger?t=btyuz2&amp;q=XNAS%3aZI&amp;form=skydnc</v>
    <v>Learn more on Bing</v>
  </rv>
  <rv s="3">
    <v>5</v>
    <v>ZoomInfo Technologies Inc (XNAS:ZI)</v>
    <v>6</v>
    <v>7</v>
    <v>Finance</v>
    <v>14</v>
    <v>en-US</v>
    <v>btyuz2</v>
    <v>268435456</v>
    <v>1</v>
    <v>2</v>
    <v>Powered by Refinitiv</v>
    <v>51.86</v>
    <v>20.329999999999998</v>
    <v>1.9159999999999999</v>
    <v>0.68</v>
    <v>2.7374999999999997E-2</v>
    <v>USD</v>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v>3540</v>
    <v>Nasdaq Stock Market</v>
    <v>XNAS</v>
    <v>XNAS</v>
    <v>805 Broadway St, Suite 900, VANCOUVER, WA, 98660 US</v>
    <v>25.78</v>
    <v>Software &amp; IT Services</v>
    <v>Stock</v>
    <v>45114.998528321092</v>
    <v>192</v>
    <v>24.95</v>
    <v>10267430000</v>
    <v>ZoomInfo Technologies Inc</v>
    <v>ZoomInfo Technologies Inc</v>
    <v>24.95</v>
    <v>101.52370000000001</v>
    <v>24.84</v>
    <v>25.52</v>
    <v>402328700</v>
    <v>ZI</v>
    <v>ZoomInfo Technologies Inc (XNAS:ZI)</v>
    <v>8</v>
    <v>7836773</v>
    <v>2019</v>
  </rv>
  <rv s="2">
    <v>193</v>
  </rv>
  <rv s="0">
    <v>https://www.bing.com/financeapi/forcetrigger?t=a1yoa2&amp;q=XNYS%3aNOW&amp;form=skydnc</v>
    <v>Learn more on Bing</v>
  </rv>
  <rv s="3">
    <v>5</v>
    <v>SERVICENOW, INC. (XNYS:NOW)</v>
    <v>6</v>
    <v>7</v>
    <v>Finance</v>
    <v>8</v>
    <v>en-US</v>
    <v>a1yoa2</v>
    <v>268435456</v>
    <v>1</v>
    <v>2</v>
    <v>Powered by Refinitiv</v>
    <v>576.67999999999995</v>
    <v>337</v>
    <v>1.0207999999999999</v>
    <v>-2.85</v>
    <v>-5.1270000000000005E-3</v>
    <v>USD</v>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v>20433</v>
    <v>New York Stock Exchange</v>
    <v>XNYS</v>
    <v>XNYS</v>
    <v>2225 Lawson Ln, SANTA CLARA, CA, 95054-3311 US</v>
    <v>563.29989999999998</v>
    <v>Software &amp; IT Services</v>
    <v>Stock</v>
    <v>45114.99367083281</v>
    <v>195</v>
    <v>552.78</v>
    <v>112664200000</v>
    <v>SERVICENOW, INC.</v>
    <v>SERVICENOW, INC.</v>
    <v>555.28</v>
    <v>281.89100000000002</v>
    <v>555.83000000000004</v>
    <v>552.98</v>
    <v>203740100</v>
    <v>NOW</v>
    <v>SERVICENOW, INC. (XNYS:NOW)</v>
    <v>678</v>
    <v>1249515</v>
    <v>2012</v>
  </rv>
  <rv s="2">
    <v>196</v>
  </rv>
  <rv s="0">
    <v>https://www.bing.com/financeapi/forcetrigger?t=a24lfr&amp;q=XNAS%3aTTD&amp;form=skydnc</v>
    <v>Learn more on Bing</v>
  </rv>
  <rv s="3">
    <v>5</v>
    <v>THE TRADE DESK, INC. (XNAS:TTD)</v>
    <v>6</v>
    <v>7</v>
    <v>Finance</v>
    <v>8</v>
    <v>en-US</v>
    <v>a24lfr</v>
    <v>268435456</v>
    <v>1</v>
    <v>2</v>
    <v>Powered by Refinitiv</v>
    <v>79.38</v>
    <v>39</v>
    <v>1.7625</v>
    <v>0.45</v>
    <v>5.9719999999999999E-3</v>
    <v>USD</v>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v>2770</v>
    <v>Nasdaq Stock Market</v>
    <v>XNAS</v>
    <v>XNAS</v>
    <v>42 N Chestnut St, VENTURA, CA, 93001-2662 US</v>
    <v>76.47</v>
    <v>Software &amp; IT Services</v>
    <v>Stock</v>
    <v>45114.996522892972</v>
    <v>198</v>
    <v>75.13</v>
    <v>37054790000</v>
    <v>THE TRADE DESK, INC.</v>
    <v>THE TRADE DESK, INC.</v>
    <v>75.400000000000006</v>
    <v>526.24270000000001</v>
    <v>75.349999999999994</v>
    <v>75.8</v>
    <v>488849500</v>
    <v>TTD</v>
    <v>THE TRADE DESK, INC. (XNAS:TTD)</v>
    <v>2375</v>
    <v>3227557</v>
    <v>2009</v>
  </rv>
  <rv s="2">
    <v>199</v>
  </rv>
  <rv s="0">
    <v>https://www.bing.com/financeapi/forcetrigger?t=a1nhlh&amp;q=XNAS%3aAMZN&amp;form=skydnc</v>
    <v>Learn more on Bing</v>
  </rv>
  <rv s="3">
    <v>5</v>
    <v>AMAZON.COM, INC. (XNAS:AMZN)</v>
    <v>6</v>
    <v>7</v>
    <v>Finance</v>
    <v>8</v>
    <v>en-US</v>
    <v>a1nhlh</v>
    <v>268435456</v>
    <v>1</v>
    <v>2</v>
    <v>Powered by Refinitiv</v>
    <v>146.57</v>
    <v>81.430000000000007</v>
    <v>1.2564</v>
    <v>1.42</v>
    <v>1.1063E-2</v>
    <v>USD</v>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v>1465000</v>
    <v>Nasdaq Stock Market</v>
    <v>XNAS</v>
    <v>XNAS</v>
    <v>410 Terry Ave N, SEATTLE, WA, 98109 US</v>
    <v>130.97</v>
    <v>Diversified Retail</v>
    <v>Stock</v>
    <v>45114.999976400002</v>
    <v>201</v>
    <v>128.1294</v>
    <v>1331589000000</v>
    <v>AMAZON.COM, INC.</v>
    <v>AMAZON.COM, INC.</v>
    <v>128.59</v>
    <v>314.65629999999999</v>
    <v>128.36000000000001</v>
    <v>129.78</v>
    <v>10260350000</v>
    <v>AMZN</v>
    <v>AMAZON.COM, INC. (XNAS:AMZN)</v>
    <v>776914</v>
    <v>55596862</v>
    <v>1996</v>
  </rv>
  <rv s="2">
    <v>202</v>
  </rv>
  <rv s="0">
    <v>https://www.bing.com/financeapi/forcetrigger?t=bpoxyc&amp;q=XNAS%3aZM&amp;form=skydnc</v>
    <v>Learn more on Bing</v>
  </rv>
  <rv s="8">
    <v>22</v>
    <v>ZOOM VIDEO COMMUNICATIONS, INC. (XNAS:ZM)</v>
    <v>6</v>
    <v>23</v>
    <v>Finance</v>
    <v>8</v>
    <v>en-US</v>
    <v>bpoxyc</v>
    <v>268435456</v>
    <v>1</v>
    <v>2</v>
    <v>Powered by Refinitiv</v>
    <v>119.82</v>
    <v>60.45</v>
    <v>-0.2215</v>
    <v>0.98</v>
    <v>1.5148999999999999E-2</v>
    <v>USD</v>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v>8484</v>
    <v>Nasdaq Stock Market</v>
    <v>XNAS</v>
    <v>XNAS</v>
    <v>55 Almaden Boulevard, 6Th Floor, SAN JOSE, CA, 95113 US</v>
    <v>66.22</v>
    <v>Software &amp; IT Services</v>
    <v>Stock</v>
    <v>45114.999982870315</v>
    <v>204</v>
    <v>64.55</v>
    <v>19539760000</v>
    <v>ZOOM VIDEO COMMUNICATIONS, INC.</v>
    <v>ZOOM VIDEO COMMUNICATIONS, INC.</v>
    <v>64.739999999999995</v>
    <v>64.69</v>
    <v>65.67</v>
    <v>297544600</v>
    <v>ZM</v>
    <v>ZOOM VIDEO COMMUNICATIONS, INC. (XNAS:ZM)</v>
    <v>4309</v>
    <v>3599546</v>
    <v>2011</v>
  </rv>
  <rv s="2">
    <v>205</v>
  </rv>
  <rv s="0">
    <v>https://www.bing.com/financeapi/forcetrigger?t=a1qc1h&amp;q=XNYS%3aCRM&amp;form=skydnc</v>
    <v>Learn more on Bing</v>
  </rv>
  <rv s="3">
    <v>5</v>
    <v>SALESFORCE, INC. (XNYS:CRM)</v>
    <v>6</v>
    <v>7</v>
    <v>Finance</v>
    <v>8</v>
    <v>en-US</v>
    <v>a1qc1h</v>
    <v>268435456</v>
    <v>1</v>
    <v>2</v>
    <v>Powered by Refinitiv</v>
    <v>225</v>
    <v>126.34</v>
    <v>1.1991000000000001</v>
    <v>-0.55000000000000004</v>
    <v>-2.617E-3</v>
    <v>USD</v>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v>79390</v>
    <v>New York Stock Exchange</v>
    <v>XNYS</v>
    <v>XNYS</v>
    <v>SALESFORCE TOWER, 415 MISSION STREET 3RD FL, SAN FRANCISCO, CA, 94105 US</v>
    <v>212.11</v>
    <v>Software &amp; IT Services</v>
    <v>Stock</v>
    <v>45114.999963633592</v>
    <v>207</v>
    <v>209.28</v>
    <v>204140700000</v>
    <v>SALESFORCE, INC.</v>
    <v>SALESFORCE, INC.</v>
    <v>209.77</v>
    <v>551.90120000000002</v>
    <v>210.14</v>
    <v>209.59</v>
    <v>974000000</v>
    <v>CRM</v>
    <v>SALESFORCE, INC. (XNYS:CRM)</v>
    <v>5062</v>
    <v>7972358</v>
    <v>1999</v>
  </rv>
  <rv s="2">
    <v>208</v>
  </rv>
  <rv s="0">
    <v>https://www.bing.com/financeapi/forcetrigger?t=bztea2&amp;q=XNYS%3aDOCN&amp;form=skydnc</v>
    <v>Learn more on Bing</v>
  </rv>
  <rv s="3">
    <v>5</v>
    <v>DigitalOcean Holdings, Inc. (XNYS:DOCN)</v>
    <v>6</v>
    <v>7</v>
    <v>Finance</v>
    <v>14</v>
    <v>en-US</v>
    <v>bztea2</v>
    <v>268435456</v>
    <v>1</v>
    <v>2</v>
    <v>Powered by Refinitiv</v>
    <v>53.88</v>
    <v>23.375</v>
    <v>2.355</v>
    <v>1.04</v>
    <v>2.3065000000000002E-2</v>
    <v>USD</v>
    <v>DigitalOcean Holdings, Inc. is a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v>1204</v>
    <v>New York Stock Exchange</v>
    <v>XNYS</v>
    <v>XNYS</v>
    <v>101 Avenue Of The Americas, 10Th Floor, NEW YORK, NY, 10013 US</v>
    <v>47.17</v>
    <v>Software &amp; IT Services</v>
    <v>Stock</v>
    <v>45114.999998089843</v>
    <v>210</v>
    <v>45.08</v>
    <v>4096921000</v>
    <v>DigitalOcean Holdings, Inc.</v>
    <v>DigitalOcean Holdings, Inc.</v>
    <v>45.1</v>
    <v>0</v>
    <v>45.09</v>
    <v>46.13</v>
    <v>88812520</v>
    <v>DOCN</v>
    <v>DigitalOcean Holdings, Inc. (XNYS:DOCN)</v>
    <v>310</v>
    <v>1754584</v>
    <v>2016</v>
  </rv>
  <rv s="2">
    <v>211</v>
  </rv>
  <rv s="0">
    <v>https://www.bing.com/financeapi/forcetrigger?t=a25rkr&amp;q=XNAS%3aWDAY&amp;form=skydnc</v>
    <v>Learn more on Bing</v>
  </rv>
  <rv s="3">
    <v>5</v>
    <v>WORKDAY, INC. (XNAS:WDAY)</v>
    <v>6</v>
    <v>7</v>
    <v>Finance</v>
    <v>8</v>
    <v>en-US</v>
    <v>a25rkr</v>
    <v>268435456</v>
    <v>1</v>
    <v>2</v>
    <v>Powered by Refinitiv</v>
    <v>230.62</v>
    <v>128.72</v>
    <v>1.2633000000000001</v>
    <v>-0.56999999999999995</v>
    <v>-2.5990000000000002E-3</v>
    <v>USD</v>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v>17866</v>
    <v>Nasdaq Stock Market</v>
    <v>XNAS</v>
    <v>XNAS</v>
    <v>6110 Stoneridge Mall Road, PLEASANTON, CA, 94588 US</v>
    <v>221.04</v>
    <v>Software &amp; IT Services</v>
    <v>Stock</v>
    <v>45114.960925925923</v>
    <v>213</v>
    <v>217.37</v>
    <v>56958910000</v>
    <v>WORKDAY, INC.</v>
    <v>WORKDAY, INC.</v>
    <v>218.63</v>
    <v>1693.5239999999999</v>
    <v>219.3</v>
    <v>218.73</v>
    <v>260407400</v>
    <v>WDAY</v>
    <v>WORKDAY, INC. (XNAS:WDAY)</v>
    <v>213</v>
    <v>1978229</v>
    <v>2012</v>
  </rv>
  <rv s="2">
    <v>214</v>
  </rv>
  <rv s="0">
    <v>https://www.bing.com/financeapi/forcetrigger?t=brjvjc&amp;q=XNAS%3aDDOG&amp;form=skydnc</v>
    <v>Learn more on Bing</v>
  </rv>
  <rv s="8">
    <v>22</v>
    <v>DATADOG, INC. (XNAS:DDOG)</v>
    <v>6</v>
    <v>23</v>
    <v>Finance</v>
    <v>8</v>
    <v>en-US</v>
    <v>brjvjc</v>
    <v>268435456</v>
    <v>1</v>
    <v>2</v>
    <v>Powered by Refinitiv</v>
    <v>120.75</v>
    <v>61.34</v>
    <v>0.92589999999999995</v>
    <v>0.94</v>
    <v>9.6830000000000006E-3</v>
    <v>USD</v>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v>4800</v>
    <v>Nasdaq Stock Market</v>
    <v>XNAS</v>
    <v>XNAS</v>
    <v>620 8th Avenue, 45th Floor, NEW YORK, NY, 10018 US</v>
    <v>101.5</v>
    <v>Software &amp; IT Services</v>
    <v>Stock</v>
    <v>45114.998811700782</v>
    <v>216</v>
    <v>97.47</v>
    <v>31550190000</v>
    <v>DATADOG, INC.</v>
    <v>DATADOG, INC.</v>
    <v>97.5</v>
    <v>97.08</v>
    <v>98.02</v>
    <v>321875100</v>
    <v>DDOG</v>
    <v>DATADOG, INC. (XNAS:DDOG)</v>
    <v>4499</v>
    <v>3924150</v>
    <v>2010</v>
  </rv>
  <rv s="2">
    <v>217</v>
  </rv>
  <rv s="0">
    <v>https://www.bing.com/financeapi/forcetrigger?t=bq8rqh&amp;q=XNAS%3aCRWD&amp;form=skydnc</v>
    <v>Learn more on Bing</v>
  </rv>
  <rv s="8">
    <v>22</v>
    <v>CROWDSTRIKE HOLDINGS, INC. (XNAS:CRWD)</v>
    <v>6</v>
    <v>23</v>
    <v>Finance</v>
    <v>8</v>
    <v>en-US</v>
    <v>bq8rqh</v>
    <v>268435456</v>
    <v>1</v>
    <v>2</v>
    <v>Powered by Refinitiv</v>
    <v>205.73</v>
    <v>92.25</v>
    <v>0.95679999999999998</v>
    <v>0.44</v>
    <v>3.0639999999999999E-3</v>
    <v>USD</v>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v>7321</v>
    <v>Nasdaq Stock Market</v>
    <v>XNAS</v>
    <v>XNAS</v>
    <v>206 E. 9TH STREET, SUITE 1400, AUSTIN, TX, 78701 US</v>
    <v>146.79990000000001</v>
    <v>Software &amp; IT Services</v>
    <v>Stock</v>
    <v>45114.999377071093</v>
    <v>219</v>
    <v>143.47999999999999</v>
    <v>34155460000</v>
    <v>CROWDSTRIKE HOLDINGS, INC.</v>
    <v>CROWDSTRIKE HOLDINGS, INC.</v>
    <v>143.51</v>
    <v>143.61000000000001</v>
    <v>144.05000000000001</v>
    <v>237108400</v>
    <v>CRWD</v>
    <v>CROWDSTRIKE HOLDINGS, INC. (XNAS:CRWD)</v>
    <v>11502</v>
    <v>4091793</v>
    <v>2011</v>
  </rv>
  <rv s="2">
    <v>220</v>
  </rv>
  <rv s="0">
    <v>https://www.bing.com/financeapi/forcetrigger?t=bt6tzr&amp;q=XNYS%3aBILL&amp;form=skydnc</v>
    <v>Learn more on Bing</v>
  </rv>
  <rv s="3">
    <v>5</v>
    <v>BILL HOLDINGS, INC. (XNYS:BILL)</v>
    <v>6</v>
    <v>7</v>
    <v>Finance</v>
    <v>8</v>
    <v>en-US</v>
    <v>bt6tzr</v>
    <v>268435456</v>
    <v>1</v>
    <v>2</v>
    <v>Powered by Refinitiv</v>
    <v>179.85</v>
    <v>68.3</v>
    <v>1.9346000000000001</v>
    <v>0.56999999999999995</v>
    <v>4.9550000000000002E-3</v>
    <v>USD</v>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v>2269</v>
    <v>New York Stock Exchange</v>
    <v>XNYS</v>
    <v>XNYS</v>
    <v>6220 America Center Dr., Suite 100, SAN JOSE, CA, 95002 US</v>
    <v>117.745</v>
    <v>Software &amp; IT Services</v>
    <v>Stock</v>
    <v>45114.97779493047</v>
    <v>222</v>
    <v>114.33</v>
    <v>12284840000</v>
    <v>BILL HOLDINGS, INC.</v>
    <v>BILL HOLDINGS, INC.</v>
    <v>114.72</v>
    <v>0</v>
    <v>115.03</v>
    <v>115.6</v>
    <v>106270200</v>
    <v>BILL</v>
    <v>BILL HOLDINGS, INC. (XNYS:BILL)</v>
    <v>2211</v>
    <v>1570901</v>
    <v>2018</v>
  </rv>
  <rv s="2">
    <v>223</v>
  </rv>
  <rv s="0">
    <v>https://www.bing.com/financeapi/forcetrigger?t=a23eec&amp;q=XNAS%3aSPLK&amp;form=skydnc</v>
    <v>Learn more on Bing</v>
  </rv>
  <rv s="8">
    <v>22</v>
    <v>SPLUNK INC. (XNAS:SPLK)</v>
    <v>6</v>
    <v>23</v>
    <v>Finance</v>
    <v>8</v>
    <v>en-US</v>
    <v>a23eec</v>
    <v>268435456</v>
    <v>1</v>
    <v>2</v>
    <v>Powered by Refinitiv</v>
    <v>116.84</v>
    <v>65</v>
    <v>1.2845</v>
    <v>0.02</v>
    <v>1.916E-4</v>
    <v>USD</v>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v>8000</v>
    <v>Nasdaq Stock Market</v>
    <v>XNAS</v>
    <v>XNAS</v>
    <v>270 Brannan Street, SAN FRANCISCO, CA, 94107 US</v>
    <v>106</v>
    <v>Software &amp; IT Services</v>
    <v>Stock</v>
    <v>45114.935980034374</v>
    <v>225</v>
    <v>103.6</v>
    <v>17290300000</v>
    <v>SPLUNK INC.</v>
    <v>SPLUNK INC.</v>
    <v>103.76</v>
    <v>104.39</v>
    <v>104.41</v>
    <v>165600000</v>
    <v>SPLK</v>
    <v>SPLUNK INC. (XNAS:SPLK)</v>
    <v>613</v>
    <v>1473053</v>
    <v>2006</v>
  </rv>
  <rv s="2">
    <v>226</v>
  </rv>
  <rv s="0">
    <v>https://www.bing.com/financeapi/forcetrigger?t=a1uypr&amp;q=XNYS%3aHUBS&amp;form=skydnc</v>
    <v>Learn more on Bing</v>
  </rv>
  <rv s="3">
    <v>5</v>
    <v>HUBSPOT, INC. (XNYS:HUBS)</v>
    <v>6</v>
    <v>7</v>
    <v>Finance</v>
    <v>14</v>
    <v>en-US</v>
    <v>a1uypr</v>
    <v>268435456</v>
    <v>1</v>
    <v>2</v>
    <v>Powered by Refinitiv</v>
    <v>535.9</v>
    <v>245.03</v>
    <v>1.583</v>
    <v>-8.3800000000000008</v>
    <v>-1.6076999999999998E-2</v>
    <v>USD</v>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v>7055</v>
    <v>New York Stock Exchange</v>
    <v>XNYS</v>
    <v>XNYS</v>
    <v>25 First Street, CAMBRIDGE, MA, 02141 US</v>
    <v>526.99</v>
    <v>Software &amp; IT Services</v>
    <v>Stock</v>
    <v>45114.967879409378</v>
    <v>228</v>
    <v>511.87</v>
    <v>25457700000</v>
    <v>HUBSPOT, INC.</v>
    <v>HUBSPOT, INC.</v>
    <v>520</v>
    <v>0</v>
    <v>521.24</v>
    <v>512.86</v>
    <v>49638690</v>
    <v>HUBS</v>
    <v>HUBSPOT, INC. (XNYS:HUBS)</v>
    <v>631</v>
    <v>515776</v>
    <v>2005</v>
  </rv>
  <rv s="2">
    <v>229</v>
  </rv>
  <rv s="0">
    <v>https://www.bing.com/financeapi/forcetrigger?t=a243h7&amp;q=XNAS%3aTEAM&amp;form=skydnc</v>
    <v>Learn more on Bing</v>
  </rv>
  <rv s="8">
    <v>22</v>
    <v>ATLASSIAN CORPORATION (XNAS:TEAM)</v>
    <v>6</v>
    <v>23</v>
    <v>Finance</v>
    <v>14</v>
    <v>en-US</v>
    <v>a243h7</v>
    <v>268435456</v>
    <v>1</v>
    <v>2</v>
    <v>Powered by Refinitiv</v>
    <v>300.29000000000002</v>
    <v>113.855</v>
    <v>0.74019999999999997</v>
    <v>3.61</v>
    <v>2.1767999999999999E-2</v>
    <v>USD</v>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v>8813</v>
    <v>Nasdaq Stock Market</v>
    <v>XNAS</v>
    <v>XNAS</v>
    <v>350 Bush Street, Floor 13, SAN FRANCISCO, CA, 94104 US</v>
    <v>173.43</v>
    <v>Software &amp; IT Services</v>
    <v>Stock</v>
    <v>45114.996450728904</v>
    <v>231</v>
    <v>165.57</v>
    <v>43549880000</v>
    <v>ATLASSIAN CORPORATION</v>
    <v>ATLASSIAN CORPORATION</v>
    <v>165.57</v>
    <v>165.84</v>
    <v>169.45</v>
    <v>257007200</v>
    <v>TEAM</v>
    <v>ATLASSIAN CORPORATION (XNAS:TEAM)</v>
    <v>175</v>
    <v>1792480</v>
    <v>2022</v>
  </rv>
  <rv s="2">
    <v>232</v>
  </rv>
  <rv s="0">
    <v>https://www.bing.com/financeapi/forcetrigger?t=brh6oc&amp;q=XNYS%3aNET&amp;form=skydnc</v>
    <v>Learn more on Bing</v>
  </rv>
  <rv s="8">
    <v>22</v>
    <v>CLOUDFLARE, INC. (XNYS:NET)</v>
    <v>6</v>
    <v>23</v>
    <v>Finance</v>
    <v>8</v>
    <v>en-US</v>
    <v>brh6oc</v>
    <v>268435456</v>
    <v>1</v>
    <v>2</v>
    <v>Powered by Refinitiv</v>
    <v>80.989999999999995</v>
    <v>37.369999999999997</v>
    <v>0.93669999999999998</v>
    <v>-0.79</v>
    <v>-1.2509999999999999E-2</v>
    <v>USD</v>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v>3217</v>
    <v>New York Stock Exchange</v>
    <v>XNYS</v>
    <v>XNYS</v>
    <v>101 Townsend St, SAN FRANCISCO, CA, 94107-1934 US</v>
    <v>64.409899999999993</v>
    <v>Software &amp; IT Services</v>
    <v>Stock</v>
    <v>45114.999928738282</v>
    <v>234</v>
    <v>62.24</v>
    <v>20698020000</v>
    <v>CLOUDFLARE, INC.</v>
    <v>CLOUDFLARE, INC.</v>
    <v>63.71</v>
    <v>63.15</v>
    <v>62.36</v>
    <v>331911800</v>
    <v>NET</v>
    <v>CLOUDFLARE, INC. (XNYS:NET)</v>
    <v>22836</v>
    <v>4248395</v>
    <v>2009</v>
  </rv>
  <rv s="2">
    <v>235</v>
  </rv>
  <rv s="0">
    <v>https://www.bing.com/financeapi/forcetrigger?t=a24nyc&amp;q=XNYS%3aTWLO&amp;form=skydnc</v>
    <v>Learn more on Bing</v>
  </rv>
  <rv s="8">
    <v>22</v>
    <v>TWILIO INC. (XNYS:TWLO)</v>
    <v>6</v>
    <v>23</v>
    <v>Finance</v>
    <v>8</v>
    <v>en-US</v>
    <v>a24nyc</v>
    <v>268435456</v>
    <v>1</v>
    <v>2</v>
    <v>Powered by Refinitiv</v>
    <v>98.67</v>
    <v>41</v>
    <v>1.3738999999999999</v>
    <v>0.5</v>
    <v>8.071E-3</v>
    <v>USD</v>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v>8156</v>
    <v>New York Stock Exchange</v>
    <v>XNYS</v>
    <v>XNYS</v>
    <v>101 SPEAR STREET, SUITE 500, SAN FRANCISCO, CA, 94105 US</v>
    <v>64.266999999999996</v>
    <v>Software &amp; IT Services</v>
    <v>Stock</v>
    <v>45114.999113680467</v>
    <v>237</v>
    <v>61.9</v>
    <v>11486530000</v>
    <v>TWILIO INC.</v>
    <v>TWILIO INC.</v>
    <v>62.11</v>
    <v>61.95</v>
    <v>62.45</v>
    <v>183931600</v>
    <v>TWLO</v>
    <v>TWILIO INC. (XNYS:TWLO)</v>
    <v>3397</v>
    <v>3228882</v>
    <v>2008</v>
  </rv>
  <rv s="2">
    <v>238</v>
  </rv>
  <rv s="0">
    <v>https://www.bing.com/financeapi/forcetrigger?t=a1z6qh&amp;q=XNAS%3aOKTA&amp;form=skydnc</v>
    <v>Learn more on Bing</v>
  </rv>
  <rv s="8">
    <v>22</v>
    <v>OKTA, INC. (XNAS:OKTA)</v>
    <v>6</v>
    <v>23</v>
    <v>Finance</v>
    <v>8</v>
    <v>en-US</v>
    <v>a1z6qh</v>
    <v>268435456</v>
    <v>1</v>
    <v>2</v>
    <v>Powered by Refinitiv</v>
    <v>110.94</v>
    <v>44.120399999999997</v>
    <v>1.018</v>
    <v>-0.04</v>
    <v>-5.8330000000000003E-4</v>
    <v>USD</v>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v>5683</v>
    <v>Nasdaq Stock Market</v>
    <v>XNAS</v>
    <v>XNAS</v>
    <v>100 1st St Ste 600, SAN FRANCISCO, CA, 94105-4687 US</v>
    <v>69.61</v>
    <v>Software &amp; IT Services</v>
    <v>Stock</v>
    <v>45114.999899918752</v>
    <v>240</v>
    <v>68.41</v>
    <v>11126540000</v>
    <v>OKTA, INC.</v>
    <v>OKTA, INC.</v>
    <v>69.09</v>
    <v>68.569999999999993</v>
    <v>68.53</v>
    <v>162360100</v>
    <v>OKTA</v>
    <v>OKTA, INC. (XNAS:OKTA)</v>
    <v>2122</v>
    <v>3346252</v>
    <v>2010</v>
  </rv>
  <rv s="2">
    <v>241</v>
  </rv>
  <rv s="0">
    <v>https://www.bing.com/financeapi/forcetrigger?t=c2mtim&amp;q=XNAS%3aDUOL&amp;form=skydnc</v>
    <v>Learn more on Bing</v>
  </rv>
  <rv s="8">
    <v>22</v>
    <v>DUOLINGO, INC. (XNAS:DUOL)</v>
    <v>6</v>
    <v>23</v>
    <v>Finance</v>
    <v>14</v>
    <v>en-US</v>
    <v>c2mtim</v>
    <v>268435456</v>
    <v>1</v>
    <v>2</v>
    <v>Powered by Refinitiv</v>
    <v>168.39500000000001</v>
    <v>64.73</v>
    <v>1.034</v>
    <v>1.67</v>
    <v>1.2501999999999999E-2</v>
    <v>USD</v>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v>650</v>
    <v>Nasdaq Stock Market</v>
    <v>XNAS</v>
    <v>XNAS</v>
    <v>5900 PENN AVE, SECOND FLOOR, PITTSBURGH, PA, 15206 US</v>
    <v>138.25</v>
    <v>Software &amp; IT Services</v>
    <v>Stock</v>
    <v>45114.951821990624</v>
    <v>243</v>
    <v>134.5</v>
    <v>5552376000</v>
    <v>DUOLINGO, INC.</v>
    <v>DUOLINGO, INC.</v>
    <v>134.5</v>
    <v>133.58000000000001</v>
    <v>135.25</v>
    <v>41052690</v>
    <v>DUOL</v>
    <v>DUOLINGO, INC. (XNAS:DUOL)</v>
    <v>24</v>
    <v>570081</v>
    <v>2011</v>
  </rv>
  <rv s="2">
    <v>244</v>
  </rv>
  <rv s="0">
    <v>https://www.bing.com/financeapi/forcetrigger?t=bvlqa2&amp;q=XNYS%3aSNOW&amp;form=skydnc</v>
    <v>Learn more on Bing</v>
  </rv>
  <rv s="8">
    <v>22</v>
    <v>SNOWFLAKE INC. (XNYS:SNOW)</v>
    <v>6</v>
    <v>23</v>
    <v>Finance</v>
    <v>8</v>
    <v>en-US</v>
    <v>bvlqa2</v>
    <v>268435456</v>
    <v>1</v>
    <v>2</v>
    <v>Powered by Refinitiv</v>
    <v>205.66</v>
    <v>119.27</v>
    <v>1.609</v>
    <v>-1.58</v>
    <v>-9.1760000000000001E-3</v>
    <v>USD</v>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v>5884</v>
    <v>New York Stock Exchange</v>
    <v>XNYS</v>
    <v>XNYS</v>
    <v>106 East Babcock Street, Suite 3A, BOZEMAN, MT, 59715 US</v>
    <v>176.41</v>
    <v>Software &amp; IT Services</v>
    <v>Stock</v>
    <v>45114.999980578126</v>
    <v>246</v>
    <v>170.49</v>
    <v>55604220000</v>
    <v>SNOWFLAKE INC.</v>
    <v>SNOWFLAKE INC.</v>
    <v>173.37</v>
    <v>172.19</v>
    <v>170.61</v>
    <v>325914200</v>
    <v>SNOW</v>
    <v>SNOWFLAKE INC. (XNYS:SNOW)</v>
    <v>102995</v>
    <v>6592610</v>
    <v>2012</v>
  </rv>
  <rv s="2">
    <v>247</v>
  </rv>
  <rv s="0">
    <v>https://www.bing.com/financeapi/forcetrigger?t=c3zqc7&amp;q=XNAS%3aBRZE&amp;form=skydnc</v>
    <v>Learn more on Bing</v>
  </rv>
  <rv s="8">
    <v>22</v>
    <v>Braze, Inc. (XNAS:BRZE)</v>
    <v>6</v>
    <v>23</v>
    <v>Finance</v>
    <v>8</v>
    <v>en-US</v>
    <v>c3zqc7</v>
    <v>268435456</v>
    <v>1</v>
    <v>2</v>
    <v>Powered by Refinitiv</v>
    <v>50.97</v>
    <v>22.535</v>
    <v>2.1309999999999998</v>
    <v>0.37</v>
    <v>8.9480000000000011E-3</v>
    <v>USD</v>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v>1501</v>
    <v>Nasdaq Stock Market</v>
    <v>XNAS</v>
    <v>XNAS</v>
    <v>330 West 34Th Street, Floor 18, New York City, NEW YORK, NY, 10001 US</v>
    <v>42.3</v>
    <v>Software &amp; IT Services</v>
    <v>Stock</v>
    <v>45114.922725821096</v>
    <v>249</v>
    <v>41.32</v>
    <v>4071328000</v>
    <v>Braze, Inc.</v>
    <v>Braze, Inc.</v>
    <v>41.32</v>
    <v>41.35</v>
    <v>41.72</v>
    <v>97586950</v>
    <v>BRZE</v>
    <v>Braze, Inc. (XNAS:BRZE)</v>
    <v>1345416</v>
    <v>1325137</v>
    <v>2011</v>
  </rv>
  <rv s="2">
    <v>250</v>
  </rv>
  <rv s="0">
    <v>https://www.bing.com/financeapi/forcetrigger?t=bkg1hw&amp;q=XNYS%3aESTC&amp;form=skydnc</v>
    <v>Learn more on Bing</v>
  </rv>
  <rv s="8">
    <v>22</v>
    <v>Elastic NV (XNYS:ESTC)</v>
    <v>6</v>
    <v>23</v>
    <v>Finance</v>
    <v>14</v>
    <v>en-US</v>
    <v>bkg1hw</v>
    <v>268435456</v>
    <v>1</v>
    <v>2</v>
    <v>Powered by Refinitiv</v>
    <v>91.3</v>
    <v>46.18</v>
    <v>0.98460000000000003</v>
    <v>1.68</v>
    <v>2.682E-2</v>
    <v>USD</v>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v>2886</v>
    <v>New York Stock Exchange</v>
    <v>XNYS</v>
    <v>XNYS</v>
    <v>Keizersgracht 281, AMSTERDAM, NOORD-HOLLAND, Amsterdam NL</v>
    <v>65.239999999999995</v>
    <v>Software &amp; IT Services</v>
    <v>Stock</v>
    <v>45114.958333367969</v>
    <v>252</v>
    <v>62.67</v>
    <v>6264182000</v>
    <v>Elastic NV</v>
    <v>Elastic NV</v>
    <v>62.94</v>
    <v>62.64</v>
    <v>64.319999999999993</v>
    <v>97390890</v>
    <v>ESTC</v>
    <v>Elastic NV (XNYS:ESTC)</v>
    <v>101</v>
    <v>1534331</v>
    <v>2012</v>
  </rv>
  <rv s="2">
    <v>253</v>
  </rv>
  <rv s="0">
    <v>http://commons.wikimedia.org/wiki/File:MongoDB_Logo.svg</v>
    <v>&lt;a rel="nofollow" class="external text" href="https://www.mongodb.com/legal/trademark-usage-guidelines"&gt;MongoDB, Inc.&lt;/a&gt;</v>
  </rv>
  <rv s="0">
    <v>http://en.wikipedia.org/wiki/MongoDB_Inc.</v>
    <v>Wikipedia</v>
  </rv>
  <rv s="4">
    <v>255</v>
    <v>256</v>
  </rv>
  <rv s="5">
    <v>13</v>
    <v>https://www.bing.com/th?id=AMMS_e1db2e3234bc1bb199e8aee07d2a0340&amp;qlt=95</v>
    <v>257</v>
    <v>0</v>
    <v>https://www.bing.com/images/search?form=xlimg&amp;q=10gen</v>
    <v>Image of MONGODB, INC.</v>
  </rv>
  <rv s="0">
    <v>https://www.bing.com/financeapi/forcetrigger?t=a1xf1h&amp;q=XNAS%3aMDB&amp;form=skydnc</v>
    <v>Learn more on Bing</v>
  </rv>
  <rv s="9">
    <v>24</v>
    <v>MONGODB, INC. (XNAS:MDB)</v>
    <v>11</v>
    <v>25</v>
    <v>Finance</v>
    <v>8</v>
    <v>en-US</v>
    <v>a1xf1h</v>
    <v>268435456</v>
    <v>1</v>
    <v>2</v>
    <v>Powered by Refinitiv</v>
    <v>418.69990000000001</v>
    <v>135.15</v>
    <v>1.1373</v>
    <v>-10.4</v>
    <v>-2.6063999999999997E-2</v>
    <v>USD</v>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v>4619</v>
    <v>Nasdaq Stock Market</v>
    <v>XNAS</v>
    <v>XNAS</v>
    <v>1633 Broadway Fl 38, NEW YORK, NY, 10019-6763 US</v>
    <v>403.73989999999998</v>
    <v>258</v>
    <v>Software &amp; IT Services</v>
    <v>Stock</v>
    <v>45114.999548344531</v>
    <v>259</v>
    <v>387.73</v>
    <v>27429330000</v>
    <v>MONGODB, INC.</v>
    <v>MONGODB, INC.</v>
    <v>400.03</v>
    <v>399.02</v>
    <v>388.62</v>
    <v>70581380</v>
    <v>MDB</v>
    <v>MONGODB, INC. (XNAS:MDB)</v>
    <v>7273</v>
    <v>2307956</v>
    <v>2007</v>
  </rv>
  <rv s="2">
    <v>260</v>
  </rv>
  <rv s="0">
    <v>https://www.bing.com/financeapi/forcetrigger?t=c11cur&amp;q=XNAS%3aGLBE&amp;form=skydnc</v>
    <v>Learn more on Bing</v>
  </rv>
  <rv s="10">
    <v>26</v>
    <v>GLOBAL-E ONLINE LTD (XNAS:GLBE)</v>
    <v>6</v>
    <v>27</v>
    <v>Finance</v>
    <v>14</v>
    <v>en-US</v>
    <v>c11cur</v>
    <v>268435456</v>
    <v>1</v>
    <v>2</v>
    <v>Powered by Refinitiv</v>
    <v>44.189900000000002</v>
    <v>18.14</v>
    <v>-0.48</v>
    <v>-1.1235999999999999E-2</v>
    <v>USD</v>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v>767</v>
    <v>Nasdaq Stock Market</v>
    <v>XNAS</v>
    <v>XNAS</v>
    <v>25 Basel Street, PETAH TIKVA, 4951038 IL</v>
    <v>44.189900000000002</v>
    <v>Software &amp; IT Services</v>
    <v>Stock</v>
    <v>45114.98016810156</v>
    <v>262</v>
    <v>41.78</v>
    <v>6938070000</v>
    <v>GLOBAL-E ONLINE LTD</v>
    <v>GLOBAL-E ONLINE LTD</v>
    <v>42.78</v>
    <v>8554.902</v>
    <v>42.72</v>
    <v>42.24</v>
    <v>164253600</v>
    <v>GLBE</v>
    <v>GLOBAL-E ONLINE LTD (XNAS:GLBE)</v>
    <v>1770</v>
    <v>1555017</v>
    <v>2013</v>
  </rv>
  <rv s="2">
    <v>263</v>
  </rv>
  <rv s="0">
    <v>https://www.bing.com/financeapi/forcetrigger?t=azbtyc&amp;q=XNAS%3aZS&amp;form=skydnc</v>
    <v>Learn more on Bing</v>
  </rv>
  <rv s="8">
    <v>22</v>
    <v>ZSCALER, INC. (XNAS:ZS)</v>
    <v>6</v>
    <v>23</v>
    <v>Finance</v>
    <v>8</v>
    <v>en-US</v>
    <v>azbtyc</v>
    <v>268435456</v>
    <v>1</v>
    <v>2</v>
    <v>Powered by Refinitiv</v>
    <v>194.21</v>
    <v>84.93</v>
    <v>0.86129999999999995</v>
    <v>1.44</v>
    <v>1.0159E-2</v>
    <v>USD</v>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v>4975</v>
    <v>Nasdaq Stock Market</v>
    <v>XNAS</v>
    <v>XNAS</v>
    <v>120 Holger Way,, SAN JOSE, CA, 95134 US</v>
    <v>144.00989999999999</v>
    <v>Software &amp; IT Services</v>
    <v>Stock</v>
    <v>45114.995526400002</v>
    <v>265</v>
    <v>141.41999999999999</v>
    <v>20888700000</v>
    <v>ZSCALER, INC.</v>
    <v>ZSCALER, INC.</v>
    <v>142.37</v>
    <v>141.74</v>
    <v>143.18</v>
    <v>145891200</v>
    <v>ZS</v>
    <v>ZSCALER, INC. (XNAS:ZS)</v>
    <v>1297</v>
    <v>2488975</v>
    <v>2007</v>
  </rv>
  <rv s="2">
    <v>266</v>
  </rv>
  <rv s="0">
    <v>https://www.bing.com/financeapi/forcetrigger?t=c2kadm&amp;q=XNYS%3aS&amp;form=skydnc</v>
    <v>Learn more on Bing</v>
  </rv>
  <rv s="3">
    <v>5</v>
    <v>SENTINELONE, INC. (XNYS:S)</v>
    <v>6</v>
    <v>7</v>
    <v>Finance</v>
    <v>8</v>
    <v>en-US</v>
    <v>c2kadm</v>
    <v>268435456</v>
    <v>1</v>
    <v>2</v>
    <v>Powered by Refinitiv</v>
    <v>30</v>
    <v>12.43</v>
    <v>1.8620000000000001</v>
    <v>-0.12</v>
    <v>-8.3280000000000003E-3</v>
    <v>USD</v>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v>2200</v>
    <v>New York Stock Exchange</v>
    <v>XNYS</v>
    <v>XNYS</v>
    <v>444 Castro Street, Suite 400, MOUNTAIN VIEW, CA, 94041 US</v>
    <v>14.66</v>
    <v>Software &amp; IT Services</v>
    <v>Stock</v>
    <v>45114.999832233596</v>
    <v>268</v>
    <v>14.195</v>
    <v>4173068000</v>
    <v>SENTINELONE, INC.</v>
    <v>SENTINELONE, INC.</v>
    <v>14.42</v>
    <v>0</v>
    <v>14.41</v>
    <v>14.29</v>
    <v>292027100</v>
    <v>S</v>
    <v>SENTINELONE, INC. (XNYS:S)</v>
    <v>13986</v>
    <v>12113017</v>
    <v>2013</v>
  </rv>
  <rv s="2">
    <v>269</v>
  </rv>
  <rv s="0">
    <v>https://www.bing.com/financeapi/forcetrigger?t=c4en1h&amp;q=XNAS%3aHCP&amp;form=skydnc</v>
    <v>Learn more on Bing</v>
  </rv>
  <rv s="8">
    <v>22</v>
    <v>HASHICORP, INC. (XNAS:HCP)</v>
    <v>6</v>
    <v>23</v>
    <v>Finance</v>
    <v>8</v>
    <v>en-US</v>
    <v>c4en1h</v>
    <v>268435456</v>
    <v>1</v>
    <v>2</v>
    <v>Powered by Refinitiv</v>
    <v>44.34</v>
    <v>21.5</v>
    <v>2.6139999999999999</v>
    <v>0.14000000000000001</v>
    <v>5.5269999999999998E-3</v>
    <v>USD</v>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v>2400</v>
    <v>Nasdaq Stock Market</v>
    <v>XNAS</v>
    <v>XNAS</v>
    <v>101 Second Street, Suite 200, SAN FRANCISCO, CA, 94105 US</v>
    <v>25.94</v>
    <v>Software &amp; IT Services</v>
    <v>Stock</v>
    <v>45114.991794675778</v>
    <v>271</v>
    <v>25.175000000000001</v>
    <v>4887283000</v>
    <v>HASHICORP, INC.</v>
    <v>HASHICORP, INC.</v>
    <v>25.37</v>
    <v>25.33</v>
    <v>25.47</v>
    <v>191883900</v>
    <v>HCP</v>
    <v>HASHICORP, INC. (XNAS:HCP)</v>
    <v>1740</v>
    <v>3428348</v>
    <v>2013</v>
  </rv>
  <rv s="2">
    <v>272</v>
  </rv>
  <rv s="0">
    <v>https://www.bing.com/financeapi/forcetrigger?t=c4htgh&amp;q=XNYS%3aIOT&amp;form=skydnc</v>
    <v>Learn more on Bing</v>
  </rv>
  <rv s="3">
    <v>5</v>
    <v>SAMSARA INC. (XNYS:IOT)</v>
    <v>6</v>
    <v>7</v>
    <v>Finance</v>
    <v>8</v>
    <v>en-US</v>
    <v>c4htgh</v>
    <v>268435456</v>
    <v>1</v>
    <v>2</v>
    <v>Powered by Refinitiv</v>
    <v>30.91</v>
    <v>8.42</v>
    <v>1.5609999999999999</v>
    <v>-0.22</v>
    <v>-8.3079999999999994E-3</v>
    <v>USD</v>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v>2266</v>
    <v>New York Stock Exchange</v>
    <v>XNYS</v>
    <v>XNYS</v>
    <v>1 De Haro Street, SAN FRANCISCO, CA, 94107 US</v>
    <v>27.15</v>
    <v>Software &amp; IT Services</v>
    <v>Stock</v>
    <v>45114.99483087891</v>
    <v>274</v>
    <v>26.24</v>
    <v>13879230000</v>
    <v>SAMSARA INC.</v>
    <v>SAMSARA INC.</v>
    <v>26.73</v>
    <v>0</v>
    <v>26.48</v>
    <v>26.26</v>
    <v>528531400</v>
    <v>IOT</v>
    <v>SAMSARA INC. (XNYS:IOT)</v>
    <v>2124</v>
    <v>5298920</v>
    <v>2015</v>
  </rv>
  <rv s="2">
    <v>275</v>
  </rv>
  <rv s="0">
    <v>https://www.bing.com/financeapi/forcetrigger?t=c2i1cw&amp;q=XNAS%3aCFLT&amp;form=skydnc</v>
    <v>Learn more on Bing</v>
  </rv>
  <rv s="8">
    <v>22</v>
    <v>CONFLUENT, INC. (XNAS:CFLT)</v>
    <v>6</v>
    <v>23</v>
    <v>Finance</v>
    <v>8</v>
    <v>en-US</v>
    <v>c2i1cw</v>
    <v>268435456</v>
    <v>1</v>
    <v>2</v>
    <v>Powered by Refinitiv</v>
    <v>37.51</v>
    <v>16.600000000000001</v>
    <v>2.5409999999999999</v>
    <v>0.02</v>
    <v>5.9239999999999998E-4</v>
    <v>USD</v>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v>2761</v>
    <v>Nasdaq Stock Market</v>
    <v>XNAS</v>
    <v>XNAS</v>
    <v>899 W. Evelyn Avenue, Suite 111, MOUNTAIN VIEW, CA, 94041 US</v>
    <v>34.69</v>
    <v>Software &amp; IT Services</v>
    <v>Stock</v>
    <v>45114.999600751566</v>
    <v>277</v>
    <v>33.6</v>
    <v>10003340000</v>
    <v>CONFLUENT, INC.</v>
    <v>CONFLUENT, INC.</v>
    <v>33.83</v>
    <v>33.76</v>
    <v>33.78</v>
    <v>296132000</v>
    <v>CFLT</v>
    <v>CONFLUENT, INC. (XNAS:CFLT)</v>
    <v>3388</v>
    <v>4988268</v>
    <v>2014</v>
  </rv>
  <rv s="2">
    <v>278</v>
  </rv>
  <rv s="0">
    <v>https://www.bing.com/financeapi/forcetrigger?t=c3jojc&amp;q=XNAS%3aGTLB&amp;form=skydnc</v>
    <v>Learn more on Bing</v>
  </rv>
  <rv s="8">
    <v>22</v>
    <v>Gitlab Inc. (XNAS:GTLB)</v>
    <v>6</v>
    <v>23</v>
    <v>Finance</v>
    <v>14</v>
    <v>en-US</v>
    <v>c3jojc</v>
    <v>268435456</v>
    <v>1</v>
    <v>2</v>
    <v>Powered by Refinitiv</v>
    <v>70.959999999999994</v>
    <v>26.24</v>
    <v>2.5779999999999998</v>
    <v>-0.8</v>
    <v>-1.6084000000000001E-2</v>
    <v>USD</v>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v>2170</v>
    <v>Nasdaq Stock Market</v>
    <v>XNAS</v>
    <v>XNAS</v>
    <v>268 BUSH STREET, #350, SAN FRANCISCO, CA, 94104 US</v>
    <v>50.58</v>
    <v>Software &amp; IT Services</v>
    <v>Stock</v>
    <v>45114.980862916404</v>
    <v>280</v>
    <v>48.8</v>
    <v>7478032000</v>
    <v>Gitlab Inc.</v>
    <v>Gitlab Inc.</v>
    <v>50</v>
    <v>49.74</v>
    <v>48.94</v>
    <v>152800000</v>
    <v>GTLB</v>
    <v>Gitlab Inc. (XNAS:GTLB)</v>
    <v>73</v>
    <v>3818293</v>
    <v>2014</v>
  </rv>
  <rv s="2">
    <v>281</v>
  </rv>
  <rv s="0">
    <v>https://www.bing.com/financeapi/forcetrigger?t=c3jj2w&amp;q=XNAS%3aAMPL&amp;form=skydnc</v>
    <v>Learn more on Bing</v>
  </rv>
  <rv s="8">
    <v>22</v>
    <v>AMPLITUDE, INC. (XNAS:AMPL)</v>
    <v>6</v>
    <v>23</v>
    <v>Finance</v>
    <v>14</v>
    <v>en-US</v>
    <v>c3jj2w</v>
    <v>268435456</v>
    <v>1</v>
    <v>2</v>
    <v>Powered by Refinitiv</v>
    <v>19.239999999999998</v>
    <v>8.5</v>
    <v>1.706</v>
    <v>-0.04</v>
    <v>-3.6870000000000002E-3</v>
    <v>USD</v>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v>737</v>
    <v>Nasdaq Stock Market</v>
    <v>XNAS</v>
    <v>XNAS</v>
    <v>201 Third Street, Suite 200, San Francisco, CA, 94103 US</v>
    <v>11.085000000000001</v>
    <v>Software &amp; IT Services</v>
    <v>Stock</v>
    <v>45114.840808193752</v>
    <v>283</v>
    <v>10.8</v>
    <v>1254450000</v>
    <v>AMPLITUDE, INC.</v>
    <v>AMPLITUDE, INC.</v>
    <v>10.89</v>
    <v>10.85</v>
    <v>10.81</v>
    <v>116045300</v>
    <v>AMPL</v>
    <v>AMPLITUDE, INC. (XNAS:AMPL)</v>
    <v>333462</v>
    <v>698366</v>
    <v>2011</v>
  </rv>
  <rv s="2">
    <v>284</v>
  </rv>
  <rv s="0">
    <v>https://www.bing.com/financeapi/forcetrigger?t=c3bw27&amp;q=XNYS%3aTOST&amp;form=skydnc</v>
    <v>Learn more on Bing</v>
  </rv>
  <rv s="11">
    <v>28</v>
    <v>TOAST, INC. (XNYS:TOST)</v>
    <v>6</v>
    <v>29</v>
    <v>Finance</v>
    <v>30</v>
    <v>en-US</v>
    <v>c3bw27</v>
    <v>268435456</v>
    <v>1</v>
    <v>2</v>
    <v>Powered by Refinitiv</v>
    <v>26.035</v>
    <v>13.54</v>
    <v>1.97</v>
    <v>7.0000000000000007E-2</v>
    <v>3.1219999999999998E-3</v>
    <v>USD</v>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v>4500</v>
    <v>New York Stock Exchange</v>
    <v>XNYS</v>
    <v>XNYS</v>
    <v>401 Park Drive, BOSTON, MA, 02215 US</v>
    <v>23.055</v>
    <v>Software &amp; IT Services</v>
    <v>Stock</v>
    <v>45114.965925693752</v>
    <v>286</v>
    <v>22.42</v>
    <v>11930570000</v>
    <v>TOAST, INC.</v>
    <v>TOAST, INC.</v>
    <v>22.5</v>
    <v>0</v>
    <v>22.42</v>
    <v>22.49</v>
    <v>22.69</v>
    <v>530483500</v>
    <v>TOST</v>
    <v>TOAST, INC. (XNYS:TOST)</v>
    <v>195</v>
    <v>6597320</v>
    <v>2011</v>
  </rv>
  <rv s="2">
    <v>287</v>
  </rv>
  <rv s="0">
    <v>https://www.bing.com/financeapi/forcetrigger?t=a1o3tc&amp;q=XNYS%3aAZO&amp;form=skydnc</v>
    <v>Learn more on Bing</v>
  </rv>
  <rv s="3">
    <v>5</v>
    <v>AUTOZONE, INC. (XNYS:AZO)</v>
    <v>6</v>
    <v>7</v>
    <v>Finance</v>
    <v>14</v>
    <v>en-US</v>
    <v>a1o3tc</v>
    <v>268435456</v>
    <v>1</v>
    <v>2</v>
    <v>Powered by Refinitiv</v>
    <v>2750</v>
    <v>2050.21</v>
    <v>0.67779999999999996</v>
    <v>-21.59</v>
    <v>-8.6670000000000011E-3</v>
    <v>USD</v>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v>69440</v>
    <v>New York Stock Exchange</v>
    <v>XNYS</v>
    <v>XNYS</v>
    <v>123 S Front St, MEMPHIS, TN, 38103 US</v>
    <v>2487.62</v>
    <v>Specialty Retailers</v>
    <v>Stock</v>
    <v>45114.958333367969</v>
    <v>289</v>
    <v>2467.5</v>
    <v>44836350000</v>
    <v>AUTOZONE, INC.</v>
    <v>AUTOZONE, INC.</v>
    <v>2481.35</v>
    <v>19.5396</v>
    <v>2491.1</v>
    <v>2469.5100000000002</v>
    <v>18155970</v>
    <v>AZO</v>
    <v>AUTOZONE, INC. (XNYS:AZO)</v>
    <v>157521</v>
    <v>218887</v>
    <v>1991</v>
  </rv>
  <rv s="2">
    <v>290</v>
  </rv>
  <rv s="0">
    <v>https://www.bing.com/financeapi/forcetrigger?t=a1zbvh&amp;q=XNAS%3aORLY&amp;form=skydnc</v>
    <v>Learn more on Bing</v>
  </rv>
  <rv s="3">
    <v>5</v>
    <v>O'Reilly Automotive, Inc. (XNAS:ORLY)</v>
    <v>6</v>
    <v>7</v>
    <v>Finance</v>
    <v>14</v>
    <v>en-US</v>
    <v>a1zbvh</v>
    <v>268435456</v>
    <v>1</v>
    <v>2</v>
    <v>Powered by Refinitiv</v>
    <v>964.58</v>
    <v>647.54</v>
    <v>0.86890000000000001</v>
    <v>-9.86</v>
    <v>-1.0441000000000001E-2</v>
    <v>USD</v>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v>71612</v>
    <v>Nasdaq Stock Market</v>
    <v>XNAS</v>
    <v>XNAS</v>
    <v>233 S Patterson Ave, SPRINGFIELD, MO, 65802 US</v>
    <v>941.36990000000003</v>
    <v>Specialty Retailers</v>
    <v>Stock</v>
    <v>45114.99209381875</v>
    <v>292</v>
    <v>930.21</v>
    <v>56889540000</v>
    <v>O'Reilly Automotive, Inc.</v>
    <v>O'Reilly Automotive, Inc.</v>
    <v>940.17</v>
    <v>27.006399999999999</v>
    <v>944.33</v>
    <v>934.47</v>
    <v>60878940</v>
    <v>ORLY</v>
    <v>O'Reilly Automotive, Inc. (XNAS:ORLY)</v>
    <v>56</v>
    <v>480135</v>
    <v>2010</v>
  </rv>
  <rv s="2">
    <v>293</v>
  </rv>
  <rv s="0">
    <v>https://www.bing.com/financeapi/forcetrigger?t=a24war&amp;q=XNAS%3aULTA&amp;form=skydnc</v>
    <v>Learn more on Bing</v>
  </rv>
  <rv s="3">
    <v>5</v>
    <v>ULTA BEAUTY, INC. (XNAS:ULTA)</v>
    <v>6</v>
    <v>7</v>
    <v>Finance</v>
    <v>8</v>
    <v>en-US</v>
    <v>a24war</v>
    <v>268435456</v>
    <v>1</v>
    <v>2</v>
    <v>Powered by Refinitiv</v>
    <v>556.6</v>
    <v>360.58</v>
    <v>1.3447</v>
    <v>1.08</v>
    <v>2.2950000000000002E-3</v>
    <v>USD</v>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v>18500</v>
    <v>Nasdaq Stock Market</v>
    <v>XNAS</v>
    <v>XNAS</v>
    <v>1000 Remington Blvd, Suite 120, BOLINGBROOK, IL, 60440 US</v>
    <v>475.99990000000003</v>
    <v>Specialty Retailers</v>
    <v>Stock</v>
    <v>45114.999686238283</v>
    <v>295</v>
    <v>468.23</v>
    <v>23487930000</v>
    <v>ULTA BEAUTY, INC.</v>
    <v>ULTA BEAUTY, INC.</v>
    <v>471.25</v>
    <v>19.182400000000001</v>
    <v>470.55</v>
    <v>471.63</v>
    <v>49801590</v>
    <v>ULTA</v>
    <v>ULTA BEAUTY, INC. (XNAS:ULTA)</v>
    <v>352</v>
    <v>963656</v>
    <v>2016</v>
  </rv>
  <rv s="2">
    <v>296</v>
  </rv>
  <rv s="0">
    <v>https://www.bing.com/financeapi/forcetrigger?t=a1xh8m&amp;q=XNAS%3aMELI&amp;form=skydnc</v>
    <v>Learn more on Bing</v>
  </rv>
  <rv s="3">
    <v>5</v>
    <v>MERCADOLIBRE, INC. (XNAS:MELI)</v>
    <v>6</v>
    <v>7</v>
    <v>Finance</v>
    <v>8</v>
    <v>en-US</v>
    <v>a1xh8m</v>
    <v>268435456</v>
    <v>1</v>
    <v>2</v>
    <v>Powered by Refinitiv</v>
    <v>1365.6398999999999</v>
    <v>615.54</v>
    <v>1.5249999999999999</v>
    <v>0.23</v>
    <v>1.994E-4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1189.9799</v>
    <v>Software &amp; IT Services</v>
    <v>Stock</v>
    <v>45114.998494837499</v>
    <v>298</v>
    <v>1151.05</v>
    <v>57930540000</v>
    <v>MERCADOLIBRE, INC.</v>
    <v>MERCADOLIBRE, INC.</v>
    <v>1166.53</v>
    <v>94.315299999999993</v>
    <v>1153.5899999999999</v>
    <v>1153.82</v>
    <v>50207610</v>
    <v>MELI</v>
    <v>MERCADOLIBRE, INC. (XNAS:MELI)</v>
    <v>10176</v>
    <v>484304</v>
    <v>1999</v>
  </rv>
  <rv s="2">
    <v>299</v>
  </rv>
  <rv s="0">
    <v>https://www.bing.com/financeapi/forcetrigger?t=a1x6m7&amp;q=XNAS%3aLULU&amp;form=skydnc</v>
    <v>Learn more on Bing</v>
  </rv>
  <rv s="3">
    <v>5</v>
    <v>LULULEMON ATHLETICA INC. (XNAS:LULU)</v>
    <v>6</v>
    <v>7</v>
    <v>Finance</v>
    <v>14</v>
    <v>en-US</v>
    <v>a1x6m7</v>
    <v>268435456</v>
    <v>1</v>
    <v>2</v>
    <v>Powered by Refinitiv</v>
    <v>389.06</v>
    <v>271.05</v>
    <v>1.4337</v>
    <v>-3.29</v>
    <v>-8.9639999999999997E-3</v>
    <v>USD</v>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v>34000</v>
    <v>Nasdaq Stock Market</v>
    <v>XNAS</v>
    <v>XNAS</v>
    <v>1818 Cornwall Ave, 400 - 1818 CORNWALL AVENUE, VANCOUVER, BC, V6J 1C7 CA</v>
    <v>367.9</v>
    <v>Textiles &amp; Apparel</v>
    <v>Stock</v>
    <v>45114.997733182812</v>
    <v>301</v>
    <v>363.255</v>
    <v>44357900000</v>
    <v>LULULEMON ATHLETICA INC.</v>
    <v>LULULEMON ATHLETICA INC.</v>
    <v>366</v>
    <v>48.659399999999998</v>
    <v>367.03</v>
    <v>363.74</v>
    <v>121949500</v>
    <v>LULU</v>
    <v>LULULEMON ATHLETICA INC. (XNAS:LULU)</v>
    <v>628</v>
    <v>1884339</v>
    <v>2005</v>
  </rv>
  <rv s="2">
    <v>302</v>
  </rv>
  <rv s="0">
    <v>https://www.bing.com/financeapi/forcetrigger?t=ae9wk2&amp;q=XPAR%3aRMS&amp;form=skydnc</v>
    <v>Learn more on Bing</v>
  </rv>
  <rv s="3">
    <v>5</v>
    <v>Hermes International SCA (XPAR:RMS)</v>
    <v>6</v>
    <v>15</v>
    <v>Finance</v>
    <v>16</v>
    <v>en-US</v>
    <v>ae9wk2</v>
    <v>268435456</v>
    <v>1</v>
    <v>2</v>
    <v>Powered by Refinitiv</v>
    <v>2036</v>
    <v>1037</v>
    <v>0.74750000000000005</v>
    <v>3.4</v>
    <v>1.8260000000000001E-3</v>
    <v>EUR</v>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v>19686</v>
    <v>Euronext Paris</v>
    <v>XPAR</v>
    <v>XPAR</v>
    <v>24 rue du Faubourg Saint Honore, PARIS, ILE-DE-FRANCE, 75008 FR</v>
    <v>1869.6</v>
    <v>Textiles &amp; Apparel</v>
    <v>Stock</v>
    <v>45117.514108796298</v>
    <v>304</v>
    <v>1839</v>
    <v>196591400000</v>
    <v>Hermes International SCA</v>
    <v>Hermes International SCA</v>
    <v>1851.8</v>
    <v>57.831600000000002</v>
    <v>1862.2</v>
    <v>1865.6</v>
    <v>105569400</v>
    <v>RMS</v>
    <v>Hermes International SCA (XPAR:RMS)</v>
    <v>11391</v>
    <v>55250</v>
    <v>1957</v>
  </rv>
  <rv s="2">
    <v>305</v>
  </rv>
  <rv s="0">
    <v>https://www.bing.com/financeapi/forcetrigger?t=c3hdmw&amp;q=XAMS%3aUMG&amp;form=skydnc</v>
    <v>Learn more on Bing</v>
  </rv>
  <rv s="3">
    <v>5</v>
    <v>Universal Music Group NV (XAMS:UMG)</v>
    <v>6</v>
    <v>15</v>
    <v>Finance</v>
    <v>16</v>
    <v>en-US</v>
    <v>c3hdmw</v>
    <v>268435456</v>
    <v>1</v>
    <v>2</v>
    <v>Powered by Refinitiv</v>
    <v>24.13</v>
    <v>16.649999999999999</v>
    <v>0.96699999999999997</v>
    <v>0.01</v>
    <v>4.8309999999999998E-4</v>
    <v>EUR</v>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v>9500</v>
    <v>Euronext Amsterdam</v>
    <v>XAMS</v>
    <v>XAMS</v>
    <v>S-Gravelandseweg 80, HILVERSUM, NOORD-HOLLAND, 1217 EW NL</v>
    <v>20.71</v>
    <v>Media &amp; Publishing</v>
    <v>Stock</v>
    <v>45117.514074074075</v>
    <v>307</v>
    <v>20.49</v>
    <v>37689560000</v>
    <v>Universal Music Group NV</v>
    <v>Universal Music Group NV</v>
    <v>20.63</v>
    <v>47.9833</v>
    <v>20.7</v>
    <v>20.71</v>
    <v>1820752000</v>
    <v>UMG</v>
    <v>Universal Music Group NV (XAMS:UMG)</v>
    <v>237380</v>
    <v>1619430</v>
    <v>1999</v>
  </rv>
  <rv s="2">
    <v>308</v>
  </rv>
  <rv s="0">
    <v>https://www.bing.com/financeapi/forcetrigger?t=a22k9c&amp;q=XNAS%3aSBUX&amp;form=skydnc</v>
    <v>Learn more on Bing</v>
  </rv>
  <rv s="3">
    <v>5</v>
    <v>STARBUCKS CORPORATION (XNAS:SBUX)</v>
    <v>6</v>
    <v>7</v>
    <v>Finance</v>
    <v>8</v>
    <v>en-US</v>
    <v>a22k9c</v>
    <v>268435456</v>
    <v>1</v>
    <v>2</v>
    <v>Powered by Refinitiv</v>
    <v>115.48</v>
    <v>75.73</v>
    <v>0.93100000000000005</v>
    <v>-0.15</v>
    <v>-1.5590000000000001E-3</v>
    <v>USD</v>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v>402000</v>
    <v>Nasdaq Stock Market</v>
    <v>XNAS</v>
    <v>XNAS</v>
    <v>P O Box 34067, SEATTLE, WA, 98124-1067 US</v>
    <v>96.66</v>
    <v>Hotels &amp; Entertainment Services</v>
    <v>Stock</v>
    <v>45114.999664085153</v>
    <v>310</v>
    <v>95.55</v>
    <v>110111700000</v>
    <v>STARBUCKS CORPORATION</v>
    <v>STARBUCKS CORPORATION</v>
    <v>95.99</v>
    <v>31.134699999999999</v>
    <v>96.2</v>
    <v>96.05</v>
    <v>1146400000</v>
    <v>SBUX</v>
    <v>STARBUCKS CORPORATION (XNAS:SBUX)</v>
    <v>6354</v>
    <v>7032450</v>
    <v>1985</v>
  </rv>
  <rv s="2">
    <v>311</v>
  </rv>
  <rv s="0">
    <v>https://www.bing.com/financeapi/forcetrigger?t=a1uwu2&amp;q=XNYS%3aHSY&amp;form=skydnc</v>
    <v>Learn more on Bing</v>
  </rv>
  <rv s="3">
    <v>5</v>
    <v>THE HERSHEY COMPANY (XNYS:HSY)</v>
    <v>6</v>
    <v>7</v>
    <v>Finance</v>
    <v>8</v>
    <v>en-US</v>
    <v>a1uwu2</v>
    <v>268435456</v>
    <v>1</v>
    <v>2</v>
    <v>Powered by Refinitiv</v>
    <v>276.88049999999998</v>
    <v>211.49</v>
    <v>0.29389999999999999</v>
    <v>-4.78</v>
    <v>-1.9293000000000001E-2</v>
    <v>USD</v>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v>18075</v>
    <v>New York Stock Exchange</v>
    <v>XNYS</v>
    <v>XNYS</v>
    <v>P O BOX 810-EXTERNAL RPTG &amp; COMPLIANCE, 100 CRYSTAL A DRIVE, HERSHEY, PA, 17033-0810 US</v>
    <v>247.02</v>
    <v>Food &amp; Tobacco</v>
    <v>Stock</v>
    <v>45114.999350404687</v>
    <v>313</v>
    <v>242.96</v>
    <v>49664810000</v>
    <v>THE HERSHEY COMPANY</v>
    <v>THE HERSHEY COMPANY</v>
    <v>247.02</v>
    <v>29.484400000000001</v>
    <v>247.76</v>
    <v>242.98</v>
    <v>204398800</v>
    <v>HSY</v>
    <v>THE HERSHEY COMPANY (XNYS:HSY)</v>
    <v>89</v>
    <v>1171822</v>
    <v>1927</v>
  </rv>
  <rv s="2">
    <v>314</v>
  </rv>
  <rv s="0">
    <v>https://www.bing.com/financeapi/forcetrigger?t=a1q6k2&amp;q=XNAS%3aCOST&amp;form=skydnc</v>
    <v>Learn more on Bing</v>
  </rv>
  <rv s="3">
    <v>5</v>
    <v>COSTCO WHOLESALE CORPORATION (XNAS:COST)</v>
    <v>6</v>
    <v>7</v>
    <v>Finance</v>
    <v>8</v>
    <v>en-US</v>
    <v>a1q6k2</v>
    <v>268435456</v>
    <v>1</v>
    <v>2</v>
    <v>Powered by Refinitiv</v>
    <v>564.75</v>
    <v>447.9</v>
    <v>0.79220000000000002</v>
    <v>-12.32</v>
    <v>-2.2926000000000002E-2</v>
    <v>USD</v>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v>304000</v>
    <v>Nasdaq Stock Market</v>
    <v>XNAS</v>
    <v>XNAS</v>
    <v>999 Lake Dr, ISSAQUAH, WA, 98027- US</v>
    <v>536.46</v>
    <v>Diversified Retail</v>
    <v>Stock</v>
    <v>45114.999737048434</v>
    <v>316</v>
    <v>524.63</v>
    <v>232675100000</v>
    <v>COSTCO WHOLESALE CORPORATION</v>
    <v>COSTCO WHOLESALE CORPORATION</v>
    <v>533.89</v>
    <v>38.899299999999997</v>
    <v>537.37</v>
    <v>525.04999999999995</v>
    <v>443148500</v>
    <v>COST</v>
    <v>COSTCO WHOLESALE CORPORATION (XNAS:COST)</v>
    <v>62433</v>
    <v>1693012</v>
    <v>1987</v>
  </rv>
  <rv s="2">
    <v>317</v>
  </rv>
  <rv s="0">
    <v>https://www.bing.com/financeapi/forcetrigger?t=a1qclh&amp;q=XNAS%3aCROX&amp;form=skydnc</v>
    <v>Learn more on Bing</v>
  </rv>
  <rv s="3">
    <v>5</v>
    <v>CROCS, INC. (XNAS:CROX)</v>
    <v>6</v>
    <v>7</v>
    <v>Finance</v>
    <v>8</v>
    <v>en-US</v>
    <v>a1qclh</v>
    <v>268435456</v>
    <v>1</v>
    <v>2</v>
    <v>Powered by Refinitiv</v>
    <v>151.32</v>
    <v>51.63</v>
    <v>1.9073</v>
    <v>1</v>
    <v>8.9739999999999993E-3</v>
    <v>USD</v>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v>6680</v>
    <v>Nasdaq Stock Market</v>
    <v>XNAS</v>
    <v>XNAS</v>
    <v>13601 Via Varra, BROOMFIELD, CO, 80020 US</v>
    <v>113.58499999999999</v>
    <v>Textiles &amp; Apparel</v>
    <v>Stock</v>
    <v>45114.988576550779</v>
    <v>319</v>
    <v>110.97</v>
    <v>6973524000</v>
    <v>CROCS, INC.</v>
    <v>CROCS, INC.</v>
    <v>111.43</v>
    <v>11.3765</v>
    <v>111.43</v>
    <v>112.43</v>
    <v>62025480</v>
    <v>CROX</v>
    <v>CROCS, INC. (XNAS:CROX)</v>
    <v>244</v>
    <v>1827641</v>
    <v>2005</v>
  </rv>
  <rv s="2">
    <v>320</v>
  </rv>
  <rv s="0">
    <v>https://www.bing.com/financeapi/forcetrigger?t=a249r7&amp;q=XNYS%3aTJX&amp;form=skydnc</v>
    <v>Learn more on Bing</v>
  </rv>
  <rv s="3">
    <v>5</v>
    <v>THE TJX COMPANIES, INC. (XNYS:TJX)</v>
    <v>6</v>
    <v>7</v>
    <v>Finance</v>
    <v>14</v>
    <v>en-US</v>
    <v>a249r7</v>
    <v>268435456</v>
    <v>1</v>
    <v>2</v>
    <v>Powered by Refinitiv</v>
    <v>85.224999999999994</v>
    <v>57.76</v>
    <v>0.92610000000000003</v>
    <v>-0.74</v>
    <v>-8.8690000000000001E-3</v>
    <v>USD</v>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v>329000</v>
    <v>New York Stock Exchange</v>
    <v>XNYS</v>
    <v>XNYS</v>
    <v>770 Cochituate Rd, FRAMINGHAM, MA, 01701 US</v>
    <v>83.25</v>
    <v>Diversified Retail</v>
    <v>Stock</v>
    <v>45114.958333356248</v>
    <v>322</v>
    <v>82.54</v>
    <v>95042020000</v>
    <v>THE TJX COMPANIES, INC.</v>
    <v>THE TJX COMPANIES, INC.</v>
    <v>83</v>
    <v>25.492100000000001</v>
    <v>83.44</v>
    <v>82.7</v>
    <v>1149239000</v>
    <v>TJX</v>
    <v>THE TJX COMPANIES, INC. (XNYS:TJX)</v>
    <v>226</v>
    <v>4823289</v>
    <v>1962</v>
  </rv>
  <rv s="2">
    <v>323</v>
  </rv>
  <rv s="0">
    <v>http://en.wikipedia.org/wiki/McDonald's</v>
    <v>Wikipedia</v>
  </rv>
  <rv s="4">
    <v>33</v>
    <v>325</v>
  </rv>
  <rv s="5">
    <v>13</v>
    <v>https://www.bing.com/th?id=AMMS_7d8255243964a8970376f8dd41121106&amp;qlt=95</v>
    <v>326</v>
    <v>0</v>
    <v>https://www.bing.com/images/search?form=xlimg&amp;q=mcdonald%27s</v>
    <v>Image of MCDONALD'S CORPORATION</v>
  </rv>
  <rv s="0">
    <v>https://www.bing.com/financeapi/forcetrigger?t=a1xdec&amp;q=XNYS%3aMCD&amp;form=skydnc</v>
    <v>Learn more on Bing</v>
  </rv>
  <rv s="6">
    <v>9</v>
    <v>MCDONALD'S CORPORATION (XNYS:MCD)</v>
    <v>11</v>
    <v>12</v>
    <v>Finance</v>
    <v>8</v>
    <v>en-US</v>
    <v>a1xdec</v>
    <v>268435456</v>
    <v>1</v>
    <v>2</v>
    <v>Powered by Refinitiv</v>
    <v>299.10000000000002</v>
    <v>230.58</v>
    <v>0.64580000000000004</v>
    <v>-2.82</v>
    <v>-9.5620000000000011E-3</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294.35500000000002</v>
    <v>327</v>
    <v>Hotels &amp; Entertainment Services</v>
    <v>Stock</v>
    <v>45114.999659224217</v>
    <v>328</v>
    <v>291.55</v>
    <v>213260400000</v>
    <v>MCDONALD'S CORPORATION</v>
    <v>MCDONALD'S CORPORATION</v>
    <v>293.72000000000003</v>
    <v>31.352599999999999</v>
    <v>294.92</v>
    <v>292.10000000000002</v>
    <v>730093900</v>
    <v>MCD</v>
    <v>MCDONALD'S CORPORATION (XNYS:MCD)</v>
    <v>2022</v>
    <v>2491841</v>
    <v>1964</v>
  </rv>
  <rv s="2">
    <v>329</v>
  </rv>
  <rv s="0">
    <v>https://www.bing.com/financeapi/forcetrigger?t=a1ruc7&amp;q=XNYS%3aEL&amp;form=skydnc</v>
    <v>Learn more on Bing</v>
  </rv>
  <rv s="3">
    <v>5</v>
    <v>THE ESTEE LAUDER COMPANIES INC. (XNYS:EL)</v>
    <v>6</v>
    <v>7</v>
    <v>Finance</v>
    <v>8</v>
    <v>en-US</v>
    <v>a1ruc7</v>
    <v>268435456</v>
    <v>1</v>
    <v>2</v>
    <v>Powered by Refinitiv</v>
    <v>284.45</v>
    <v>175.05</v>
    <v>1.0367999999999999</v>
    <v>-1.56</v>
    <v>-8.0400000000000003E-3</v>
    <v>USD</v>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v>63000</v>
    <v>New York Stock Exchange</v>
    <v>XNYS</v>
    <v>XNYS</v>
    <v>767 5th Ave, NEW YORK, NY, 10153 US</v>
    <v>194.26</v>
    <v>Personal &amp; Household Products &amp; Services</v>
    <v>Stock</v>
    <v>45114.995070346878</v>
    <v>331</v>
    <v>191.82</v>
    <v>68787710000</v>
    <v>THE ESTEE LAUDER COMPANIES INC.</v>
    <v>THE ESTEE LAUDER COMPANIES INC.</v>
    <v>193</v>
    <v>63.756100000000004</v>
    <v>194.02</v>
    <v>192.46</v>
    <v>357413000</v>
    <v>EL</v>
    <v>THE ESTEE LAUDER COMPANIES INC. (XNYS:EL)</v>
    <v>4210</v>
    <v>2303645</v>
    <v>1976</v>
  </rv>
  <rv s="2">
    <v>332</v>
  </rv>
  <rv s="0">
    <v>https://www.bing.com/financeapi/forcetrigger?t=a1yjxm&amp;q=XNYS%3aNKE&amp;form=skydnc</v>
    <v>Learn more on Bing</v>
  </rv>
  <rv s="3">
    <v>5</v>
    <v>NIKE, INC. (XNYS:NKE)</v>
    <v>6</v>
    <v>7</v>
    <v>Finance</v>
    <v>8</v>
    <v>en-US</v>
    <v>a1yjxm</v>
    <v>268435456</v>
    <v>1</v>
    <v>2</v>
    <v>Powered by Refinitiv</v>
    <v>131.31</v>
    <v>82.22</v>
    <v>1.1249</v>
    <v>-0.64</v>
    <v>-6.0889999999999998E-3</v>
    <v>USD</v>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v>79100</v>
    <v>New York Stock Exchange</v>
    <v>XNYS</v>
    <v>XNYS</v>
    <v>One Bowerman Dr, BEAVERTON, OR, 97005-6453 US</v>
    <v>105.47</v>
    <v>Textiles &amp; Apparel</v>
    <v>Stock</v>
    <v>45114.999824895312</v>
    <v>334</v>
    <v>104.03</v>
    <v>160553900000</v>
    <v>NIKE, INC.</v>
    <v>NIKE, INC.</v>
    <v>104.8</v>
    <v>32.326700000000002</v>
    <v>105.1</v>
    <v>104.46</v>
    <v>1536989000</v>
    <v>NKE</v>
    <v>NIKE, INC. (XNYS:NKE)</v>
    <v>9260</v>
    <v>10008226</v>
    <v>1969</v>
  </rv>
  <rv s="2">
    <v>335</v>
  </rv>
  <rv s="0">
    <v>https://www.bing.com/financeapi/forcetrigger?t=ae96u2&amp;q=XPAR%3aMC&amp;form=skydnc</v>
    <v>Learn more on Bing</v>
  </rv>
  <rv s="3">
    <v>5</v>
    <v>LVMH Moet Hennessy Louis Vuitton SE (XPAR:MC)</v>
    <v>6</v>
    <v>15</v>
    <v>Finance</v>
    <v>16</v>
    <v>en-US</v>
    <v>ae96u2</v>
    <v>268435456</v>
    <v>1</v>
    <v>2</v>
    <v>Powered by Refinitiv</v>
    <v>904.6</v>
    <v>567.6</v>
    <v>1.0178</v>
    <v>5.8</v>
    <v>7.0270000000000003E-3</v>
    <v>EUR</v>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v>173492</v>
    <v>Euronext Paris</v>
    <v>XPAR</v>
    <v>XPAR</v>
    <v>22, avenue Montaigne, PARIS, ILE-DE-FRANCE, 75008 FR</v>
    <v>833.3</v>
    <v>Textiles &amp; Apparel</v>
    <v>Stock</v>
    <v>45117.514120370368</v>
    <v>337</v>
    <v>819.7</v>
    <v>414390800000</v>
    <v>LVMH Moet Hennessy Louis Vuitton SE</v>
    <v>LVMH Moet Hennessy Louis Vuitton SE</v>
    <v>821.9</v>
    <v>29.424700000000001</v>
    <v>825.4</v>
    <v>831.2</v>
    <v>502048400</v>
    <v>MC</v>
    <v>LVMH Moet Hennessy Louis Vuitton SE (XPAR:MC)</v>
    <v>58623</v>
    <v>281850</v>
    <v>1971</v>
  </rv>
  <rv s="2">
    <v>338</v>
  </rv>
  <rv s="0">
    <v>https://www.bing.com/financeapi/forcetrigger?t=ajg81h&amp;q=XMIL%3aRACE&amp;form=skydnc</v>
    <v>Learn more on Bing</v>
  </rv>
  <rv s="3">
    <v>5</v>
    <v>Ferrari NV (XMIL:RACE)</v>
    <v>6</v>
    <v>15</v>
    <v>Finance</v>
    <v>31</v>
    <v>en-US</v>
    <v>ajg81h</v>
    <v>268435456</v>
    <v>1</v>
    <v>2</v>
    <v>Powered by Refinitiv</v>
    <v>300</v>
    <v>179.1</v>
    <v>0.61150000000000004</v>
    <v>-0.2</v>
    <v>-6.9400000000000006E-4</v>
    <v>EUR</v>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v>4961</v>
    <v>Borsa Italiana</v>
    <v>XMIL</v>
    <v>XMIL</v>
    <v>Via Abetone Inferiore No. 4, MARANELLO, MODENA, 41053 IT</v>
    <v>288.3</v>
    <v>Automobiles &amp; Auto Parts</v>
    <v>Stock</v>
    <v>45117.514120370368</v>
    <v>340</v>
    <v>284.5</v>
    <v>55888750000</v>
    <v>Ferrari NV</v>
    <v>Ferrari NV</v>
    <v>288.10000000000002</v>
    <v>53.039400000000001</v>
    <v>288.2</v>
    <v>288</v>
    <v>193923500</v>
    <v>RACE</v>
    <v>Ferrari NV (XMIL:RACE)</v>
    <v>71187</v>
    <v>301350</v>
    <v>2015</v>
  </rv>
  <rv s="2">
    <v>341</v>
  </rv>
  <rv s="0">
    <v>https://www.bing.com/financeapi/forcetrigger?t=ae9qim&amp;q=XPAR%3aOR&amp;form=skydnc</v>
    <v>Learn more on Bing</v>
  </rv>
  <rv s="3">
    <v>5</v>
    <v>L'Oreal SA (XPAR:OR)</v>
    <v>6</v>
    <v>15</v>
    <v>Finance</v>
    <v>16</v>
    <v>en-US</v>
    <v>ae9qim</v>
    <v>268435456</v>
    <v>1</v>
    <v>2</v>
    <v>Powered by Refinitiv</v>
    <v>442.6</v>
    <v>300.7</v>
    <v>0.67789999999999995</v>
    <v>4.1500000000000004</v>
    <v>1.0307E-2</v>
    <v>EUR</v>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v>87369</v>
    <v>Euronext Paris</v>
    <v>XPAR</v>
    <v>XPAR</v>
    <v>41 rue Martre, Clichy Cedex, CLICHY, ILE-DE-FRANCE, 92117 FR</v>
    <v>407.2</v>
    <v>Personal &amp; Household Products &amp; Services</v>
    <v>Stock</v>
    <v>45117.514155092591</v>
    <v>343</v>
    <v>400.5</v>
    <v>215805500000</v>
    <v>L'Oreal SA</v>
    <v>L'Oreal SA</v>
    <v>402.15</v>
    <v>37.811399999999999</v>
    <v>402.65</v>
    <v>406.8</v>
    <v>535963100</v>
    <v>OR</v>
    <v>L'Oreal SA (XPAR:OR)</v>
    <v>40694</v>
    <v>297590</v>
    <v>1963</v>
  </rv>
  <rv s="2">
    <v>344</v>
  </rv>
  <rv s="0">
    <v>https://www.bing.com/financeapi/forcetrigger?t=a1zsjc&amp;q=XNYS%3aPG&amp;form=skydnc</v>
    <v>Learn more on Bing</v>
  </rv>
  <rv s="3">
    <v>5</v>
    <v>THE PROCTER &amp; GAMBLE COMPANY (XNYS:PG)</v>
    <v>6</v>
    <v>7</v>
    <v>Finance</v>
    <v>8</v>
    <v>en-US</v>
    <v>a1zsjc</v>
    <v>268435456</v>
    <v>1</v>
    <v>2</v>
    <v>Powered by Refinitiv</v>
    <v>158.11000000000001</v>
    <v>122.18</v>
    <v>0.4108</v>
    <v>-3.19</v>
    <v>-2.0988000000000003E-2</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106000</v>
    <v>New York Stock Exchange</v>
    <v>XNYS</v>
    <v>XNYS</v>
    <v>One Procter &amp; Gamble Plaza, CINCINNATI, OH, 45202 US</v>
    <v>151.91999999999999</v>
    <v>Personal &amp; Household Products &amp; Services</v>
    <v>Stock</v>
    <v>45114.999870705469</v>
    <v>346</v>
    <v>148.75</v>
    <v>350717000000</v>
    <v>THE PROCTER &amp; GAMBLE COMPANY</v>
    <v>THE PROCTER &amp; GAMBLE COMPANY</v>
    <v>151.71</v>
    <v>25.9163</v>
    <v>151.99</v>
    <v>148.80000000000001</v>
    <v>2356969000</v>
    <v>PG</v>
    <v>THE PROCTER &amp; GAMBLE COMPANY (XNYS:PG)</v>
    <v>4226</v>
    <v>6514838</v>
    <v>1905</v>
  </rv>
  <rv s="2">
    <v>347</v>
  </rv>
  <rv s="0">
    <v>https://www.bing.com/financeapi/forcetrigger?t=a1xth7&amp;q=XNAS%3aMNST&amp;form=skydnc</v>
    <v>Learn more on Bing</v>
  </rv>
  <rv s="3">
    <v>5</v>
    <v>MONSTER BEVERAGE CORPORATION (XNAS:MNST)</v>
    <v>6</v>
    <v>7</v>
    <v>Finance</v>
    <v>8</v>
    <v>en-US</v>
    <v>a1xth7</v>
    <v>268435456</v>
    <v>1</v>
    <v>2</v>
    <v>Powered by Refinitiv</v>
    <v>60.465000000000003</v>
    <v>42.805</v>
    <v>0.83789999999999998</v>
    <v>-0.74</v>
    <v>-1.3071999999999999E-2</v>
    <v>USD</v>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v>5296</v>
    <v>Nasdaq Stock Market</v>
    <v>XNAS</v>
    <v>XNAS</v>
    <v>1 Monster Way, CORONA, CA, 92879-7101 US</v>
    <v>56.67</v>
    <v>Beverages</v>
    <v>Stock</v>
    <v>45114.994094062502</v>
    <v>349</v>
    <v>55.8</v>
    <v>58479800000</v>
    <v>MONSTER BEVERAGE CORPORATION</v>
    <v>MONSTER BEVERAGE CORPORATION</v>
    <v>56.6</v>
    <v>37.165399999999998</v>
    <v>56.61</v>
    <v>55.87</v>
    <v>1046712000</v>
    <v>MNST</v>
    <v>MONSTER BEVERAGE CORPORATION (XNAS:MNST)</v>
    <v>669</v>
    <v>4156663</v>
    <v>2014</v>
  </rv>
  <rv s="2">
    <v>350</v>
  </rv>
  <rv s="0">
    <v>https://www.bing.com/financeapi/forcetrigger?t=ae92im&amp;q=XPAR%3aKER&amp;form=skydnc</v>
    <v>Learn more on Bing</v>
  </rv>
  <rv s="3">
    <v>5</v>
    <v>Kering SA (XPAR:KER)</v>
    <v>6</v>
    <v>15</v>
    <v>Finance</v>
    <v>16</v>
    <v>en-US</v>
    <v>ae92im</v>
    <v>268435456</v>
    <v>1</v>
    <v>2</v>
    <v>Powered by Refinitiv</v>
    <v>603.6</v>
    <v>427.55</v>
    <v>1.0629</v>
    <v>2.4</v>
    <v>5.0249999999999991E-3</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480.4</v>
    <v>Specialty Retailers</v>
    <v>Stock</v>
    <v>45117.514120370368</v>
    <v>352</v>
    <v>474.7</v>
    <v>59256200000</v>
    <v>Kering SA</v>
    <v>Kering SA</v>
    <v>475</v>
    <v>16.286100000000001</v>
    <v>477.6</v>
    <v>480</v>
    <v>124070800</v>
    <v>KER</v>
    <v>Kering SA (XPAR:KER)</v>
    <v>34294</v>
    <v>188220</v>
    <v>1955</v>
  </rv>
  <rv s="2">
    <v>353</v>
  </rv>
  <rv s="0">
    <v>https://www.bing.com/financeapi/forcetrigger?t=a24fmw&amp;q=XNYS%3aTPR&amp;form=skydnc</v>
    <v>Learn more on Bing</v>
  </rv>
  <rv s="3">
    <v>5</v>
    <v>TAPESTRY, INC. (XNYS:TPR)</v>
    <v>6</v>
    <v>7</v>
    <v>Finance</v>
    <v>8</v>
    <v>en-US</v>
    <v>a24fmw</v>
    <v>268435456</v>
    <v>1</v>
    <v>2</v>
    <v>Powered by Refinitiv</v>
    <v>47.48</v>
    <v>27.53</v>
    <v>1.4832000000000001</v>
    <v>0.22</v>
    <v>5.1919999999999996E-3</v>
    <v>USD</v>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v>12600</v>
    <v>New York Stock Exchange</v>
    <v>XNYS</v>
    <v>XNYS</v>
    <v>10 Hudson Yards, NEW YORK, NY, 10001 US</v>
    <v>42.914999999999999</v>
    <v>Specialty Retailers</v>
    <v>Stock</v>
    <v>45114.999802696097</v>
    <v>355</v>
    <v>42.12</v>
    <v>9872269000</v>
    <v>TAPESTRY, INC.</v>
    <v>TAPESTRY, INC.</v>
    <v>42.18</v>
    <v>11.5945</v>
    <v>42.37</v>
    <v>42.59</v>
    <v>231797800</v>
    <v>TPR</v>
    <v>TAPESTRY, INC. (XNYS:TPR)</v>
    <v>30</v>
    <v>2483810</v>
    <v>2000</v>
  </rv>
  <rv s="2">
    <v>356</v>
  </rv>
  <rv s="0">
    <v>https://www.bing.com/financeapi/forcetrigger?t=axyhnm&amp;q=XNAS%3aPEP&amp;form=skydnc</v>
    <v>Learn more on Bing</v>
  </rv>
  <rv s="3">
    <v>5</v>
    <v>PEPSICO, INC. (XNAS:PEP)</v>
    <v>6</v>
    <v>7</v>
    <v>Finance</v>
    <v>8</v>
    <v>en-US</v>
    <v>axyhnm</v>
    <v>268435456</v>
    <v>1</v>
    <v>2</v>
    <v>Powered by Refinitiv</v>
    <v>196.88</v>
    <v>160.97999999999999</v>
    <v>0.53900000000000003</v>
    <v>-3.52</v>
    <v>-1.8864000000000002E-2</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315000</v>
    <v>Nasdaq Stock Market</v>
    <v>XNAS</v>
    <v>XNAS</v>
    <v>700 ANDERSON HILL RD, PURCHASE, NY, 10577 US</v>
    <v>185.88</v>
    <v>Beverages</v>
    <v>Stock</v>
    <v>45114.993028876561</v>
    <v>358</v>
    <v>183.03</v>
    <v>252228100000</v>
    <v>PEPSICO, INC.</v>
    <v>PEPSICO, INC.</v>
    <v>185.82</v>
    <v>37.994199999999999</v>
    <v>186.6</v>
    <v>183.08</v>
    <v>1377693000</v>
    <v>PEP</v>
    <v>PEPSICO, INC. (XNAS:PEP)</v>
    <v>12362</v>
    <v>4820575</v>
    <v>1986</v>
  </rv>
  <rv s="2">
    <v>359</v>
  </rv>
  <rv s="0">
    <v>https://www.bing.com/financeapi/forcetrigger?t=ajfy27&amp;q=XMIL%3aMONC&amp;form=skydnc</v>
    <v>Learn more on Bing</v>
  </rv>
  <rv s="3">
    <v>5</v>
    <v>Moncler SpA (XMIL:MONC)</v>
    <v>6</v>
    <v>15</v>
    <v>Finance</v>
    <v>31</v>
    <v>en-US</v>
    <v>ajfy27</v>
    <v>268435456</v>
    <v>1</v>
    <v>2</v>
    <v>Powered by Refinitiv</v>
    <v>69.14</v>
    <v>38.47</v>
    <v>0.77539999999999998</v>
    <v>1.18</v>
    <v>1.9155999999999999E-2</v>
    <v>EUR</v>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v>6310</v>
    <v>Borsa Italiana</v>
    <v>XMIL</v>
    <v>XMIL</v>
    <v>Via Venezia, 1, TREBASELEGHE, PADOVA, 35010 IT</v>
    <v>62.86</v>
    <v>Textiles &amp; Apparel</v>
    <v>Stock</v>
    <v>45117.514143518521</v>
    <v>361</v>
    <v>61.26</v>
    <v>16917060000</v>
    <v>Moncler SpA</v>
    <v>Moncler SpA</v>
    <v>61.34</v>
    <v>27.305</v>
    <v>61.6</v>
    <v>62.78</v>
    <v>274627700</v>
    <v>MONC</v>
    <v>Moncler SpA (XMIL:MONC)</v>
    <v>125236</v>
    <v>614510</v>
    <v>2004</v>
  </rv>
  <rv s="2">
    <v>362</v>
  </rv>
  <rv s="0">
    <v>https://www.bing.com/financeapi/forcetrigger?t=a1pxbh&amp;q=XNYS%3aCMG&amp;form=skydnc</v>
    <v>Learn more on Bing</v>
  </rv>
  <rv s="3">
    <v>5</v>
    <v>CHIPOTLE MEXICAN GRILL, INC. (XNYS:CMG)</v>
    <v>6</v>
    <v>7</v>
    <v>Finance</v>
    <v>14</v>
    <v>en-US</v>
    <v>a1pxbh</v>
    <v>268435456</v>
    <v>1</v>
    <v>2</v>
    <v>Powered by Refinitiv</v>
    <v>2147.52</v>
    <v>1233.6099999999999</v>
    <v>1.3277000000000001</v>
    <v>-15.91</v>
    <v>-7.6E-3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2091.62</v>
    <v>Hotels &amp; Entertainment Services</v>
    <v>Stock</v>
    <v>45114.994558738283</v>
    <v>364</v>
    <v>2071.12</v>
    <v>57316790000</v>
    <v>CHIPOTLE MEXICAN GRILL, INC.</v>
    <v>CHIPOTLE MEXICAN GRILL, INC.</v>
    <v>2080.92</v>
    <v>56.200099999999999</v>
    <v>2093.37</v>
    <v>2077.46</v>
    <v>27589840</v>
    <v>CMG</v>
    <v>CHIPOTLE MEXICAN GRILL, INC. (XNYS:CMG)</v>
    <v>44</v>
    <v>244400</v>
    <v>1998</v>
  </rv>
  <rv s="2">
    <v>365</v>
  </rv>
  <rv s="0">
    <v>https://www.bing.com/financeapi/forcetrigger?t=a24p4c&amp;q=XNAS%3aTXRH&amp;form=skydnc</v>
    <v>Learn more on Bing</v>
  </rv>
  <rv s="3">
    <v>5</v>
    <v>TEXAS ROADHOUSE, INC. (XNAS:TXRH)</v>
    <v>6</v>
    <v>7</v>
    <v>Finance</v>
    <v>8</v>
    <v>en-US</v>
    <v>a24p4c</v>
    <v>268435456</v>
    <v>1</v>
    <v>2</v>
    <v>Powered by Refinitiv</v>
    <v>116.72</v>
    <v>76.38</v>
    <v>0.97619999999999996</v>
    <v>0.39</v>
    <v>3.5360000000000001E-3</v>
    <v>USD</v>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v>82000</v>
    <v>Nasdaq Stock Market</v>
    <v>XNAS</v>
    <v>XNAS</v>
    <v>6040 Dutchmans Ln, LOUISVILLE, KY, 40205 US</v>
    <v>111.05</v>
    <v>Hotels &amp; Entertainment Services</v>
    <v>Stock</v>
    <v>45114.926767835153</v>
    <v>367</v>
    <v>109.48</v>
    <v>7415595000</v>
    <v>TEXAS ROADHOUSE, INC.</v>
    <v>TEXAS ROADHOUSE, INC.</v>
    <v>110.49</v>
    <v>26.550699999999999</v>
    <v>110.29</v>
    <v>110.68</v>
    <v>67000310</v>
    <v>TXRH</v>
    <v>TEXAS ROADHOUSE, INC. (XNAS:TXRH)</v>
    <v>197</v>
    <v>1263915</v>
    <v>2004</v>
  </rv>
  <rv s="2">
    <v>368</v>
  </rv>
  <rv s="0">
    <v>https://www.bing.com/financeapi/forcetrigger?t=af56kr&amp;q=XFRA%3aBB2&amp;form=skydnc</v>
    <v>Learn more on Bing</v>
  </rv>
  <rv s="3">
    <v>5</v>
    <v>BURBERRY GROUP PLC (XFRA:BB2)</v>
    <v>6</v>
    <v>32</v>
    <v>Finance</v>
    <v>16</v>
    <v>en-US</v>
    <v>af56kr</v>
    <v>268435456</v>
    <v>1</v>
    <v>2</v>
    <v>Powered by Refinitiv</v>
    <v>30.6</v>
    <v>11.005000000000001</v>
    <v>1.6942999999999999</v>
    <v>-0.1</v>
    <v>-4.1670000000000006E-3</v>
    <v>EUR</v>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v>9201</v>
    <v>Deutsche Boerse AG</v>
    <v>XFRA</v>
    <v>XFRA</v>
    <v>Horseferry House, Horseferry Road, Westminster, LONDON, UNITED KINGDOM-NA, SW1P 2AW GB</v>
    <v>23.9</v>
    <v>Specialty Retailers</v>
    <v>Stock</v>
    <v>45117.513194444444</v>
    <v>370</v>
    <v>23.9</v>
    <v>7635772000</v>
    <v>BURBERRY GROUP PLC</v>
    <v>BURBERRY GROUP PLC</v>
    <v>23.9</v>
    <v>16.73</v>
    <v>24</v>
    <v>23.9</v>
    <v>378421400</v>
    <v>BB2</v>
    <v>BURBERRY GROUP PLC (XFRA:BB2)</v>
    <v>2</v>
    <v>1724370</v>
    <v>1997</v>
  </rv>
  <rv s="2">
    <v>371</v>
  </rv>
  <rv s="0">
    <v>https://www.bing.com/financeapi/forcetrigger?t=a1wljc&amp;q=XNYS%3aKO&amp;form=skydnc</v>
    <v>Learn more on Bing</v>
  </rv>
  <rv s="3">
    <v>5</v>
    <v>THE COCA-COLA COMPANY (XNYS:KO)</v>
    <v>6</v>
    <v>7</v>
    <v>Finance</v>
    <v>8</v>
    <v>en-US</v>
    <v>a1wljc</v>
    <v>268435456</v>
    <v>1</v>
    <v>2</v>
    <v>Powered by Refinitiv</v>
    <v>65.47</v>
    <v>54.015000000000001</v>
    <v>0.53620000000000001</v>
    <v>-0.8</v>
    <v>-1.321E-2</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v>82500</v>
    <v>New York Stock Exchange</v>
    <v>XNYS</v>
    <v>XNYS</v>
    <v>1 Coca Cola Plz NW, ATLANTA, GA, 30313-2420 US</v>
    <v>60.494999999999997</v>
    <v>Beverages</v>
    <v>Stock</v>
    <v>45114.999763553125</v>
    <v>373</v>
    <v>59.73</v>
    <v>258436800000</v>
    <v>THE COCA-COLA COMPANY</v>
    <v>THE COCA-COLA COMPANY</v>
    <v>60.31</v>
    <v>26.323</v>
    <v>60.56</v>
    <v>59.76</v>
    <v>4324578000</v>
    <v>KO</v>
    <v>THE COCA-COLA COMPANY (XNYS:KO)</v>
    <v>29437</v>
    <v>14881432</v>
    <v>1919</v>
  </rv>
  <rv s="2">
    <v>374</v>
  </rv>
  <rv s="0">
    <v>https://www.bing.com/financeapi/forcetrigger?t=buqn7w&amp;q=XNAS%3aWMG&amp;form=skydnc</v>
    <v>Learn more on Bing</v>
  </rv>
  <rv s="3">
    <v>5</v>
    <v>WARNER MUSIC GROUP CORP. (XNAS:WMG)</v>
    <v>6</v>
    <v>7</v>
    <v>Finance</v>
    <v>14</v>
    <v>en-US</v>
    <v>buqn7w</v>
    <v>268435456</v>
    <v>1</v>
    <v>2</v>
    <v>Powered by Refinitiv</v>
    <v>38.755000000000003</v>
    <v>21.57</v>
    <v>1.1519999999999999</v>
    <v>1.1299999999999999</v>
    <v>4.2039E-2</v>
    <v>USD</v>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v>6200</v>
    <v>Nasdaq Stock Market</v>
    <v>XNAS</v>
    <v>XNAS</v>
    <v>1633 Broadway, NEW YORK, NY, 10019 US</v>
    <v>28.38</v>
    <v>Media &amp; Publishing</v>
    <v>Stock</v>
    <v>45114.971439178124</v>
    <v>376</v>
    <v>26.69</v>
    <v>14452450000</v>
    <v>WARNER MUSIC GROUP CORP.</v>
    <v>WARNER MUSIC GROUP CORP.</v>
    <v>26.78</v>
    <v>34.3964</v>
    <v>26.88</v>
    <v>28.01</v>
    <v>515974500</v>
    <v>WMG</v>
    <v>WARNER MUSIC GROUP CORP. (XNAS:WMG)</v>
    <v>16</v>
    <v>1699956</v>
    <v>2003</v>
  </rv>
  <rv s="2">
    <v>377</v>
  </rv>
  <rv s="0">
    <v>https://www.bing.com/financeapi/forcetrigger?t=a25ya2&amp;q=XNYS%3aWMT&amp;form=skydnc</v>
    <v>Learn more on Bing</v>
  </rv>
  <rv s="3">
    <v>5</v>
    <v>WALMART INC. (XNYS:WMT)</v>
    <v>6</v>
    <v>7</v>
    <v>Finance</v>
    <v>8</v>
    <v>en-US</v>
    <v>a25ya2</v>
    <v>268435456</v>
    <v>1</v>
    <v>2</v>
    <v>Powered by Refinitiv</v>
    <v>159.12</v>
    <v>120.06</v>
    <v>0.50749999999999995</v>
    <v>-3.62</v>
    <v>-2.3040999999999999E-2</v>
    <v>USD</v>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v>2100000</v>
    <v>New York Stock Exchange</v>
    <v>XNYS</v>
    <v>XNYS</v>
    <v>702 SW 8th St, BENTONVILLE, AR, 72716-6209 US</v>
    <v>156.29</v>
    <v>Food &amp; Drug Retailing</v>
    <v>Stock</v>
    <v>45114.999448263283</v>
    <v>379</v>
    <v>153.44999999999999</v>
    <v>413323300000</v>
    <v>WALMART INC.</v>
    <v>WALMART INC.</v>
    <v>155.81</v>
    <v>36.991599999999998</v>
    <v>157.11000000000001</v>
    <v>153.49</v>
    <v>2692835000</v>
    <v>WMT</v>
    <v>WALMART INC. (XNYS:WMT)</v>
    <v>15239</v>
    <v>6030548</v>
    <v>1969</v>
  </rv>
  <rv s="2">
    <v>380</v>
  </rv>
  <rv s="0">
    <v>https://www.bing.com/financeapi/forcetrigger?t=a1runm&amp;q=XNYS%3aELF&amp;form=skydnc</v>
    <v>Learn more on Bing</v>
  </rv>
  <rv s="3">
    <v>5</v>
    <v>E.L.F. BEAUTY, INC. (XNYS:ELF)</v>
    <v>6</v>
    <v>7</v>
    <v>Finance</v>
    <v>14</v>
    <v>en-US</v>
    <v>a1runm</v>
    <v>268435456</v>
    <v>1</v>
    <v>2</v>
    <v>Powered by Refinitiv</v>
    <v>115.79</v>
    <v>30.55</v>
    <v>1.5145</v>
    <v>-1.1000000000000001</v>
    <v>-9.9010000000000001E-3</v>
    <v>USD</v>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v>339</v>
    <v>New York Stock Exchange</v>
    <v>XNYS</v>
    <v>XNYS</v>
    <v>570 10th St, OAKLAND, CA, 94607-4038 US</v>
    <v>112.66</v>
    <v>Specialty Retailers</v>
    <v>Stock</v>
    <v>45114.995603553129</v>
    <v>382</v>
    <v>109.51</v>
    <v>5925378000</v>
    <v>E.L.F. BEAUTY, INC.</v>
    <v>E.L.F. BEAUTY, INC.</v>
    <v>111.1</v>
    <v>99.050899999999999</v>
    <v>111.1</v>
    <v>110</v>
    <v>53867070</v>
    <v>ELF</v>
    <v>E.L.F. BEAUTY, INC. (XNYS:ELF)</v>
    <v>741</v>
    <v>1055695</v>
    <v>2013</v>
  </rv>
  <rv s="2">
    <v>383</v>
  </rv>
  <rv s="0">
    <v>https://www.bing.com/financeapi/forcetrigger?t=ah3aw7&amp;q=XHKG%3a1913&amp;form=skydnc</v>
    <v>Learn more on Bing</v>
  </rv>
  <rv s="12">
    <v>33</v>
    <v>Prada SpA (XHKG:1913)</v>
    <v>6</v>
    <v>34</v>
    <v>Finance</v>
    <v>35</v>
    <v>en-US</v>
    <v>ah3aw7</v>
    <v>268435456</v>
    <v>1</v>
    <v>2</v>
    <v>Powered by Refinitiv</v>
    <v>63.65</v>
    <v>31.5</v>
    <v>0.70740000000000003</v>
    <v>2.35</v>
    <v>4.5191999999999996E-2</v>
    <v>0</v>
    <v>0</v>
    <v>HKD</v>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v>13768</v>
    <v>Hong Kong Stock Exchange</v>
    <v>XHKG</v>
    <v>XHKG</v>
    <v>via Antonio Fogazzaro, 28, MILANO, MILANO, 20135 IT</v>
    <v>55</v>
    <v>Textiles &amp; Apparel</v>
    <v>Stock</v>
    <v>45117.338955728905</v>
    <v>385</v>
    <v>52.9</v>
    <v>133058800000</v>
    <v>Prada SpA</v>
    <v>Prada SpA</v>
    <v>53.3</v>
    <v>35.770000000000003</v>
    <v>52</v>
    <v>54.35</v>
    <v>54.35</v>
    <v>2558824000</v>
    <v>1913</v>
    <v>Prada SpA (XHKG:1913)</v>
    <v>2468749</v>
    <v>946560</v>
  </rv>
  <rv s="2">
    <v>386</v>
  </rv>
  <rv s="13">
    <v>12</v>
    <v>Year incorporated</v>
    <v>0</v>
  </rv>
  <rv s="0">
    <v>https://www.bing.com/financeapi/forcetrigger?t=a1zyf2&amp;q=XNYS%3aPLNT&amp;form=skydnc</v>
    <v>Learn more on Bing</v>
  </rv>
  <rv s="3">
    <v>5</v>
    <v>PLANET FITNESS, INC. (XNYS:PLNT)</v>
    <v>6</v>
    <v>7</v>
    <v>Finance</v>
    <v>14</v>
    <v>en-US</v>
    <v>a1zyf2</v>
    <v>268435456</v>
    <v>1</v>
    <v>2</v>
    <v>Powered by Refinitiv</v>
    <v>85.905000000000001</v>
    <v>54.15</v>
    <v>1.2989999999999999</v>
    <v>0.7</v>
    <v>1.0596000000000001E-2</v>
    <v>USD</v>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v>2795</v>
    <v>New York Stock Exchange</v>
    <v>XNYS</v>
    <v>XNYS</v>
    <v>4 Liberty Lane West, HAMPTON, NH, 03842 US</v>
    <v>67.150000000000006</v>
    <v>Hotels &amp; Entertainment Services</v>
    <v>Stock</v>
    <v>45114.958333356248</v>
    <v>389</v>
    <v>66.020099999999999</v>
    <v>5954476000</v>
    <v>PLANET FITNESS, INC.</v>
    <v>PLANET FITNESS, INC.</v>
    <v>66.05</v>
    <v>53.297600000000003</v>
    <v>66.06</v>
    <v>66.760000000000005</v>
    <v>89192270</v>
    <v>PLNT</v>
    <v>PLANET FITNESS, INC. (XNYS:PLNT)</v>
    <v>3</v>
    <v>2050611</v>
    <v>2015</v>
  </rv>
  <rv s="2">
    <v>390</v>
  </rv>
  <rv s="0">
    <v>https://www.bing.com/financeapi/forcetrigger?t=a23rm7&amp;q=XNYS%3aSTZ&amp;form=skydnc</v>
    <v>Learn more on Bing</v>
  </rv>
  <rv s="11">
    <v>28</v>
    <v>CONSTELLATION BRANDS, INC. (XNYS:STZ)</v>
    <v>6</v>
    <v>29</v>
    <v>Finance</v>
    <v>30</v>
    <v>en-US</v>
    <v>a23rm7</v>
    <v>268435456</v>
    <v>1</v>
    <v>2</v>
    <v>Powered by Refinitiv</v>
    <v>261.32</v>
    <v>208.12</v>
    <v>1.0221</v>
    <v>0.9</v>
    <v>3.5630000000000002E-3</v>
    <v>USD</v>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v>10700</v>
    <v>New York Stock Exchange</v>
    <v>XNYS</v>
    <v>XNYS</v>
    <v>207 High Point Drive, Building 100, VICTOR, NY, 14564 US</v>
    <v>255.17</v>
    <v>Beverages</v>
    <v>Stock</v>
    <v>45114.996406191407</v>
    <v>392</v>
    <v>252.17</v>
    <v>46464900000</v>
    <v>CONSTELLATION BRANDS, INC.</v>
    <v>CONSTELLATION BRANDS, INC.</v>
    <v>253.07</v>
    <v>608.33489999999995</v>
    <v>252.59</v>
    <v>253.49</v>
    <v>253.49</v>
    <v>183300700</v>
    <v>STZ</v>
    <v>CONSTELLATION BRANDS, INC. (XNYS:STZ)</v>
    <v>20</v>
    <v>1157838</v>
    <v>1972</v>
  </rv>
  <rv s="2">
    <v>393</v>
  </rv>
  <rv s="0">
    <v>https://www.bing.com/financeapi/forcetrigger?t=b1lczr&amp;q=XSWX%3aCFR&amp;form=skydnc</v>
    <v>Learn more on Bing</v>
  </rv>
  <rv s="3">
    <v>5</v>
    <v>Compagnie Financiere Richemont SA (XSWX:CFR)</v>
    <v>6</v>
    <v>36</v>
    <v>Finance</v>
    <v>16</v>
    <v>en-US</v>
    <v>b1lczr</v>
    <v>268435456</v>
    <v>1</v>
    <v>2</v>
    <v>Powered by Refinitiv</v>
    <v>161.1</v>
    <v>91.8</v>
    <v>1.5889</v>
    <v>-0.2</v>
    <v>-1.3910000000000001E-3</v>
    <v>CHF</v>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v>33959</v>
    <v>SIX Swiss Exchange</v>
    <v>XSWX</v>
    <v>XSWX</v>
    <v>Chemin de la Chenaie 50, BELLEVUE, GENEVE, 1293 CH</v>
    <v>143.75</v>
    <v>Textiles &amp; Apparel</v>
    <v>Stock</v>
    <v>45117.513993055552</v>
    <v>395</v>
    <v>142.35</v>
    <v>75063600000</v>
    <v>Compagnie Financiere Richemont SA</v>
    <v>Compagnie Financiere Richemont SA</v>
    <v>142.80000000000001</v>
    <v>0</v>
    <v>143.80000000000001</v>
    <v>143.6</v>
    <v>522000000</v>
    <v>CFR</v>
    <v>Compagnie Financiere Richemont SA (XSWX:CFR)</v>
    <v>233172</v>
    <v>903620</v>
    <v>2002</v>
  </rv>
  <rv s="2">
    <v>396</v>
  </rv>
  <rv s="0">
    <v>https://www.bing.com/financeapi/forcetrigger?t=c38ljc&amp;q=XNYS%3aBROS&amp;form=skydnc</v>
    <v>Learn more on Bing</v>
  </rv>
  <rv s="8">
    <v>22</v>
    <v>Dutch Bros Inc (XNYS:BROS)</v>
    <v>6</v>
    <v>23</v>
    <v>Finance</v>
    <v>14</v>
    <v>en-US</v>
    <v>c38ljc</v>
    <v>268435456</v>
    <v>1</v>
    <v>2</v>
    <v>Powered by Refinitiv</v>
    <v>54.18</v>
    <v>25.451000000000001</v>
    <v>2.327</v>
    <v>-0.18</v>
    <v>-6.3739999999999995E-3</v>
    <v>USD</v>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v>22000</v>
    <v>New York Stock Exchange</v>
    <v>XNYS</v>
    <v>XNYS</v>
    <v>110 Sw 4Th Street, GRANTS PASS, OR, 97526 US</v>
    <v>28.62</v>
    <v>Hotels &amp; Entertainment Services</v>
    <v>Stock</v>
    <v>45114.999027060156</v>
    <v>398</v>
    <v>28.045000000000002</v>
    <v>4597154000</v>
    <v>Dutch Bros Inc</v>
    <v>Dutch Bros Inc</v>
    <v>28.21</v>
    <v>28.24</v>
    <v>28.06</v>
    <v>163833000</v>
    <v>BROS</v>
    <v>Dutch Bros Inc (XNYS:BROS)</v>
    <v>3643</v>
    <v>659686</v>
    <v>2021</v>
  </rv>
  <rv s="2">
    <v>399</v>
  </rv>
  <rv s="0">
    <v>https://www.bing.com/financeapi/forcetrigger?t=a1qyk2&amp;q=XNYS%3aDFS&amp;form=skydnc</v>
    <v>Learn more on Bing</v>
  </rv>
  <rv s="3">
    <v>5</v>
    <v>DISCOVER FINANCIAL SERVICES (XNYS:DFS)</v>
    <v>6</v>
    <v>7</v>
    <v>Finance</v>
    <v>14</v>
    <v>en-US</v>
    <v>a1qyk2</v>
    <v>268435456</v>
    <v>1</v>
    <v>2</v>
    <v>Powered by Refinitiv</v>
    <v>119.91</v>
    <v>87.644000000000005</v>
    <v>1.4428000000000001</v>
    <v>1.3</v>
    <v>1.1242E-2</v>
    <v>USD</v>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v>20200</v>
    <v>New York Stock Exchange</v>
    <v>XNYS</v>
    <v>XNYS</v>
    <v>2500 Lake Cook Rd, RIVERWOODS, IL, 60015 US</v>
    <v>118.12</v>
    <v>Banking Services</v>
    <v>Stock</v>
    <v>45114.958333367969</v>
    <v>401</v>
    <v>115.44</v>
    <v>29696450000</v>
    <v>DISCOVER FINANCIAL SERVICES</v>
    <v>DISCOVER FINANCIAL SERVICES</v>
    <v>115.72</v>
    <v>7.899</v>
    <v>115.64</v>
    <v>116.94</v>
    <v>253946000</v>
    <v>DFS</v>
    <v>DISCOVER FINANCIAL SERVICES (XNYS:DFS)</v>
    <v>15</v>
    <v>2134547</v>
    <v>1960</v>
  </rv>
  <rv s="2">
    <v>402</v>
  </rv>
  <rv s="0">
    <v>https://www.bing.com/financeapi/forcetrigger?t=a1o2lh&amp;q=XNYS%3aAXP&amp;form=skydnc</v>
    <v>Learn more on Bing</v>
  </rv>
  <rv s="3">
    <v>5</v>
    <v>AMERICAN EXPRESS COMPANY (XNYS:AXP)</v>
    <v>6</v>
    <v>7</v>
    <v>Finance</v>
    <v>8</v>
    <v>en-US</v>
    <v>a1o2lh</v>
    <v>268435456</v>
    <v>1</v>
    <v>2</v>
    <v>Powered by Refinitiv</v>
    <v>182.15</v>
    <v>130.65</v>
    <v>1.1926000000000001</v>
    <v>-1.1399999999999999</v>
    <v>-6.6690000000000004E-3</v>
    <v>USD</v>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v>77300</v>
    <v>New York Stock Exchange</v>
    <v>XNYS</v>
    <v>XNYS</v>
    <v>200 Vesey Street, NEW YORK, NY, 10285 US</v>
    <v>171.57</v>
    <v>Banking Services</v>
    <v>Stock</v>
    <v>45114.999640068752</v>
    <v>404</v>
    <v>168.67009999999999</v>
    <v>126202300000</v>
    <v>AMERICAN EXPRESS COMPANY</v>
    <v>AMERICAN EXPRESS COMPANY</v>
    <v>169.13</v>
    <v>17.866599999999998</v>
    <v>170.94</v>
    <v>169.8</v>
    <v>743240700</v>
    <v>AXP</v>
    <v>AMERICAN EXPRESS COMPANY (XNYS:AXP)</v>
    <v>536</v>
    <v>2938854</v>
    <v>1965</v>
  </rv>
  <rv s="2">
    <v>405</v>
  </rv>
  <rv s="0">
    <v>https://www.bing.com/financeapi/forcetrigger?t=a21icw&amp;q=XNAS%3aPYPL&amp;form=skydnc</v>
    <v>Learn more on Bing</v>
  </rv>
  <rv s="3">
    <v>5</v>
    <v>PAYPAL HOLDINGS, INC. (XNAS:PYPL)</v>
    <v>6</v>
    <v>7</v>
    <v>Finance</v>
    <v>8</v>
    <v>en-US</v>
    <v>a21icw</v>
    <v>268435456</v>
    <v>1</v>
    <v>2</v>
    <v>Powered by Refinitiv</v>
    <v>103.03</v>
    <v>58.95</v>
    <v>1.3125</v>
    <v>0.65</v>
    <v>9.8279999999999999E-3</v>
    <v>USD</v>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v>29900</v>
    <v>Nasdaq Stock Market</v>
    <v>XNAS</v>
    <v>XNAS</v>
    <v>2211 N 1st St, SAN JOSE, CA, 95131 US</v>
    <v>67.66</v>
    <v>Software &amp; IT Services</v>
    <v>Stock</v>
    <v>45114.999961238282</v>
    <v>407</v>
    <v>65.98</v>
    <v>74518540000</v>
    <v>PAYPAL HOLDINGS, INC.</v>
    <v>PAYPAL HOLDINGS, INC.</v>
    <v>66.19</v>
    <v>28.278300000000002</v>
    <v>66.14</v>
    <v>66.790000000000006</v>
    <v>1115714000</v>
    <v>PYPL</v>
    <v>PAYPAL HOLDINGS, INC. (XNAS:PYPL)</v>
    <v>53465</v>
    <v>17804787</v>
    <v>2015</v>
  </rv>
  <rv s="2">
    <v>408</v>
  </rv>
  <rv s="0">
    <v>https://www.bing.com/financeapi/forcetrigger?t=a1px2w&amp;q=XNAS%3aCME&amp;form=skydnc</v>
    <v>Learn more on Bing</v>
  </rv>
  <rv s="3">
    <v>5</v>
    <v>CME GROUP INC. (XNAS:CME)</v>
    <v>6</v>
    <v>7</v>
    <v>Finance</v>
    <v>14</v>
    <v>en-US</v>
    <v>a1px2w</v>
    <v>268435456</v>
    <v>1</v>
    <v>2</v>
    <v>Powered by Refinitiv</v>
    <v>204.71360000000001</v>
    <v>162.25530000000001</v>
    <v>0.4274</v>
    <v>-1.3</v>
    <v>-7.0940000000000005E-3</v>
    <v>USD</v>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v>3460</v>
    <v>Nasdaq Stock Market</v>
    <v>XNAS</v>
    <v>XNAS</v>
    <v>20 S Wacker Dr, CHICAGO, IL, 60606 US</v>
    <v>183.73</v>
    <v>Investment Banking &amp; Investment Services</v>
    <v>Stock</v>
    <v>45114.956986863283</v>
    <v>410</v>
    <v>181.84</v>
    <v>65450050000</v>
    <v>CME GROUP INC.</v>
    <v>CME GROUP INC.</v>
    <v>182.91</v>
    <v>23.110099999999999</v>
    <v>183.25</v>
    <v>181.95</v>
    <v>359714500</v>
    <v>CME</v>
    <v>CME GROUP INC. (XNAS:CME)</v>
    <v>3</v>
    <v>1584980</v>
    <v>2001</v>
  </rv>
  <rv s="2">
    <v>411</v>
  </rv>
  <rv s="0">
    <v>https://www.bing.com/financeapi/forcetrigger?t=a1v8ar&amp;q=XNYS%3aICE&amp;form=skydnc</v>
    <v>Learn more on Bing</v>
  </rv>
  <rv s="3">
    <v>5</v>
    <v>INTERCONTINENTAL EXCHANGE, INC. (XNYS:ICE)</v>
    <v>6</v>
    <v>7</v>
    <v>Finance</v>
    <v>14</v>
    <v>en-US</v>
    <v>a1v8ar</v>
    <v>268435456</v>
    <v>1</v>
    <v>2</v>
    <v>Powered by Refinitiv</v>
    <v>114.11</v>
    <v>88.6</v>
    <v>0.94399999999999995</v>
    <v>0.28999999999999998</v>
    <v>2.5890000000000002E-3</v>
    <v>USD</v>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v>9010</v>
    <v>New York Stock Exchange</v>
    <v>XNYS</v>
    <v>XNYS</v>
    <v>5660 New Northside Drive, Third Floor, ATLANTA, GA, 30328 US</v>
    <v>112.9</v>
    <v>Investment Banking &amp; Investment Services</v>
    <v>Stock</v>
    <v>45114.958333344533</v>
    <v>413</v>
    <v>111.43</v>
    <v>62867460000</v>
    <v>INTERCONTINENTAL EXCHANGE, INC.</v>
    <v>INTERCONTINENTAL EXCHANGE, INC.</v>
    <v>112.03</v>
    <v>43.626100000000001</v>
    <v>112</v>
    <v>112.29</v>
    <v>559866900</v>
    <v>ICE</v>
    <v>INTERCONTINENTAL EXCHANGE, INC. (XNYS:ICE)</v>
    <v>254</v>
    <v>2306673</v>
    <v>2013</v>
  </rv>
  <rv s="2">
    <v>414</v>
  </rv>
  <rv s="0">
    <v>https://www.bing.com/financeapi/forcetrigger?t=a1otrw&amp;q=XNYS%3aBRK.B&amp;form=skydnc</v>
    <v>Learn more on Bing</v>
  </rv>
  <rv s="11">
    <v>28</v>
    <v>BERKSHIRE HATHAWAY INC., (XNYS:BRK.B)</v>
    <v>6</v>
    <v>29</v>
    <v>Finance</v>
    <v>30</v>
    <v>en-US</v>
    <v>a1otrw</v>
    <v>268435456</v>
    <v>1</v>
    <v>2</v>
    <v>Powered by Refinitiv</v>
    <v>344.07</v>
    <v>259.85000000000002</v>
    <v>0.87190000000000001</v>
    <v>-0.56000000000000005</v>
    <v>-1.64E-3</v>
    <v>USD</v>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v>383000</v>
    <v>New York Stock Exchange</v>
    <v>XNYS</v>
    <v>XNYS</v>
    <v>3555 Farnam St, OMAHA, NE, 68131 US</v>
    <v>344.07</v>
    <v>Consumer Goods Conglomerates</v>
    <v>Stock</v>
    <v>45114.999665705465</v>
    <v>416</v>
    <v>340.38499999999999</v>
    <v>747386500000</v>
    <v>BERKSHIRE HATHAWAY INC.,</v>
    <v>BERKSHIRE HATHAWAY INC.,</v>
    <v>340.52</v>
    <v>98.525999999999996</v>
    <v>341.46</v>
    <v>340.9</v>
    <v>341.4</v>
    <v>1449830</v>
    <v>BRK.B</v>
    <v>BERKSHIRE HATHAWAY INC., (XNYS:BRK.B)</v>
    <v>1186</v>
    <v>3565145</v>
    <v>1998</v>
  </rv>
  <rv s="2">
    <v>417</v>
  </rv>
  <rv s="0">
    <v>http://zh.wikipedia.org/wiki/OMX</v>
    <v>Wikipedia</v>
  </rv>
  <rv s="4">
    <v>33</v>
    <v>419</v>
  </rv>
  <rv s="5">
    <v>13</v>
    <v>https://www.bing.com/th?id=AMMS_ca29f5ea4bb769bc6f9c17b9fef790ab&amp;qlt=95</v>
    <v>420</v>
    <v>0</v>
    <v>https://www.bing.com/images/search?form=xlimg&amp;q=nasdaq+omx+group</v>
    <v>Image of Nasdaq, Inc.</v>
  </rv>
  <rv s="0">
    <v>https://www.bing.com/financeapi/forcetrigger?t=a1ydc7&amp;q=XNAS%3aNDAQ&amp;form=skydnc</v>
    <v>Learn more on Bing</v>
  </rv>
  <rv s="6">
    <v>9</v>
    <v>Nasdaq, Inc. (XNAS:NDAQ)</v>
    <v>11</v>
    <v>12</v>
    <v>Finance</v>
    <v>14</v>
    <v>en-US</v>
    <v>a1ydc7</v>
    <v>268435456</v>
    <v>1</v>
    <v>2</v>
    <v>Powered by Refinitiv</v>
    <v>69.22</v>
    <v>48.65</v>
    <v>0.92620000000000002</v>
    <v>-0.02</v>
    <v>-4.082E-4</v>
    <v>USD</v>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v>6486</v>
    <v>Nasdaq Stock Market</v>
    <v>XNAS</v>
    <v>XNAS</v>
    <v>151 W. 42ND STREET, NEW YORK, NY, 10036 US</v>
    <v>49.27</v>
    <v>421</v>
    <v>Investment Banking &amp; Investment Services</v>
    <v>Stock</v>
    <v>45114.999899142967</v>
    <v>422</v>
    <v>48.65</v>
    <v>24032780000</v>
    <v>Nasdaq, Inc.</v>
    <v>Nasdaq, Inc.</v>
    <v>48.88</v>
    <v>21.236799999999999</v>
    <v>48.99</v>
    <v>48.97</v>
    <v>490765300</v>
    <v>NDAQ</v>
    <v>Nasdaq, Inc. (XNAS:NDAQ)</v>
    <v>1213</v>
    <v>4426671</v>
    <v>1979</v>
  </rv>
  <rv s="2">
    <v>423</v>
  </rv>
  <rv s="0">
    <v>https://www.bing.com/financeapi/forcetrigger?t=a1om4c&amp;q=XNYS%3aBLK&amp;form=skydnc</v>
    <v>Learn more on Bing</v>
  </rv>
  <rv s="3">
    <v>5</v>
    <v>BLACKROCK, INC. (XNYS:BLK)</v>
    <v>6</v>
    <v>7</v>
    <v>Finance</v>
    <v>8</v>
    <v>en-US</v>
    <v>a1om4c</v>
    <v>268435456</v>
    <v>1</v>
    <v>2</v>
    <v>Powered by Refinitiv</v>
    <v>785.65</v>
    <v>503.12360000000001</v>
    <v>1.2834000000000001</v>
    <v>3.47</v>
    <v>5.0980000000000001E-3</v>
    <v>USD</v>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19500</v>
    <v>New York Stock Exchange</v>
    <v>XNYS</v>
    <v>XNYS</v>
    <v>50 Hudson Yards, NEW YORK, NY, 10001 US</v>
    <v>691.99</v>
    <v>Investment Banking &amp; Investment Services</v>
    <v>Stock</v>
    <v>45114.989111238283</v>
    <v>425</v>
    <v>677.93499999999995</v>
    <v>102452600000</v>
    <v>BLACKROCK, INC.</v>
    <v>BLACKROCK, INC.</v>
    <v>678.28</v>
    <v>21.214700000000001</v>
    <v>680.63</v>
    <v>684.1</v>
    <v>149762600</v>
    <v>BLK</v>
    <v>BLACKROCK, INC. (XNYS:BLK)</v>
    <v>439</v>
    <v>592131</v>
    <v>2006</v>
  </rv>
  <rv s="2">
    <v>426</v>
  </rv>
  <rv s="0">
    <v>https://www.bing.com/financeapi/forcetrigger?t=a256cw&amp;q=XNYS%3aV&amp;form=skydnc</v>
    <v>Learn more on Bing</v>
  </rv>
  <rv s="3">
    <v>5</v>
    <v>VISA INC. (XNYS:V)</v>
    <v>6</v>
    <v>7</v>
    <v>Finance</v>
    <v>8</v>
    <v>en-US</v>
    <v>a256cw</v>
    <v>268435456</v>
    <v>1</v>
    <v>2</v>
    <v>Powered by Refinitiv</v>
    <v>240</v>
    <v>174.6</v>
    <v>0.97019999999999995</v>
    <v>-2.4300000000000002</v>
    <v>-1.0172E-2</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238.44</v>
    <v>Software &amp; IT Services</v>
    <v>Stock</v>
    <v>45114.999501053127</v>
    <v>428</v>
    <v>236.13</v>
    <v>484520300000</v>
    <v>VISA INC.</v>
    <v>VISA INC.</v>
    <v>236.73</v>
    <v>31.611000000000001</v>
    <v>238.88</v>
    <v>236.45</v>
    <v>2049145000</v>
    <v>V</v>
    <v>VISA INC. (XNYS:V)</v>
    <v>1877</v>
    <v>7165482</v>
    <v>2007</v>
  </rv>
  <rv s="2">
    <v>429</v>
  </rv>
  <rv s="0">
    <v>https://www.bing.com/financeapi/forcetrigger?t=a1sqcw&amp;q=XNYS%3aFDS&amp;form=skydnc</v>
    <v>Learn more on Bing</v>
  </rv>
  <rv s="3">
    <v>5</v>
    <v>FACTSET RESEARCH SYSTEMS INC. (XNYS:FDS)</v>
    <v>6</v>
    <v>7</v>
    <v>Finance</v>
    <v>14</v>
    <v>en-US</v>
    <v>a1sqcw</v>
    <v>268435456</v>
    <v>1</v>
    <v>2</v>
    <v>Powered by Refinitiv</v>
    <v>474.13</v>
    <v>377.89</v>
    <v>0.82589999999999997</v>
    <v>-3.63</v>
    <v>-9.2789999999999991E-3</v>
    <v>USD</v>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v>12072</v>
    <v>New York Stock Exchange</v>
    <v>XNYS</v>
    <v>XNYS</v>
    <v>45 Glover Avenue, NORWALK, CT, 06850 US</v>
    <v>391.41500000000002</v>
    <v>Professional &amp; Commercial Services</v>
    <v>Stock</v>
    <v>45114.958333344533</v>
    <v>431</v>
    <v>385.27499999999998</v>
    <v>14784330000</v>
    <v>FACTSET RESEARCH SYSTEMS INC.</v>
    <v>FACTSET RESEARCH SYSTEMS INC.</v>
    <v>389.5</v>
    <v>29.765000000000001</v>
    <v>391.2</v>
    <v>387.57</v>
    <v>38146230</v>
    <v>FDS</v>
    <v>FACTSET RESEARCH SYSTEMS INC. (XNYS:FDS)</v>
    <v>41</v>
    <v>360094</v>
    <v>1984</v>
  </rv>
  <rv s="2">
    <v>432</v>
  </rv>
  <rv s="0">
    <v>https://www.bing.com/financeapi/forcetrigger?t=a1sx27&amp;q=XNAS%3aFISV&amp;form=skydnc</v>
    <v>Learn more on Bing</v>
  </rv>
  <rv s="3">
    <v>5</v>
    <v>FISERV, INC. (XNYS:FI)</v>
    <v>6</v>
    <v>7</v>
    <v>Finance</v>
    <v>14</v>
    <v>en-US</v>
    <v>a1sx27</v>
    <v>268435456</v>
    <v>1</v>
    <v>2</v>
    <v>Powered by Refinitiv</v>
    <v>126.55</v>
    <v>89.26</v>
    <v>0.88149999999999995</v>
    <v>-0.19</v>
    <v>-1.5149999999999999E-3</v>
    <v>USD</v>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v>41000</v>
    <v>New York Stock Exchange</v>
    <v>XNYS</v>
    <v>XNYS</v>
    <v>Po Box 979, 255 Fiserv Dr, BROOKFIELD, WI, 53045 US</v>
    <v>125.825</v>
    <v>Professional &amp; Commercial Services</v>
    <v>Stock</v>
    <v>45114.958333344533</v>
    <v>434</v>
    <v>124.52</v>
    <v>77287200000</v>
    <v>FISERV, INC.</v>
    <v>FISERV, INC.</v>
    <v>124.66</v>
    <v>33.113199999999999</v>
    <v>125.39</v>
    <v>125.2</v>
    <v>617309900</v>
    <v>FI</v>
    <v>FISERV, INC. (XNYS:FI)</v>
    <v>240</v>
    <v>4383879</v>
    <v>1992</v>
  </rv>
  <rv s="2">
    <v>435</v>
  </rv>
  <rv s="0">
    <v>https://www.bing.com/financeapi/forcetrigger?t=bumqbh&amp;q=XNYS%3aFOUR&amp;form=skydnc</v>
    <v>Learn more on Bing</v>
  </rv>
  <rv s="3">
    <v>5</v>
    <v>Shift4 Payments Inc (XNYS:FOUR)</v>
    <v>6</v>
    <v>7</v>
    <v>Finance</v>
    <v>14</v>
    <v>en-US</v>
    <v>bumqbh</v>
    <v>268435456</v>
    <v>1</v>
    <v>2</v>
    <v>Powered by Refinitiv</v>
    <v>76.400000000000006</v>
    <v>29.39</v>
    <v>1.81</v>
    <v>1.32</v>
    <v>2.0358000000000001E-2</v>
    <v>USD</v>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v>2300</v>
    <v>New York Stock Exchange</v>
    <v>XNYS</v>
    <v>XNYS</v>
    <v>2202 North Irving Street, ALLENTOWN, PA, 18109 US</v>
    <v>67</v>
    <v>Professional &amp; Commercial Services</v>
    <v>Stock</v>
    <v>45114.972412603907</v>
    <v>437</v>
    <v>64.67</v>
    <v>5504149000</v>
    <v>Shift4 Payments Inc</v>
    <v>Shift4 Payments Inc</v>
    <v>64.67</v>
    <v>56.351900000000001</v>
    <v>64.84</v>
    <v>66.16</v>
    <v>83194520</v>
    <v>FOUR</v>
    <v>Shift4 Payments Inc (XNYS:FOUR)</v>
    <v>25</v>
    <v>957099</v>
    <v>2019</v>
  </rv>
  <rv s="2">
    <v>438</v>
  </rv>
  <rv s="0">
    <v>https://www.bing.com/financeapi/forcetrigger?t=a1u4zr&amp;q=XNYS%3aGPN&amp;form=skydnc</v>
    <v>Learn more on Bing</v>
  </rv>
  <rv s="3">
    <v>5</v>
    <v>GLOBAL PAYMENTS INC. (XNYS:GPN)</v>
    <v>6</v>
    <v>7</v>
    <v>Finance</v>
    <v>14</v>
    <v>en-US</v>
    <v>a1u4zr</v>
    <v>268435456</v>
    <v>1</v>
    <v>2</v>
    <v>Powered by Refinitiv</v>
    <v>136.88</v>
    <v>92.27</v>
    <v>0.98260000000000003</v>
    <v>0.59</v>
    <v>5.6049999999999997E-3</v>
    <v>USD</v>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v>25000</v>
    <v>New York Stock Exchange</v>
    <v>XNYS</v>
    <v>XNYS</v>
    <v>3550 Lenox Road, ATLANTA, GA, 30326 US</v>
    <v>107.08</v>
    <v>Professional &amp; Commercial Services</v>
    <v>Stock</v>
    <v>45114.958333367969</v>
    <v>440</v>
    <v>104.81</v>
    <v>27727740000</v>
    <v>GLOBAL PAYMENTS INC.</v>
    <v>GLOBAL PAYMENTS INC.</v>
    <v>105.36</v>
    <v>259.19880000000001</v>
    <v>105.26</v>
    <v>105.85</v>
    <v>261953100</v>
    <v>GPN</v>
    <v>GLOBAL PAYMENTS INC. (XNYS:GPN)</v>
    <v>2</v>
    <v>2653871</v>
    <v>2000</v>
  </rv>
  <rv s="2">
    <v>441</v>
  </rv>
  <rv s="0">
    <v>https://www.bing.com/financeapi/forcetrigger?t=a1svnm&amp;q=XNYS%3aFICO&amp;form=skydnc</v>
    <v>Learn more on Bing</v>
  </rv>
  <rv s="3">
    <v>5</v>
    <v>FAIR ISAAC CORPORATION (XNYS:FICO)</v>
    <v>6</v>
    <v>7</v>
    <v>Finance</v>
    <v>14</v>
    <v>en-US</v>
    <v>a1svnm</v>
    <v>268435456</v>
    <v>1</v>
    <v>2</v>
    <v>Powered by Refinitiv</v>
    <v>815.64</v>
    <v>389.83499999999998</v>
    <v>1.2435</v>
    <v>11.39</v>
    <v>1.4558E-2</v>
    <v>USD</v>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v>3320</v>
    <v>New York Stock Exchange</v>
    <v>XNYS</v>
    <v>XNYS</v>
    <v>5 West Mendenhall, Suites 105, BOZEMAN, MT, 59715 US</v>
    <v>798.13</v>
    <v>Software &amp; IT Services</v>
    <v>Stock</v>
    <v>45114.958333356248</v>
    <v>443</v>
    <v>781.68</v>
    <v>19839290000</v>
    <v>FAIR ISAAC CORPORATION</v>
    <v>FAIR ISAAC CORPORATION</v>
    <v>781.68</v>
    <v>52.9358</v>
    <v>782.4</v>
    <v>793.79</v>
    <v>24993120</v>
    <v>FICO</v>
    <v>FAIR ISAAC CORPORATION (XNYS:FICO)</v>
    <v>145460</v>
    <v>184019</v>
    <v>1987</v>
  </rv>
  <rv s="2">
    <v>444</v>
  </rv>
  <rv s="0">
    <v>https://www.bing.com/financeapi/forcetrigger?t=a1x8w7&amp;q=XNYS%3aMA&amp;form=skydnc</v>
    <v>Learn more on Bing</v>
  </rv>
  <rv s="3">
    <v>5</v>
    <v>MASTERCARD INCORPORATED. (XNYS:MA)</v>
    <v>6</v>
    <v>7</v>
    <v>Finance</v>
    <v>8</v>
    <v>en-US</v>
    <v>a1x8w7</v>
    <v>268435456</v>
    <v>1</v>
    <v>2</v>
    <v>Powered by Refinitiv</v>
    <v>395.25</v>
    <v>276.87</v>
    <v>1.1134999999999999</v>
    <v>-4.46</v>
    <v>-1.1345000000000001E-2</v>
    <v>USD</v>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v>29900</v>
    <v>New York Stock Exchange</v>
    <v>XNYS</v>
    <v>XNYS</v>
    <v>2000 Purchase St, PURCHASE, NY, 10577-2405 US</v>
    <v>392.45</v>
    <v>Software &amp; IT Services</v>
    <v>Stock</v>
    <v>45114.99993428203</v>
    <v>446</v>
    <v>388.4</v>
    <v>368324400000</v>
    <v>MASTERCARD INCORPORATED.</v>
    <v>MASTERCARD INCORPORATED.</v>
    <v>390.66</v>
    <v>38.821100000000001</v>
    <v>393.14</v>
    <v>388.68</v>
    <v>947628800</v>
    <v>MA</v>
    <v>MASTERCARD INCORPORATED. (XNYS:MA)</v>
    <v>296</v>
    <v>2839963</v>
    <v>2001</v>
  </rv>
  <rv s="2">
    <v>447</v>
  </rv>
  <rv s="0">
    <v>https://www.bing.com/financeapi/forcetrigger?t=b1ao52&amp;q=XAMS%3aADYEN&amp;form=skydnc</v>
    <v>Learn more on Bing</v>
  </rv>
  <rv s="3">
    <v>5</v>
    <v>Adyen NV (XAMS:ADYEN)</v>
    <v>6</v>
    <v>15</v>
    <v>Finance</v>
    <v>16</v>
    <v>en-US</v>
    <v>b1ao52</v>
    <v>268435456</v>
    <v>1</v>
    <v>2</v>
    <v>Powered by Refinitiv</v>
    <v>1893</v>
    <v>1198</v>
    <v>1.3108</v>
    <v>-1.2</v>
    <v>-8.208E-4</v>
    <v>EUR</v>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v>3332</v>
    <v>Euronext Amsterdam</v>
    <v>XAMS</v>
    <v>XAMS</v>
    <v>Simon Carmiggeltstraat 6-50, AMSTERDAM, NOORD-HOLLAND, 1011 DJ NL</v>
    <v>1463.8</v>
    <v>Financial Technology (Fintech) &amp; Infrastructure</v>
    <v>Stock</v>
    <v>45117.514097222222</v>
    <v>449</v>
    <v>1440.2</v>
    <v>45337710000</v>
    <v>Adyen NV</v>
    <v>Adyen NV</v>
    <v>1450.2</v>
    <v>80.276300000000006</v>
    <v>1462</v>
    <v>1460.8</v>
    <v>31010750</v>
    <v>ADYEN</v>
    <v>Adyen NV (XAMS:ADYEN)</v>
    <v>12420</v>
    <v>59300</v>
    <v>2006</v>
  </rv>
  <rv s="2">
    <v>450</v>
  </rv>
  <rv s="0">
    <v>https://www.bing.com/financeapi/forcetrigger?t=a1xz1h&amp;q=XNYS%3aMSCI&amp;form=skydnc</v>
    <v>Learn more on Bing</v>
  </rv>
  <rv s="3">
    <v>5</v>
    <v>MSCI INC. (XNYS:MSCI)</v>
    <v>6</v>
    <v>7</v>
    <v>Finance</v>
    <v>14</v>
    <v>en-US</v>
    <v>a1xz1h</v>
    <v>268435456</v>
    <v>1</v>
    <v>2</v>
    <v>Powered by Refinitiv</v>
    <v>572.5</v>
    <v>385</v>
    <v>1.1183000000000001</v>
    <v>2.29</v>
    <v>4.8780000000000004E-3</v>
    <v>USD</v>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v>4846</v>
    <v>New York Stock Exchange</v>
    <v>XNYS</v>
    <v>XNYS</v>
    <v>7 World Trade Center, 250 Greenwich Street, 49th Floor, NEW YORK, NY, 10007 US</v>
    <v>475.17</v>
    <v>Professional &amp; Commercial Services</v>
    <v>Stock</v>
    <v>45114.958333356248</v>
    <v>452</v>
    <v>466.91</v>
    <v>37769910000</v>
    <v>MSCI INC.</v>
    <v>MSCI INC.</v>
    <v>467.22</v>
    <v>43.248199999999997</v>
    <v>469.46</v>
    <v>471.75</v>
    <v>80063400</v>
    <v>MSCI</v>
    <v>MSCI INC. (XNYS:MSCI)</v>
    <v>2</v>
    <v>555336</v>
    <v>1998</v>
  </rv>
  <rv s="2">
    <v>453</v>
  </rv>
  <rv s="0">
    <v>https://www.bing.com/financeapi/forcetrigger?t=a1xear&amp;q=XNYS%3aMCO&amp;form=skydnc</v>
    <v>Learn more on Bing</v>
  </rv>
  <rv s="3">
    <v>5</v>
    <v>MOODY'S CORPORATION (XNYS:MCO)</v>
    <v>6</v>
    <v>7</v>
    <v>Finance</v>
    <v>14</v>
    <v>en-US</v>
    <v>a1xear</v>
    <v>268435456</v>
    <v>1</v>
    <v>2</v>
    <v>Powered by Refinitiv</v>
    <v>351.06</v>
    <v>230.16</v>
    <v>1.3055000000000001</v>
    <v>-2.65</v>
    <v>-7.744E-3</v>
    <v>USD</v>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v>14419</v>
    <v>New York Stock Exchange</v>
    <v>XNYS</v>
    <v>XNYS</v>
    <v>7 World Trade Ctr, NEW YORK, NY, 10007-2140 US</v>
    <v>344.44</v>
    <v>Professional &amp; Commercial Services</v>
    <v>Stock</v>
    <v>45114.996496712498</v>
    <v>455</v>
    <v>338.8</v>
    <v>62311090000</v>
    <v>MOODY'S CORPORATION</v>
    <v>MOODY'S CORPORATION</v>
    <v>339.68</v>
    <v>43.903500000000001</v>
    <v>342.22</v>
    <v>339.57</v>
    <v>183500000</v>
    <v>MCO</v>
    <v>MOODY'S CORPORATION (XNYS:MCO)</v>
    <v>24</v>
    <v>736580</v>
    <v>2000</v>
  </rv>
  <rv s="2">
    <v>456</v>
  </rv>
  <rv s="0">
    <v>https://www.bing.com/financeapi/forcetrigger?t=a23d9c&amp;q=XNYS%3aSPGI&amp;form=skydnc</v>
    <v>Learn more on Bing</v>
  </rv>
  <rv s="3">
    <v>5</v>
    <v>S&amp;P Global Inc. (XNYS:SPGI)</v>
    <v>6</v>
    <v>7</v>
    <v>Finance</v>
    <v>14</v>
    <v>en-US</v>
    <v>a23d9c</v>
    <v>268435456</v>
    <v>1</v>
    <v>2</v>
    <v>Powered by Refinitiv</v>
    <v>405.65</v>
    <v>279.32</v>
    <v>1.1305000000000001</v>
    <v>-2.11</v>
    <v>-5.3369999999999997E-3</v>
    <v>USD</v>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v>39950</v>
    <v>New York Stock Exchange</v>
    <v>XNYS</v>
    <v>XNYS</v>
    <v>55 Water St, NEW YORK, NY, 10041-0004 US</v>
    <v>398.06990000000002</v>
    <v>Professional &amp; Commercial Services</v>
    <v>Stock</v>
    <v>45114.980999039064</v>
    <v>458</v>
    <v>392</v>
    <v>126154600000</v>
    <v>S&amp;P Global Inc.</v>
    <v>S&amp;P Global Inc.</v>
    <v>393.22</v>
    <v>46.2926</v>
    <v>395.36</v>
    <v>393.25</v>
    <v>320800000</v>
    <v>SPGI</v>
    <v>S&amp;P Global Inc. (XNYS:SPGI)</v>
    <v>120</v>
    <v>1143596</v>
    <v>1925</v>
  </rv>
  <rv s="2">
    <v>459</v>
  </rv>
  <rv s="0">
    <v>https://www.bing.com/financeapi/forcetrigger?t=c4e5vh&amp;q=XNYS%3aNU&amp;form=skydnc</v>
    <v>Learn more on Bing</v>
  </rv>
  <rv s="3">
    <v>5</v>
    <v>Nu Holdings Ltd (XNYS:NU)</v>
    <v>6</v>
    <v>7</v>
    <v>Finance</v>
    <v>8</v>
    <v>en-US</v>
    <v>c4e5vh</v>
    <v>268435456</v>
    <v>1</v>
    <v>2</v>
    <v>Powered by Refinitiv</v>
    <v>8.06</v>
    <v>3.39</v>
    <v>0.88800000000000001</v>
    <v>0.11</v>
    <v>1.4341999999999999E-2</v>
    <v>USD</v>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v>8049</v>
    <v>New York Stock Exchange</v>
    <v>XNYS</v>
    <v>XNYS</v>
    <v>Rua Capote Valente, 39, Pinheiros, SAO PAULO, SAO PAULO, 05409-000 BR</v>
    <v>7.87</v>
    <v>Banking Services</v>
    <v>Stock</v>
    <v>45114.999230728907</v>
    <v>461</v>
    <v>7.65</v>
    <v>36676500000</v>
    <v>Nu Holdings Ltd</v>
    <v>Nu Holdings Ltd</v>
    <v>7.71</v>
    <v>0</v>
    <v>7.67</v>
    <v>7.78</v>
    <v>4714204000</v>
    <v>NU</v>
    <v>Nu Holdings Ltd (XNYS:NU)</v>
    <v>20900</v>
    <v>28548058</v>
    <v>2016</v>
  </rv>
  <rv s="2">
    <v>462</v>
  </rv>
  <rv s="0">
    <v>https://www.bing.com/financeapi/forcetrigger?t=a1zha2&amp;q=XNYS%3aPAYC&amp;form=skydnc</v>
    <v>Learn more on Bing</v>
  </rv>
  <rv s="3">
    <v>5</v>
    <v>PAYCOM SOFTWARE, INC. (XNYS:PAYC)</v>
    <v>6</v>
    <v>7</v>
    <v>Finance</v>
    <v>14</v>
    <v>en-US</v>
    <v>a1zha2</v>
    <v>268435456</v>
    <v>1</v>
    <v>2</v>
    <v>Powered by Refinitiv</v>
    <v>402.7799</v>
    <v>262.11500000000001</v>
    <v>1.4278</v>
    <v>0.63</v>
    <v>1.9450000000000001E-3</v>
    <v>USD</v>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v>6349</v>
    <v>New York Stock Exchange</v>
    <v>XNYS</v>
    <v>XNYS</v>
    <v>7501 W Memorial Rd, OKLAHOMA CITY, OK, 73142 US</v>
    <v>327.565</v>
    <v>Software &amp; IT Services</v>
    <v>Stock</v>
    <v>45114.999104003909</v>
    <v>464</v>
    <v>321.13</v>
    <v>18780400000</v>
    <v>PAYCOM SOFTWARE, INC.</v>
    <v>PAYCOM SOFTWARE, INC.</v>
    <v>322.60000000000002</v>
    <v>61.007599999999996</v>
    <v>323.88</v>
    <v>324.51</v>
    <v>57873090</v>
    <v>PAYC</v>
    <v>PAYCOM SOFTWARE, INC. (XNYS:PAYC)</v>
    <v>88</v>
    <v>492382</v>
    <v>2013</v>
  </rv>
  <rv s="2">
    <v>465</v>
  </rv>
  <rv s="0">
    <v>https://www.bing.com/financeapi/forcetrigger?t=a1zm3m&amp;q=XNAS%3aPCTY&amp;form=skydnc</v>
    <v>Learn more on Bing</v>
  </rv>
  <rv s="3">
    <v>5</v>
    <v>PAYLOCITY HOLDING CORPORATION (XNAS:PCTY)</v>
    <v>6</v>
    <v>7</v>
    <v>Finance</v>
    <v>8</v>
    <v>en-US</v>
    <v>a1zm3m</v>
    <v>268435456</v>
    <v>1</v>
    <v>2</v>
    <v>Powered by Refinitiv</v>
    <v>276.88</v>
    <v>160</v>
    <v>1.0847</v>
    <v>0.68</v>
    <v>3.6470000000000001E-3</v>
    <v>USD</v>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v>5300</v>
    <v>Nasdaq Stock Market</v>
    <v>XNAS</v>
    <v>XNAS</v>
    <v>1400 American Ln, SCHAUMBURG, IL, 60173-5452 US</v>
    <v>188.41810000000001</v>
    <v>Software &amp; IT Services</v>
    <v>Stock</v>
    <v>45114.875004721878</v>
    <v>467</v>
    <v>183.48249999999999</v>
    <v>10444570000</v>
    <v>PAYLOCITY HOLDING CORPORATION</v>
    <v>PAYLOCITY HOLDING CORPORATION</v>
    <v>186.25</v>
    <v>89.157899999999998</v>
    <v>186.45</v>
    <v>187.13</v>
    <v>55814510</v>
    <v>PCTY</v>
    <v>PAYLOCITY HOLDING CORPORATION (XNAS:PCTY)</v>
    <v>14</v>
    <v>380817</v>
    <v>2013</v>
  </rv>
  <rv s="2">
    <v>468</v>
  </rv>
  <rv s="0">
    <v>https://www.bing.com/financeapi/forcetrigger?t=a1mpqh&amp;q=XNYS%3aABBV&amp;form=skydnc</v>
    <v>Learn more on Bing</v>
  </rv>
  <rv s="3">
    <v>5</v>
    <v>ABBVIE INC. (XNYS:ABBV)</v>
    <v>6</v>
    <v>7</v>
    <v>Finance</v>
    <v>8</v>
    <v>en-US</v>
    <v>a1mpqh</v>
    <v>268435456</v>
    <v>1</v>
    <v>2</v>
    <v>Powered by Refinitiv</v>
    <v>168.11</v>
    <v>130.96010000000001</v>
    <v>0.53549999999999998</v>
    <v>-1.75</v>
    <v>-1.2749999999999999E-2</v>
    <v>USD</v>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v>50000</v>
    <v>New York Stock Exchange</v>
    <v>XNYS</v>
    <v>XNYS</v>
    <v>1 N Waukegan Rd, NORTH CHICAGO, IL, 60064 US</v>
    <v>137.65</v>
    <v>Pharmaceuticals</v>
    <v>Stock</v>
    <v>45114.996862060158</v>
    <v>470</v>
    <v>135.345</v>
    <v>239061300000</v>
    <v>ABBVIE INC.</v>
    <v>ABBVIE INC.</v>
    <v>137.15</v>
    <v>31.9709</v>
    <v>137.25</v>
    <v>135.5</v>
    <v>1764290000</v>
    <v>ABBV</v>
    <v>ABBVIE INC. (XNYS:ABBV)</v>
    <v>18991</v>
    <v>6326001</v>
    <v>2012</v>
  </rv>
  <rv s="2">
    <v>471</v>
  </rv>
  <rv s="0">
    <v>https://www.bing.com/financeapi/forcetrigger?t=a24xlh&amp;q=XNYS%3aUNH&amp;form=skydnc</v>
    <v>Learn more on Bing</v>
  </rv>
  <rv s="3">
    <v>5</v>
    <v>UNITEDHEALTH GROUP INCORPORATED (XNYS:UNH)</v>
    <v>6</v>
    <v>7</v>
    <v>Finance</v>
    <v>8</v>
    <v>en-US</v>
    <v>a24xlh</v>
    <v>268435456</v>
    <v>1</v>
    <v>2</v>
    <v>Powered by Refinitiv</v>
    <v>558.1</v>
    <v>445.68</v>
    <v>0.66539999999999999</v>
    <v>-7.78</v>
    <v>-1.6576E-2</v>
    <v>USD</v>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v>400000</v>
    <v>New York Stock Exchange</v>
    <v>XNYS</v>
    <v>XNYS</v>
    <v>9900 Bren Rd E, HOPKINS, MN, 55343-9664 US</v>
    <v>468.61</v>
    <v>Healthcare Providers &amp; Services</v>
    <v>Stock</v>
    <v>45114.999848645311</v>
    <v>473</v>
    <v>460.82</v>
    <v>429745800000</v>
    <v>UNITEDHEALTH GROUP INCORPORATED</v>
    <v>UNITEDHEALTH GROUP INCORPORATED</v>
    <v>465</v>
    <v>21.110399999999998</v>
    <v>469.36</v>
    <v>461.58</v>
    <v>931032000</v>
    <v>UNH</v>
    <v>UNITEDHEALTH GROUP INCORPORATED (XNYS:UNH)</v>
    <v>4884</v>
    <v>4304354</v>
    <v>2015</v>
  </rv>
  <rv s="2">
    <v>474</v>
  </rv>
  <rv s="0">
    <v>https://www.bing.com/financeapi/forcetrigger?t=a1zqnm&amp;q=XNYS%3aPFE&amp;form=skydnc</v>
    <v>Learn more on Bing</v>
  </rv>
  <rv s="3">
    <v>5</v>
    <v>PFIZER INC. (XNYS:PFE)</v>
    <v>6</v>
    <v>7</v>
    <v>Finance</v>
    <v>8</v>
    <v>en-US</v>
    <v>a1zqnm</v>
    <v>268435456</v>
    <v>1</v>
    <v>2</v>
    <v>Powered by Refinitiv</v>
    <v>54.93</v>
    <v>35.35</v>
    <v>0.5897</v>
    <v>-0.1</v>
    <v>-2.807E-3</v>
    <v>USD</v>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v>83000</v>
    <v>New York Stock Exchange</v>
    <v>XNYS</v>
    <v>XNYS</v>
    <v>66 HUDSON BOULEVARD EAST, NEW YORK, NY, 10001-2192 US</v>
    <v>35.770000000000003</v>
    <v>Pharmaceuticals</v>
    <v>Stock</v>
    <v>45114.999828622655</v>
    <v>476</v>
    <v>35.35</v>
    <v>200577800000</v>
    <v>PFIZER INC.</v>
    <v>PFIZER INC.</v>
    <v>35.520000000000003</v>
    <v>7.0023999999999997</v>
    <v>35.630000000000003</v>
    <v>35.53</v>
    <v>5645307000</v>
    <v>PFE</v>
    <v>PFIZER INC. (XNYS:PFE)</v>
    <v>51644</v>
    <v>26324770</v>
    <v>1942</v>
  </rv>
  <rv s="2">
    <v>477</v>
  </rv>
  <rv s="0">
    <v>https://www.bing.com/financeapi/forcetrigger?t=a1xxmw&amp;q=XNYS%3aMRK&amp;form=skydnc</v>
    <v>Learn more on Bing</v>
  </rv>
  <rv s="3">
    <v>5</v>
    <v>MERCK &amp; CO., INC. (XNYS:MRK)</v>
    <v>6</v>
    <v>7</v>
    <v>Finance</v>
    <v>8</v>
    <v>en-US</v>
    <v>a1xxmw</v>
    <v>268435456</v>
    <v>1</v>
    <v>2</v>
    <v>Powered by Refinitiv</v>
    <v>119.65</v>
    <v>84.52</v>
    <v>0.36320000000000002</v>
    <v>-2.75</v>
    <v>-2.4609000000000002E-2</v>
    <v>USD</v>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v>69000</v>
    <v>New York Stock Exchange</v>
    <v>XNYS</v>
    <v>XNYS</v>
    <v>2000 Galloping Hill Road, KENILWORTH, NJ, 07033 US</v>
    <v>111.5</v>
    <v>Pharmaceuticals</v>
    <v>Stock</v>
    <v>45114.996251921097</v>
    <v>479</v>
    <v>108.76</v>
    <v>276580500000</v>
    <v>MERCK &amp; CO., INC.</v>
    <v>MERCK &amp; CO., INC.</v>
    <v>111.07</v>
    <v>21.269300000000001</v>
    <v>111.75</v>
    <v>109</v>
    <v>2537436000</v>
    <v>MRK</v>
    <v>MERCK &amp; CO., INC. (XNYS:MRK)</v>
    <v>2116</v>
    <v>8010069</v>
    <v>1970</v>
  </rv>
  <rv s="2">
    <v>480</v>
  </rv>
  <rv s="0">
    <v>https://www.bing.com/financeapi/forcetrigger?t=a25k5r&amp;q=XNAS%3aVRTX&amp;form=skydnc</v>
    <v>Learn more on Bing</v>
  </rv>
  <rv s="3">
    <v>5</v>
    <v>VERTEX PHARMACEUTICALS INCORPORATED (XNAS:VRTX)</v>
    <v>6</v>
    <v>7</v>
    <v>Finance</v>
    <v>8</v>
    <v>en-US</v>
    <v>a25k5r</v>
    <v>268435456</v>
    <v>1</v>
    <v>2</v>
    <v>Powered by Refinitiv</v>
    <v>354.94</v>
    <v>271.61</v>
    <v>0.51559999999999995</v>
    <v>-7.58</v>
    <v>-2.1922999999999998E-2</v>
    <v>USD</v>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v>4800</v>
    <v>Nasdaq Stock Market</v>
    <v>XNAS</v>
    <v>XNAS</v>
    <v>50 Northern Avenue, BOSTON, MA, 02210 US</v>
    <v>345.66</v>
    <v>Biotechnology &amp; Medical Research</v>
    <v>Stock</v>
    <v>45114.997042407034</v>
    <v>482</v>
    <v>335.82</v>
    <v>87098800000</v>
    <v>VERTEX PHARMACEUTICALS INCORPORATED</v>
    <v>VERTEX PHARMACEUTICALS INCORPORATED</v>
    <v>345.66</v>
    <v>26.939900000000002</v>
    <v>345.76</v>
    <v>338.18</v>
    <v>257551600</v>
    <v>VRTX</v>
    <v>VERTEX PHARMACEUTICALS INCORPORATED (XNAS:VRTX)</v>
    <v>192</v>
    <v>1237150</v>
    <v>1989</v>
  </rv>
  <rv s="2">
    <v>483</v>
  </rv>
  <rv s="0">
    <v>https://www.bing.com/financeapi/forcetrigger?t=a1xg3m&amp;q=XNYS%3aMDT&amp;form=skydnc</v>
    <v>Learn more on Bing</v>
  </rv>
  <rv s="3">
    <v>5</v>
    <v>MEDTRONIC PUBLIC LIMITED COMPANY (XNYS:MDT)</v>
    <v>6</v>
    <v>7</v>
    <v>Finance</v>
    <v>8</v>
    <v>en-US</v>
    <v>a1xg3m</v>
    <v>268435456</v>
    <v>1</v>
    <v>2</v>
    <v>Powered by Refinitiv</v>
    <v>95.6</v>
    <v>75.765000000000001</v>
    <v>0.72509999999999997</v>
    <v>-0.18</v>
    <v>-2.091E-3</v>
    <v>USD</v>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v>95000</v>
    <v>New York Stock Exchange</v>
    <v>XNYS</v>
    <v>XNYS</v>
    <v>20 On Hatch, Hatch Street Lower, DUBLIN, DUBLIN IE</v>
    <v>86.67</v>
    <v>Healthcare Equipment &amp; Supplies</v>
    <v>Stock</v>
    <v>45114.999852499997</v>
    <v>485</v>
    <v>85.63</v>
    <v>114268500000</v>
    <v>MEDTRONIC PUBLIC LIMITED COMPANY</v>
    <v>MEDTRONIC PUBLIC LIMITED COMPANY</v>
    <v>85.7</v>
    <v>30.442299999999999</v>
    <v>86.07</v>
    <v>85.89</v>
    <v>1330405000</v>
    <v>MDT</v>
    <v>MEDTRONIC PUBLIC LIMITED COMPANY (XNYS:MDT)</v>
    <v>747</v>
    <v>5268091</v>
    <v>2014</v>
  </rv>
  <rv s="2">
    <v>486</v>
  </rv>
  <rv s="0">
    <v>https://www.bing.com/financeapi/forcetrigger?t=a1yvxm&amp;q=XNYS%3aNVO&amp;form=skydnc</v>
    <v>Learn more on Bing</v>
  </rv>
  <rv s="3">
    <v>5</v>
    <v>Novo Nordisk A/S (XNYS:NVO)</v>
    <v>6</v>
    <v>7</v>
    <v>Finance</v>
    <v>8</v>
    <v>en-US</v>
    <v>a1yvxm</v>
    <v>268435456</v>
    <v>1</v>
    <v>2</v>
    <v>Powered by Refinitiv</v>
    <v>172.97</v>
    <v>95.02</v>
    <v>0.76249999999999996</v>
    <v>-1.34</v>
    <v>-8.464000000000001E-3</v>
    <v>USD</v>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v>57089</v>
    <v>New York Stock Exchange</v>
    <v>XNYS</v>
    <v>XNYS</v>
    <v>Novo Alle 1, BAGSVAERD, DENMARK-NA, 2880 DK</v>
    <v>158.55000000000001</v>
    <v>Pharmaceuticals</v>
    <v>Stock</v>
    <v>45114.994983344528</v>
    <v>488</v>
    <v>156.92500000000001</v>
    <v>269707400000</v>
    <v>Novo Nordisk A/S</v>
    <v>Novo Nordisk A/S</v>
    <v>158.19</v>
    <v>40.123899999999999</v>
    <v>158.32</v>
    <v>156.97999999999999</v>
    <v>1717564000</v>
    <v>NVO</v>
    <v>Novo Nordisk A/S (XNYS:NVO)</v>
    <v>18295</v>
    <v>1226369</v>
    <v>1931</v>
  </rv>
  <rv s="2">
    <v>489</v>
  </rv>
  <rv s="0">
    <v>https://www.bing.com/financeapi/forcetrigger?t=a1mrar&amp;q=XNYS%3aABT&amp;form=skydnc</v>
    <v>Learn more on Bing</v>
  </rv>
  <rv s="3">
    <v>5</v>
    <v>ABBOTT LABORATORIES (XNYS:ABT)</v>
    <v>6</v>
    <v>7</v>
    <v>Finance</v>
    <v>14</v>
    <v>en-US</v>
    <v>a1mrar</v>
    <v>268435456</v>
    <v>1</v>
    <v>2</v>
    <v>Powered by Refinitiv</v>
    <v>115.69</v>
    <v>93.25</v>
    <v>0.66500000000000004</v>
    <v>-0.85</v>
    <v>-7.9290000000000003E-3</v>
    <v>USD</v>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v>115000</v>
    <v>New York Stock Exchange</v>
    <v>XNYS</v>
    <v>XNYS</v>
    <v>100 Abbott Park Rd, ABBOTT PARK, IL, 60064-3500 US</v>
    <v>107.9324</v>
    <v>Healthcare Equipment &amp; Supplies</v>
    <v>Stock</v>
    <v>45114.980912152343</v>
    <v>491</v>
    <v>106.07</v>
    <v>184937000000</v>
    <v>ABBOTT LABORATORIES</v>
    <v>ABBOTT LABORATORIES</v>
    <v>106.3</v>
    <v>32.241300000000003</v>
    <v>107.2</v>
    <v>106.35</v>
    <v>1738947000</v>
    <v>ABT</v>
    <v>ABBOTT LABORATORIES (XNYS:ABT)</v>
    <v>178</v>
    <v>5051449</v>
    <v>1900</v>
  </rv>
  <rv s="2">
    <v>492</v>
  </rv>
  <rv s="0">
    <v>https://www.bing.com/financeapi/forcetrigger?t=a1r1r7&amp;q=XNYS%3aDHR&amp;form=skydnc</v>
    <v>Learn more on Bing</v>
  </rv>
  <rv s="11">
    <v>28</v>
    <v>DANAHER CORPORATION (XNYS:DHR)</v>
    <v>6</v>
    <v>29</v>
    <v>Finance</v>
    <v>30</v>
    <v>en-US</v>
    <v>a1r1r7</v>
    <v>268435456</v>
    <v>1</v>
    <v>2</v>
    <v>Powered by Refinitiv</v>
    <v>303.82</v>
    <v>221.22</v>
    <v>0.80079999999999996</v>
    <v>-1.32</v>
    <v>-5.6310000000000006E-3</v>
    <v>USD</v>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v>79000</v>
    <v>New York Stock Exchange</v>
    <v>XNYS</v>
    <v>XNYS</v>
    <v>2200 Pennsylvania Ave NW Ste 800W, WASHINGTON, DC, 20037-1701 US</v>
    <v>236.14</v>
    <v>Healthcare Equipment &amp; Supplies</v>
    <v>Stock</v>
    <v>45114.958333344533</v>
    <v>494</v>
    <v>232.66</v>
    <v>171989500000</v>
    <v>DANAHER CORPORATION</v>
    <v>DANAHER CORPORATION</v>
    <v>232.88</v>
    <v>25.081</v>
    <v>234.4</v>
    <v>233.08</v>
    <v>233.08</v>
    <v>737898800</v>
    <v>DHR</v>
    <v>DANAHER CORPORATION (XNYS:DHR)</v>
    <v>81529</v>
    <v>2757822</v>
    <v>1986</v>
  </rv>
  <rv s="2">
    <v>495</v>
  </rv>
  <rv s="0">
    <v>https://www.bing.com/financeapi/forcetrigger?t=a1x1pr&amp;q=XNAS%3aLNTH&amp;form=skydnc</v>
    <v>Learn more on Bing</v>
  </rv>
  <rv s="3">
    <v>5</v>
    <v>LANTHEUS HOLDINGS, INC. (XNAS:LNTH)</v>
    <v>6</v>
    <v>7</v>
    <v>Finance</v>
    <v>8</v>
    <v>en-US</v>
    <v>a1x1pr</v>
    <v>268435456</v>
    <v>1</v>
    <v>2</v>
    <v>Powered by Refinitiv</v>
    <v>100.8505</v>
    <v>47.46</v>
    <v>0.65790000000000004</v>
    <v>0.99</v>
    <v>1.2161E-2</v>
    <v>USD</v>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v>698</v>
    <v>Nasdaq Stock Market</v>
    <v>XNAS</v>
    <v>XNAS</v>
    <v>331 Treble Cove Rd, NORTH BILLERICA, MA, 01862 US</v>
    <v>82.73</v>
    <v>Healthcare Equipment &amp; Supplies</v>
    <v>Stock</v>
    <v>45114.891783645311</v>
    <v>497</v>
    <v>81.422499999999999</v>
    <v>5630630000</v>
    <v>LANTHEUS HOLDINGS, INC.</v>
    <v>LANTHEUS HOLDINGS, INC.</v>
    <v>81.67</v>
    <v>240.46279999999999</v>
    <v>81.41</v>
    <v>82.4</v>
    <v>68332890</v>
    <v>LNTH</v>
    <v>LANTHEUS HOLDINGS, INC. (XNAS:LNTH)</v>
    <v>150</v>
    <v>1038740</v>
    <v>2007</v>
  </rv>
  <rv s="2">
    <v>498</v>
  </rv>
  <rv s="0">
    <v>https://www.bing.com/financeapi/forcetrigger?t=a24bsm&amp;q=XNYS%3aTMO&amp;form=skydnc</v>
    <v>Learn more on Bing</v>
  </rv>
  <rv s="3">
    <v>5</v>
    <v>THERMO FISHER SCIENTIFIC INC. (XNYS:TMO)</v>
    <v>6</v>
    <v>7</v>
    <v>Finance</v>
    <v>8</v>
    <v>en-US</v>
    <v>a24bsm</v>
    <v>268435456</v>
    <v>1</v>
    <v>2</v>
    <v>Powered by Refinitiv</v>
    <v>611.05999999999995</v>
    <v>475.77</v>
    <v>0.77129999999999999</v>
    <v>-3.59</v>
    <v>-6.9399999999999991E-3</v>
    <v>USD</v>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v>130000</v>
    <v>New York Stock Exchange</v>
    <v>XNYS</v>
    <v>XNYS</v>
    <v>168 Third Avenue, WALTHAM, MA, 02451 US</v>
    <v>519.46</v>
    <v>Healthcare Equipment &amp; Supplies</v>
    <v>Stock</v>
    <v>45114.958333344533</v>
    <v>500</v>
    <v>513.30999999999995</v>
    <v>198156600000</v>
    <v>THERMO FISHER SCIENTIFIC INC.</v>
    <v>THERMO FISHER SCIENTIFIC INC.</v>
    <v>515</v>
    <v>33.466200000000001</v>
    <v>517.32000000000005</v>
    <v>513.73</v>
    <v>385721300</v>
    <v>TMO</v>
    <v>THERMO FISHER SCIENTIFIC INC. (XNYS:TMO)</v>
    <v>1190</v>
    <v>1657364</v>
    <v>1960</v>
  </rv>
  <rv s="2">
    <v>501</v>
  </rv>
  <rv s="0">
    <v>https://www.bing.com/financeapi/forcetrigger?t=a1wyu2&amp;q=XNYS%3aLLY&amp;form=skydnc</v>
    <v>Learn more on Bing</v>
  </rv>
  <rv s="3">
    <v>5</v>
    <v>ELI LILLY AND COMPANY (XNYS:LLY)</v>
    <v>6</v>
    <v>7</v>
    <v>Finance</v>
    <v>8</v>
    <v>en-US</v>
    <v>a1wyu2</v>
    <v>268435456</v>
    <v>1</v>
    <v>2</v>
    <v>Powered by Refinitiv</v>
    <v>469.87</v>
    <v>296.32</v>
    <v>0.36509999999999998</v>
    <v>-11.13</v>
    <v>-2.4028000000000001E-2</v>
    <v>USD</v>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v>39000</v>
    <v>New York Stock Exchange</v>
    <v>XNYS</v>
    <v>XNYS</v>
    <v>Lilly Corporate Ctr, Drop Code 1094, Lilly Corporate Ctr, INDIANAPOLIS, IN, 46285-0001 US</v>
    <v>463.61</v>
    <v>Pharmaceuticals</v>
    <v>Stock</v>
    <v>45114.999439351559</v>
    <v>503</v>
    <v>451.24</v>
    <v>429147300000</v>
    <v>ELI LILLY AND COMPANY</v>
    <v>ELI LILLY AND COMPANY</v>
    <v>462.33</v>
    <v>71.766400000000004</v>
    <v>463.21</v>
    <v>452.08</v>
    <v>949272900</v>
    <v>LLY</v>
    <v>ELI LILLY AND COMPANY (XNYS:LLY)</v>
    <v>2332</v>
    <v>2653719</v>
    <v>1901</v>
  </rv>
  <rv s="2">
    <v>504</v>
  </rv>
  <rv s="0">
    <v>https://www.bing.com/financeapi/forcetrigger?t=bsgk77&amp;q=XNAS%3aPGNY&amp;form=skydnc</v>
    <v>Learn more on Bing</v>
  </rv>
  <rv s="3">
    <v>5</v>
    <v>PROGYNY, INC. (XNAS:PGNY)</v>
    <v>6</v>
    <v>7</v>
    <v>Finance</v>
    <v>14</v>
    <v>en-US</v>
    <v>bsgk77</v>
    <v>268435456</v>
    <v>1</v>
    <v>2</v>
    <v>Powered by Refinitiv</v>
    <v>46.5</v>
    <v>28.03</v>
    <v>1.4914000000000001</v>
    <v>0.3</v>
    <v>8.1060000000000004E-3</v>
    <v>USD</v>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v>393</v>
    <v>Nasdaq Stock Market</v>
    <v>XNAS</v>
    <v>XNAS</v>
    <v>1359 Broadway, NEW YORK, NY, 10018 US</v>
    <v>37.54</v>
    <v>Healthcare Providers &amp; Services</v>
    <v>Stock</v>
    <v>45114.997998135936</v>
    <v>506</v>
    <v>37.01</v>
    <v>3522335000</v>
    <v>PROGYNY, INC.</v>
    <v>PROGYNY, INC.</v>
    <v>37.01</v>
    <v>86.604299999999995</v>
    <v>37.01</v>
    <v>37.31</v>
    <v>94407260</v>
    <v>PGNY</v>
    <v>PROGYNY, INC. (XNAS:PGNY)</v>
    <v>523001</v>
    <v>716847</v>
    <v>2008</v>
  </rv>
  <rv s="2">
    <v>507</v>
  </rv>
  <rv s="0">
    <v>https://www.bing.com/financeapi/forcetrigger?t=a26hyc&amp;q=XNYS%3aZTS&amp;form=skydnc</v>
    <v>Learn more on Bing</v>
  </rv>
  <rv s="3">
    <v>5</v>
    <v>ZOETIS INC. (XNYS:ZTS)</v>
    <v>6</v>
    <v>7</v>
    <v>Finance</v>
    <v>14</v>
    <v>en-US</v>
    <v>a26hyc</v>
    <v>268435456</v>
    <v>1</v>
    <v>2</v>
    <v>Powered by Refinitiv</v>
    <v>187.81989999999999</v>
    <v>124.14830000000001</v>
    <v>0.77500000000000002</v>
    <v>-1.33</v>
    <v>-7.8949999999999992E-3</v>
    <v>USD</v>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v>13800</v>
    <v>New York Stock Exchange</v>
    <v>XNYS</v>
    <v>XNYS</v>
    <v>10 Sylvan Way, PARSIPPANY, NJ, 07054 US</v>
    <v>168.64</v>
    <v>Pharmaceuticals</v>
    <v>Stock</v>
    <v>45114.958333356248</v>
    <v>509</v>
    <v>166</v>
    <v>77237420000</v>
    <v>ZOETIS INC.</v>
    <v>ZOETIS INC.</v>
    <v>168.23</v>
    <v>37.748199999999997</v>
    <v>168.47</v>
    <v>167.14</v>
    <v>462112200</v>
    <v>ZTS</v>
    <v>ZOETIS INC. (XNYS:ZTS)</v>
    <v>134</v>
    <v>1925657</v>
    <v>2012</v>
  </rv>
  <rv s="2">
    <v>510</v>
  </rv>
  <rv s="0">
    <v>https://www.bing.com/financeapi/forcetrigger?t=a23vdm&amp;q=XNYS%3aSYK&amp;form=skydnc</v>
    <v>Learn more on Bing</v>
  </rv>
  <rv s="3">
    <v>5</v>
    <v>STRYKER CORPORATION (XNYS:SYK)</v>
    <v>6</v>
    <v>7</v>
    <v>Finance</v>
    <v>14</v>
    <v>en-US</v>
    <v>a23vdm</v>
    <v>268435456</v>
    <v>1</v>
    <v>2</v>
    <v>Powered by Refinitiv</v>
    <v>306.93</v>
    <v>188.84</v>
    <v>0.97699999999999998</v>
    <v>-1.41</v>
    <v>-4.7689999999999998E-3</v>
    <v>USD</v>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v>51000</v>
    <v>New York Stock Exchange</v>
    <v>XNYS</v>
    <v>XNYS</v>
    <v>2825 Airview Blvd, KALAMAZOO, MI, 49002 US</v>
    <v>295.93</v>
    <v>Healthcare Equipment &amp; Supplies</v>
    <v>Stock</v>
    <v>45114.990375740628</v>
    <v>512</v>
    <v>292.52999999999997</v>
    <v>111704900000</v>
    <v>STRYKER CORPORATION</v>
    <v>STRYKER CORPORATION</v>
    <v>294.26</v>
    <v>42.824300000000001</v>
    <v>295.68</v>
    <v>294.27</v>
    <v>379600000</v>
    <v>SYK</v>
    <v>STRYKER CORPORATION (XNYS:SYK)</v>
    <v>12</v>
    <v>1217359</v>
    <v>1946</v>
  </rv>
  <rv s="2">
    <v>513</v>
  </rv>
  <rv s="0">
    <v>https://www.bing.com/financeapi/forcetrigger?t=a1vt77&amp;q=XNAS%3aISRG&amp;form=skydnc</v>
    <v>Learn more on Bing</v>
  </rv>
  <rv s="3">
    <v>5</v>
    <v>INTUITIVE SURGICAL, INC. (XNAS:ISRG)</v>
    <v>6</v>
    <v>7</v>
    <v>Finance</v>
    <v>8</v>
    <v>en-US</v>
    <v>a1vt77</v>
    <v>268435456</v>
    <v>1</v>
    <v>2</v>
    <v>Powered by Refinitiv</v>
    <v>344.08</v>
    <v>180.07</v>
    <v>1.3189</v>
    <v>1.1499999999999999</v>
    <v>3.483E-3</v>
    <v>USD</v>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v>12120</v>
    <v>Nasdaq Stock Market</v>
    <v>XNAS</v>
    <v>XNAS</v>
    <v>1020 Kifer Road, SUNNYVALE, CA, 94086 US</v>
    <v>332.97</v>
    <v>Healthcare Equipment &amp; Supplies</v>
    <v>Stock</v>
    <v>45114.985234501561</v>
    <v>515</v>
    <v>327.62</v>
    <v>116083400000</v>
    <v>INTUITIVE SURGICAL, INC.</v>
    <v>INTUITIVE SURGICAL, INC.</v>
    <v>329.99</v>
    <v>90.690799999999996</v>
    <v>330.14</v>
    <v>331.29</v>
    <v>350398100</v>
    <v>ISRG</v>
    <v>INTUITIVE SURGICAL, INC. (XNAS:ISRG)</v>
    <v>507</v>
    <v>1425195</v>
    <v>1995</v>
  </rv>
  <rv s="2">
    <v>516</v>
  </rv>
  <rv s="0">
    <v>https://www.bing.com/financeapi/forcetrigger?t=a1rgxm&amp;q=XNAS%3aDXCM&amp;form=skydnc</v>
    <v>Learn more on Bing</v>
  </rv>
  <rv s="11">
    <v>28</v>
    <v>DEXCOM, INC. (XNAS:DXCM)</v>
    <v>6</v>
    <v>29</v>
    <v>Finance</v>
    <v>30</v>
    <v>en-US</v>
    <v>a1rgxm</v>
    <v>268435456</v>
    <v>1</v>
    <v>2</v>
    <v>Powered by Refinitiv</v>
    <v>134.13999999999999</v>
    <v>73.930000000000007</v>
    <v>1.1577</v>
    <v>-0.99</v>
    <v>-7.7529999999999995E-3</v>
    <v>USD</v>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v>7500</v>
    <v>Nasdaq Stock Market</v>
    <v>XNAS</v>
    <v>XNAS</v>
    <v>6340 Sequence Dr, SAN DIEGO, CA, 92121 US</v>
    <v>128.59</v>
    <v>Healthcare Equipment &amp; Supplies</v>
    <v>Stock</v>
    <v>45114.975574930468</v>
    <v>518</v>
    <v>125.78</v>
    <v>49117310000</v>
    <v>DEXCOM, INC.</v>
    <v>DEXCOM, INC.</v>
    <v>126.8</v>
    <v>183.6164</v>
    <v>127.7</v>
    <v>126.71</v>
    <v>128.36000000000001</v>
    <v>387635600</v>
    <v>DXCM</v>
    <v>DEXCOM, INC. (XNAS:DXCM)</v>
    <v>413</v>
    <v>2628306</v>
    <v>1999</v>
  </rv>
  <rv s="2">
    <v>519</v>
  </rv>
  <rv s="0">
    <v>https://www.bing.com/financeapi/forcetrigger?t=a1p7zr&amp;q=XNYS%3aCAT&amp;form=skydnc</v>
    <v>Learn more on Bing</v>
  </rv>
  <rv s="3">
    <v>5</v>
    <v>CATERPILLAR INC. (XNYS:CAT)</v>
    <v>6</v>
    <v>7</v>
    <v>Finance</v>
    <v>8</v>
    <v>en-US</v>
    <v>a1p7zr</v>
    <v>268435456</v>
    <v>1</v>
    <v>2</v>
    <v>Powered by Refinitiv</v>
    <v>266.04000000000002</v>
    <v>160.6</v>
    <v>1.1119000000000001</v>
    <v>4.5999999999999996</v>
    <v>1.9119999999999998E-2</v>
    <v>USD</v>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v>109100</v>
    <v>New York Stock Exchange</v>
    <v>XNYS</v>
    <v>XNYS</v>
    <v>5205 N. O'connor Boulevard, Suite 100, IRVING, TX, 75039 US</v>
    <v>247.8</v>
    <v>Machinery, Equipment &amp; Components</v>
    <v>Stock</v>
    <v>45114.997808193752</v>
    <v>521</v>
    <v>240.11</v>
    <v>126354900000</v>
    <v>CATERPILLAR INC.</v>
    <v>CATERPILLAR INC.</v>
    <v>240.19</v>
    <v>18.1251</v>
    <v>240.58</v>
    <v>245.18</v>
    <v>515355700</v>
    <v>CAT</v>
    <v>CATERPILLAR INC. (XNYS:CAT)</v>
    <v>4365</v>
    <v>3215715</v>
    <v>1986</v>
  </rv>
  <rv s="2">
    <v>522</v>
  </rv>
  <rv s="0">
    <v>https://www.bing.com/financeapi/forcetrigger?t=a25552&amp;q=XNYS%3aRTX&amp;form=skydnc</v>
    <v>Learn more on Bing</v>
  </rv>
  <rv s="3">
    <v>5</v>
    <v>RAYTHEON TECHNOLOGIES CORPORATION (XNYS:RTX)</v>
    <v>6</v>
    <v>7</v>
    <v>Finance</v>
    <v>14</v>
    <v>en-US</v>
    <v>a25552</v>
    <v>268435456</v>
    <v>1</v>
    <v>2</v>
    <v>Powered by Refinitiv</v>
    <v>104.91</v>
    <v>80.27</v>
    <v>1.0490999999999999</v>
    <v>-0.63</v>
    <v>-6.4249999999999993E-3</v>
    <v>USD</v>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v>182000</v>
    <v>New York Stock Exchange</v>
    <v>XNYS</v>
    <v>XNYS</v>
    <v>870 Winter Street, WALTHAM, MA, 02451 US</v>
    <v>98.47</v>
    <v>Aerospace &amp; Defense</v>
    <v>Stock</v>
    <v>45114.996043645311</v>
    <v>524</v>
    <v>97.37</v>
    <v>142344500000</v>
    <v>RAYTHEON TECHNOLOGIES CORPORATION</v>
    <v>RAYTHEON TECHNOLOGIES CORPORATION</v>
    <v>98.08</v>
    <v>26.026299999999999</v>
    <v>98.05</v>
    <v>97.42</v>
    <v>1461142000</v>
    <v>RTX</v>
    <v>RAYTHEON TECHNOLOGIES CORPORATION (XNYS:RTX)</v>
    <v>743</v>
    <v>4577913</v>
    <v>1934</v>
  </rv>
  <rv s="2">
    <v>525</v>
  </rv>
  <rv s="0">
    <v>https://www.bing.com/financeapi/forcetrigger?t=a229ec&amp;q=XNYS%3aRSG&amp;form=skydnc</v>
    <v>Learn more on Bing</v>
  </rv>
  <rv s="3">
    <v>5</v>
    <v>REPUBLIC SERVICES, INC. (XNYS:RSG)</v>
    <v>6</v>
    <v>7</v>
    <v>Finance</v>
    <v>14</v>
    <v>en-US</v>
    <v>a229ec</v>
    <v>268435456</v>
    <v>1</v>
    <v>2</v>
    <v>Powered by Refinitiv</v>
    <v>153.38499999999999</v>
    <v>120.58</v>
    <v>0.67179999999999995</v>
    <v>-1.1000000000000001</v>
    <v>-7.2640000000000005E-3</v>
    <v>USD</v>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v>40000</v>
    <v>New York Stock Exchange</v>
    <v>XNYS</v>
    <v>XNYS</v>
    <v>18500 N Allied Way, PHOENIX, AZ, 85054 US</v>
    <v>151.38999999999999</v>
    <v>Professional &amp; Commercial Services</v>
    <v>Stock</v>
    <v>45114.958333356248</v>
    <v>527</v>
    <v>150.095</v>
    <v>47546720000</v>
    <v>REPUBLIC SERVICES, INC.</v>
    <v>REPUBLIC SERVICES, INC.</v>
    <v>150.47</v>
    <v>31.366800000000001</v>
    <v>151.43</v>
    <v>150.33000000000001</v>
    <v>316282300</v>
    <v>RSG</v>
    <v>REPUBLIC SERVICES, INC. (XNYS:RSG)</v>
    <v>1</v>
    <v>978781</v>
    <v>1996</v>
  </rv>
  <rv s="2">
    <v>528</v>
  </rv>
  <rv s="0">
    <v>https://www.bing.com/financeapi/forcetrigger?t=a1wzw7&amp;q=XNYS%3aLMT&amp;form=skydnc</v>
    <v>Learn more on Bing</v>
  </rv>
  <rv s="3">
    <v>5</v>
    <v>LOCKHEED MARTIN CORPORATION (XNYS:LMT)</v>
    <v>6</v>
    <v>7</v>
    <v>Finance</v>
    <v>8</v>
    <v>en-US</v>
    <v>a1wzw7</v>
    <v>268435456</v>
    <v>1</v>
    <v>2</v>
    <v>Powered by Refinitiv</v>
    <v>508.1</v>
    <v>373.67</v>
    <v>0.65390000000000004</v>
    <v>-2.93</v>
    <v>-6.3470000000000002E-3</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116000</v>
    <v>New York Stock Exchange</v>
    <v>XNYS</v>
    <v>XNYS</v>
    <v>6801 ROCKLEDGE DR, BETHESDA, MD, 20817 US</v>
    <v>461.89</v>
    <v>Aerospace &amp; Defense</v>
    <v>Stock</v>
    <v>45114.999170022653</v>
    <v>530</v>
    <v>458.1</v>
    <v>116750400000</v>
    <v>LOCKHEED MARTIN CORPORATION</v>
    <v>LOCKHEED MARTIN CORPORATION</v>
    <v>460</v>
    <v>20.954899999999999</v>
    <v>461.64</v>
    <v>458.71</v>
    <v>254518900</v>
    <v>LMT</v>
    <v>LOCKHEED MARTIN CORPORATION (XNYS:LMT)</v>
    <v>186</v>
    <v>883573</v>
    <v>1994</v>
  </rv>
  <rv s="2">
    <v>531</v>
  </rv>
  <rv s="0">
    <v>https://www.bing.com/financeapi/forcetrigger?t=buxfa2&amp;q=XNYS%3aMP&amp;form=skydnc</v>
    <v>Learn more on Bing</v>
  </rv>
  <rv s="11">
    <v>28</v>
    <v>MP MATERIALS CORP (XNYS:MP)</v>
    <v>6</v>
    <v>29</v>
    <v>Finance</v>
    <v>30</v>
    <v>en-US</v>
    <v>buxfa2</v>
    <v>268435456</v>
    <v>1</v>
    <v>2</v>
    <v>Powered by Refinitiv</v>
    <v>40.119999999999997</v>
    <v>20.21</v>
    <v>1.66</v>
    <v>0.71</v>
    <v>2.9218000000000001E-2</v>
    <v>USD</v>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v>486</v>
    <v>New York Stock Exchange</v>
    <v>XNYS</v>
    <v>XNYS</v>
    <v>1700 S. Pavilion Center Dr., Suite 800, LAS VEGAS, NV, 89135 US</v>
    <v>25.53</v>
    <v>Metals &amp; Mining</v>
    <v>Stock</v>
    <v>45114.99781216406</v>
    <v>533</v>
    <v>24.25</v>
    <v>4442297000</v>
    <v>MP MATERIALS CORP</v>
    <v>MP MATERIALS CORP</v>
    <v>24.25</v>
    <v>19.714200000000002</v>
    <v>24.3</v>
    <v>25.01</v>
    <v>25.3</v>
    <v>177620800</v>
    <v>MP</v>
    <v>MP MATERIALS CORP (XNYS:MP)</v>
    <v>24001</v>
    <v>3602780</v>
    <v>2020</v>
  </rv>
  <rv s="2">
    <v>534</v>
  </rv>
  <rv s="0">
    <v>https://www.bing.com/financeapi/forcetrigger?t=a24ynm&amp;q=XNYS%3aUPS&amp;form=skydnc</v>
    <v>Learn more on Bing</v>
  </rv>
  <rv s="3">
    <v>5</v>
    <v>UNITED PARCEL SERVICE, INC. (XNYS:UPS)</v>
    <v>6</v>
    <v>7</v>
    <v>Finance</v>
    <v>14</v>
    <v>en-US</v>
    <v>a24ynm</v>
    <v>268435456</v>
    <v>1</v>
    <v>2</v>
    <v>Powered by Refinitiv</v>
    <v>209.39</v>
    <v>154.87180000000001</v>
    <v>1.0724</v>
    <v>0.48</v>
    <v>2.6770000000000001E-3</v>
    <v>USD</v>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v>536000</v>
    <v>New York Stock Exchange</v>
    <v>XNYS</v>
    <v>XNYS</v>
    <v>55 Glenlake Parkway Ne, ATLANTA, GA, 30328 US</v>
    <v>181.72200000000001</v>
    <v>Freight &amp; Logistics Services</v>
    <v>Stock</v>
    <v>45114.999312418753</v>
    <v>536</v>
    <v>178.04</v>
    <v>154393400000</v>
    <v>UNITED PARCEL SERVICE, INC.</v>
    <v>UNITED PARCEL SERVICE, INC.</v>
    <v>178.11</v>
    <v>14.529299999999999</v>
    <v>179.28</v>
    <v>179.76</v>
    <v>858886400</v>
    <v>UPS</v>
    <v>UNITED PARCEL SERVICE, INC. (XNYS:UPS)</v>
    <v>104</v>
    <v>3916310</v>
    <v>1999</v>
  </rv>
  <rv s="2">
    <v>537</v>
  </rv>
  <rv s="0">
    <v>https://www.bing.com/financeapi/forcetrigger?t=aaxkh7&amp;q=XTSE%3aCNR&amp;form=skydnc</v>
    <v>Learn more on Bing</v>
  </rv>
  <rv s="3">
    <v>5</v>
    <v>Canadian National Railway Company (XTSE:CNR)</v>
    <v>6</v>
    <v>20</v>
    <v>Finance</v>
    <v>21</v>
    <v>en-US</v>
    <v>aaxkh7</v>
    <v>268435456</v>
    <v>1</v>
    <v>2</v>
    <v>Powered by Refinitiv</v>
    <v>175.39</v>
    <v>142.37</v>
    <v>0.68989999999999996</v>
    <v>-3.18</v>
    <v>-2.0294E-2</v>
    <v>CAD</v>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v>24718</v>
    <v>Toronto Stock Exchange</v>
    <v>XTSE</v>
    <v>XTSE</v>
    <v>935 de la Gauchetiere Street West, MONTREAL, QC, H3B 2M9 CA</v>
    <v>156.31</v>
    <v>Freight &amp; Logistics Services</v>
    <v>Stock</v>
    <v>45114.833333333336</v>
    <v>539</v>
    <v>153.41</v>
    <v>103575800000</v>
    <v>Canadian National Railway Company</v>
    <v>Canadian National Railway Company</v>
    <v>156</v>
    <v>19.28</v>
    <v>156.69999999999999</v>
    <v>153.52000000000001</v>
    <v>674673200</v>
    <v>CNR</v>
    <v>Canadian National Railway Company (XTSE:CNR)</v>
    <v>1279949</v>
    <v>1096160</v>
    <v>1995</v>
  </rv>
  <rv s="2">
    <v>540</v>
  </rv>
  <rv s="0">
    <v>https://www.bing.com/financeapi/forcetrigger?t=aaxl52&amp;q=XTSE%3aCP&amp;form=skydnc</v>
    <v>Learn more on Bing</v>
  </rv>
  <rv s="3">
    <v>5</v>
    <v>Canadian Pacific Kansas City Limited (XTSE:CP)</v>
    <v>6</v>
    <v>20</v>
    <v>Finance</v>
    <v>21</v>
    <v>en-US</v>
    <v>aaxl52</v>
    <v>268435456</v>
    <v>1</v>
    <v>2</v>
    <v>Powered by Refinitiv</v>
    <v>112.27</v>
    <v>90.06</v>
    <v>0.83179999999999998</v>
    <v>-1.22</v>
    <v>-1.1591000000000001E-2</v>
    <v>CAD</v>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v>12935</v>
    <v>Toronto Stock Exchange</v>
    <v>XTSE</v>
    <v>XTSE</v>
    <v>7550 Ogden Dale Rd SE, CALGARY, AB, T2C 4X9 CA</v>
    <v>105</v>
    <v>Freight &amp; Logistics Services</v>
    <v>Stock</v>
    <v>45114.833333333336</v>
    <v>542</v>
    <v>103.94</v>
    <v>96858110000</v>
    <v>Canadian Pacific Kansas City Limited</v>
    <v>Canadian Pacific Kansas City Limited</v>
    <v>104.98</v>
    <v>26.04</v>
    <v>105.25</v>
    <v>104.03</v>
    <v>931059400</v>
    <v>CP</v>
    <v>Canadian Pacific Kansas City Limited (XTSE:CP)</v>
    <v>1033887</v>
    <v>1111780</v>
    <v>2001</v>
  </rv>
  <rv s="2">
    <v>543</v>
  </rv>
  <rv s="0">
    <v>https://www.bing.com/financeapi/forcetrigger?t=aaxdur&amp;q=XTSE%3aCCO&amp;form=skydnc</v>
    <v>Learn more on Bing</v>
  </rv>
  <rv s="3">
    <v>5</v>
    <v>CAMECO CORPORATION (XTSE:CCO)</v>
    <v>6</v>
    <v>20</v>
    <v>Finance</v>
    <v>21</v>
    <v>en-US</v>
    <v>aaxdur</v>
    <v>268435456</v>
    <v>1</v>
    <v>2</v>
    <v>Powered by Refinitiv</v>
    <v>43.94</v>
    <v>27.19</v>
    <v>0.95589999999999997</v>
    <v>0.21</v>
    <v>5.3669999999999994E-3</v>
    <v>CAD</v>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v>2095</v>
    <v>Toronto Stock Exchange</v>
    <v>XTSE</v>
    <v>XTSE</v>
    <v>2121 11th St W, SASKATOON, SK, S7M 1J3 CA</v>
    <v>39.81</v>
    <v>Uranium</v>
    <v>Stock</v>
    <v>45114.833333333336</v>
    <v>545</v>
    <v>39.020000000000003</v>
    <v>17035490000</v>
    <v>CAMECO CORPORATION</v>
    <v>CAMECO CORPORATION</v>
    <v>39.159999999999997</v>
    <v>99.65</v>
    <v>39.130000000000003</v>
    <v>39.340000000000003</v>
    <v>433032200</v>
    <v>CCO</v>
    <v>CAMECO CORPORATION (XTSE:CCO)</v>
    <v>566205</v>
    <v>822690</v>
    <v>1997</v>
  </rv>
  <rv s="2">
    <v>546</v>
  </rv>
  <rv s="0">
    <v>https://www.bing.com/financeapi/forcetrigger?t=a24xww&amp;q=XNYS%3aUNP&amp;form=skydnc</v>
    <v>Learn more on Bing</v>
  </rv>
  <rv s="3">
    <v>5</v>
    <v>UNION PACIFIC CORPORATION (XNYS:UNP)</v>
    <v>6</v>
    <v>7</v>
    <v>Finance</v>
    <v>8</v>
    <v>en-US</v>
    <v>a24xww</v>
    <v>268435456</v>
    <v>1</v>
    <v>2</v>
    <v>Powered by Refinitiv</v>
    <v>242.35499999999999</v>
    <v>183.69</v>
    <v>1.0954999999999999</v>
    <v>0.31</v>
    <v>1.5310000000000002E-3</v>
    <v>USD</v>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v>31471</v>
    <v>New York Stock Exchange</v>
    <v>XNYS</v>
    <v>XNYS</v>
    <v>1400 Douglas Street, OMAHA, NE, 68179 US</v>
    <v>204.41</v>
    <v>Freight &amp; Logistics Services</v>
    <v>Stock</v>
    <v>45114.998282071094</v>
    <v>548</v>
    <v>200.5</v>
    <v>123658400000</v>
    <v>UNION PACIFIC CORPORATION</v>
    <v>UNION PACIFIC CORPORATION</v>
    <v>201.07</v>
    <v>17.9315</v>
    <v>202.51</v>
    <v>202.82</v>
    <v>609695400</v>
    <v>UNP</v>
    <v>UNION PACIFIC CORPORATION (XNYS:UNP)</v>
    <v>42</v>
    <v>2538163</v>
    <v>1969</v>
  </rv>
  <rv s="2">
    <v>549</v>
  </rv>
  <rv s="0">
    <v>https://www.bing.com/financeapi/forcetrigger?t=a1rlu2&amp;q=XNYS%3aECL&amp;form=skydnc</v>
    <v>Learn more on Bing</v>
  </rv>
  <rv s="3">
    <v>5</v>
    <v>ECOLAB INC. (XNYS:ECL)</v>
    <v>6</v>
    <v>7</v>
    <v>Finance</v>
    <v>14</v>
    <v>en-US</v>
    <v>a1rlu2</v>
    <v>268435456</v>
    <v>1</v>
    <v>2</v>
    <v>Powered by Refinitiv</v>
    <v>187.73</v>
    <v>131.04</v>
    <v>1.0338000000000001</v>
    <v>0.27</v>
    <v>1.474E-3</v>
    <v>USD</v>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v>47000</v>
    <v>New York Stock Exchange</v>
    <v>XNYS</v>
    <v>XNYS</v>
    <v>1 Ecolab Place, SAINT PAUL, MN, 55102 US</v>
    <v>185.46</v>
    <v>Chemicals</v>
    <v>Stock</v>
    <v>45114.978188668749</v>
    <v>551</v>
    <v>182.01</v>
    <v>52217820000</v>
    <v>ECOLAB INC.</v>
    <v>ECOLAB INC.</v>
    <v>182.27</v>
    <v>45.498899999999999</v>
    <v>183.13</v>
    <v>183.4</v>
    <v>284720900</v>
    <v>ECL</v>
    <v>ECOLAB INC. (XNYS:ECL)</v>
    <v>32</v>
    <v>1134175</v>
    <v>1924</v>
  </rv>
  <rv s="2">
    <v>552</v>
  </rv>
  <rv s="0">
    <v>https://www.bing.com/financeapi/forcetrigger?t=ab1rsm&amp;q=XTSE%3aWCN&amp;form=skydnc</v>
    <v>Learn more on Bing</v>
  </rv>
  <rv s="3">
    <v>5</v>
    <v>WASTE CONNECTIONS, INC. (XTSE:WCN)</v>
    <v>6</v>
    <v>20</v>
    <v>Finance</v>
    <v>21</v>
    <v>en-US</v>
    <v>ab1rsm</v>
    <v>268435456</v>
    <v>1</v>
    <v>2</v>
    <v>Powered by Refinitiv</v>
    <v>196.65</v>
    <v>157.91</v>
    <v>0.57430000000000003</v>
    <v>-2.92</v>
    <v>-1.5595000000000001E-2</v>
    <v>CAD</v>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v>22109</v>
    <v>Toronto Stock Exchange</v>
    <v>XTSE</v>
    <v>XTSE</v>
    <v>6220 HWY 7, SUITE 600, WOODBRIDGE, ON, L4H 4G3 CA</v>
    <v>186.49</v>
    <v>Professional &amp; Commercial Services</v>
    <v>Stock</v>
    <v>45114.833333333336</v>
    <v>554</v>
    <v>184.3</v>
    <v>47131880000</v>
    <v>WASTE CONNECTIONS, INC.</v>
    <v>WASTE CONNECTIONS, INC.</v>
    <v>186.3</v>
    <v>41.23</v>
    <v>187.24</v>
    <v>184.32</v>
    <v>257556500</v>
    <v>WCN</v>
    <v>WASTE CONNECTIONS, INC. (XTSE:WCN)</v>
    <v>233402</v>
    <v>215840</v>
    <v>2016</v>
  </rv>
  <rv s="2">
    <v>555</v>
  </rv>
  <rv s="0">
    <v>https://www.bing.com/financeapi/forcetrigger?t=a25xjc&amp;q=XNYS%3aWM&amp;form=skydnc</v>
    <v>Learn more on Bing</v>
  </rv>
  <rv s="3">
    <v>5</v>
    <v>WASTE MANAGEMENT, INC. (XNYS:WM)</v>
    <v>6</v>
    <v>7</v>
    <v>Finance</v>
    <v>8</v>
    <v>en-US</v>
    <v>a25xjc</v>
    <v>268435456</v>
    <v>1</v>
    <v>2</v>
    <v>Powered by Refinitiv</v>
    <v>175.98</v>
    <v>148.31</v>
    <v>0.72740000000000005</v>
    <v>-1.35</v>
    <v>-7.8779999999999996E-3</v>
    <v>USD</v>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v>49500</v>
    <v>New York Stock Exchange</v>
    <v>XNYS</v>
    <v>XNYS</v>
    <v>800 Capitol Street, Ste 3000, HOUSTON, TX, 77002 US</v>
    <v>171.44</v>
    <v>Professional &amp; Commercial Services</v>
    <v>Stock</v>
    <v>45114.977288784372</v>
    <v>557</v>
    <v>169.85</v>
    <v>69162910000</v>
    <v>WASTE MANAGEMENT, INC.</v>
    <v>WASTE MANAGEMENT, INC.</v>
    <v>169.96</v>
    <v>31.090800000000002</v>
    <v>171.36</v>
    <v>170.01</v>
    <v>406816700</v>
    <v>WM</v>
    <v>WASTE MANAGEMENT, INC. (XNYS:WM)</v>
    <v>220</v>
    <v>1333508</v>
    <v>1995</v>
  </rv>
  <rv s="2">
    <v>558</v>
  </rv>
  <rv s="0">
    <v>https://www.bing.com/financeapi/forcetrigger?t=bmzp77&amp;q=XNYS%3aLTHM&amp;form=skydnc</v>
    <v>Learn more on Bing</v>
  </rv>
  <rv s="3">
    <v>5</v>
    <v>LIVENT CORPORATION (XNYS:LTHM)</v>
    <v>6</v>
    <v>7</v>
    <v>Finance</v>
    <v>8</v>
    <v>en-US</v>
    <v>bmzp77</v>
    <v>268435456</v>
    <v>1</v>
    <v>2</v>
    <v>Powered by Refinitiv</v>
    <v>36.380000000000003</v>
    <v>18.260000000000002</v>
    <v>1.8274999999999999</v>
    <v>0.46</v>
    <v>1.7075E-2</v>
    <v>USD</v>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v>1350</v>
    <v>New York Stock Exchange</v>
    <v>XNYS</v>
    <v>XNYS</v>
    <v>1818 MARKET STREET, PHILADELPHIA, PA, 19103 US</v>
    <v>27.88</v>
    <v>Chemicals</v>
    <v>Stock</v>
    <v>45114.999920080467</v>
    <v>560</v>
    <v>26.85</v>
    <v>4923448000</v>
    <v>LIVENT CORPORATION</v>
    <v>LIVENT CORPORATION</v>
    <v>26.85</v>
    <v>16.905799999999999</v>
    <v>26.94</v>
    <v>27.4</v>
    <v>179687900</v>
    <v>LTHM</v>
    <v>LIVENT CORPORATION (XNYS:LTHM)</v>
    <v>1738</v>
    <v>2383348</v>
    <v>2018</v>
  </rv>
  <rv s="2">
    <v>561</v>
  </rv>
  <rv s="0">
    <v>https://www.bing.com/financeapi/forcetrigger?t=a1ne3m&amp;q=XNYS%3aAME&amp;form=skydnc</v>
    <v>Learn more on Bing</v>
  </rv>
  <rv s="3">
    <v>5</v>
    <v>AMETEK, INC. (XNYS:AME)</v>
    <v>6</v>
    <v>7</v>
    <v>Finance</v>
    <v>14</v>
    <v>en-US</v>
    <v>a1ne3m</v>
    <v>268435456</v>
    <v>1</v>
    <v>2</v>
    <v>Powered by Refinitiv</v>
    <v>162.69</v>
    <v>106.98</v>
    <v>1.2263999999999999</v>
    <v>0.32</v>
    <v>2.0409999999999998E-3</v>
    <v>USD</v>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v>19600</v>
    <v>New York Stock Exchange</v>
    <v>XNYS</v>
    <v>XNYS</v>
    <v>1100 Cassatt Road, BERWYN, PA, 19312 US</v>
    <v>157.80500000000001</v>
    <v>Machinery, Equipment &amp; Components</v>
    <v>Stock</v>
    <v>45114.981082140628</v>
    <v>563</v>
    <v>155.81</v>
    <v>36203040000</v>
    <v>AMETEK, INC.</v>
    <v>AMETEK, INC.</v>
    <v>156.28</v>
    <v>30.430199999999999</v>
    <v>156.76</v>
    <v>157.08000000000001</v>
    <v>230475200</v>
    <v>AME</v>
    <v>AMETEK, INC. (XNYS:AME)</v>
    <v>27528</v>
    <v>957863</v>
    <v>1986</v>
  </rv>
  <rv s="2">
    <v>564</v>
  </rv>
  <rv s="0">
    <v>https://www.bing.com/financeapi/forcetrigger?t=a1yq5r&amp;q=XNYS%3aNSC&amp;form=skydnc</v>
    <v>Learn more on Bing</v>
  </rv>
  <rv s="3">
    <v>5</v>
    <v>NORFOLK SOUTHERN CORPORATION (XNYS:NSC)</v>
    <v>6</v>
    <v>7</v>
    <v>Finance</v>
    <v>14</v>
    <v>en-US</v>
    <v>a1yq5r</v>
    <v>268435456</v>
    <v>1</v>
    <v>2</v>
    <v>Powered by Refinitiv</v>
    <v>264.22000000000003</v>
    <v>196.33</v>
    <v>1.2737000000000001</v>
    <v>-0.49</v>
    <v>-2.1570000000000001E-3</v>
    <v>USD</v>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v>19300</v>
    <v>New York Stock Exchange</v>
    <v>XNYS</v>
    <v>XNYS</v>
    <v>650 W Peachtree Street Nw, ATLANTA, GA, 30308 US</v>
    <v>229.03</v>
    <v>Freight &amp; Logistics Services</v>
    <v>Stock</v>
    <v>45114.958333344533</v>
    <v>566</v>
    <v>226.01</v>
    <v>51610450000</v>
    <v>NORFOLK SOUTHERN CORPORATION</v>
    <v>NORFOLK SOUTHERN CORPORATION</v>
    <v>226.59</v>
    <v>17.448599999999999</v>
    <v>227.21</v>
    <v>226.72</v>
    <v>227639600</v>
    <v>NSC</v>
    <v>NORFOLK SOUTHERN CORPORATION (XNYS:NSC)</v>
    <v>2</v>
    <v>1077939</v>
    <v>2009</v>
  </rv>
  <rv s="2">
    <v>567</v>
  </rv>
  <rv s="0">
    <v>https://www.bing.com/financeapi/forcetrigger?t=a1q8r7&amp;q=XNAS%3aCPRT&amp;form=skydnc</v>
    <v>Learn more on Bing</v>
  </rv>
  <rv s="3">
    <v>5</v>
    <v>COPART, INC. (XNAS:CPRT)</v>
    <v>6</v>
    <v>7</v>
    <v>Finance</v>
    <v>14</v>
    <v>en-US</v>
    <v>a1q8r7</v>
    <v>268435456</v>
    <v>1</v>
    <v>2</v>
    <v>Powered by Refinitiv</v>
    <v>91.58</v>
    <v>52.284999999999997</v>
    <v>1.2188000000000001</v>
    <v>-0.83</v>
    <v>-9.332E-3</v>
    <v>USD</v>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v>9500</v>
    <v>Nasdaq Stock Market</v>
    <v>XNAS</v>
    <v>XNAS</v>
    <v>14185 Dallas Pkwy Ste 300, DALLAS, TX, 75254 US</v>
    <v>89.06</v>
    <v>Software &amp; IT Services</v>
    <v>Stock</v>
    <v>45114.984387673438</v>
    <v>569</v>
    <v>87.73</v>
    <v>42067220000</v>
    <v>COPART, INC.</v>
    <v>COPART, INC.</v>
    <v>88.46</v>
    <v>36.854500000000002</v>
    <v>88.94</v>
    <v>88.11</v>
    <v>477439800</v>
    <v>CPRT</v>
    <v>COPART, INC. (XNAS:CPRT)</v>
    <v>411</v>
    <v>2214969</v>
    <v>2012</v>
  </rv>
  <rv s="2">
    <v>570</v>
  </rv>
  <rv s="0">
    <v>https://www.bing.com/financeapi/forcetrigger?t=a1ul9c&amp;q=XNYS%3aHEI&amp;form=skydnc</v>
    <v>Learn more on Bing</v>
  </rv>
  <rv s="3">
    <v>5</v>
    <v>HEICO CORPORATION (XNYS:HEI)</v>
    <v>6</v>
    <v>7</v>
    <v>Finance</v>
    <v>14</v>
    <v>en-US</v>
    <v>a1ul9c</v>
    <v>268435456</v>
    <v>1</v>
    <v>2</v>
    <v>Powered by Refinitiv</v>
    <v>180.59</v>
    <v>130.87</v>
    <v>1.2044999999999999</v>
    <v>-0.56999999999999995</v>
    <v>-3.2650000000000001E-3</v>
    <v>USD</v>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v>6500</v>
    <v>New York Stock Exchange</v>
    <v>XNYS</v>
    <v>XNYS</v>
    <v>3000 Taft St, HOLLYWOOD, FL, 33021 US</v>
    <v>174.87</v>
    <v>Aerospace &amp; Defense</v>
    <v>Stock</v>
    <v>45114.985402916405</v>
    <v>572</v>
    <v>173.41499999999999</v>
    <v>20891700000</v>
    <v>HEICO CORPORATION</v>
    <v>HEICO CORPORATION</v>
    <v>173.76</v>
    <v>63.7256</v>
    <v>174.59</v>
    <v>174.02</v>
    <v>136990900</v>
    <v>HEI</v>
    <v>HEICO CORPORATION (XNYS:HEI)</v>
    <v>347691</v>
    <v>349914</v>
    <v>1993</v>
  </rv>
  <rv s="2">
    <v>573</v>
  </rv>
  <rv s="0">
    <v>https://www.bing.com/financeapi/forcetrigger?t=a22777&amp;q=XNYS%3aROP&amp;form=skydnc</v>
    <v>Learn more on Bing</v>
  </rv>
  <rv s="3">
    <v>5</v>
    <v>ROPER TECHNOLOGIES, INC. (XNAS:ROP)</v>
    <v>6</v>
    <v>7</v>
    <v>Finance</v>
    <v>14</v>
    <v>en-US</v>
    <v>a22777</v>
    <v>268435456</v>
    <v>1</v>
    <v>2</v>
    <v>Powered by Refinitiv</v>
    <v>482.75</v>
    <v>356.21499999999997</v>
    <v>1.0185999999999999</v>
    <v>9.2499999999999999E-2</v>
    <v>1.942E-4</v>
    <v>USD</v>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v>15800</v>
    <v>Nasdaq Stock Market</v>
    <v>XNAS</v>
    <v>XNAS</v>
    <v>6901 Professional Pkwy East, Suite 200, SARASOTA, FL, 34240-8473 US</v>
    <v>479.63</v>
    <v>Software &amp; IT Services</v>
    <v>Stock</v>
    <v>45114.842625115627</v>
    <v>575</v>
    <v>472.58</v>
    <v>50781610000</v>
    <v>ROPER TECHNOLOGIES, INC.</v>
    <v>ROPER TECHNOLOGIES, INC.</v>
    <v>472.58</v>
    <v>49.256700000000002</v>
    <v>476.3175</v>
    <v>476.41</v>
    <v>106592200</v>
    <v>ROP</v>
    <v>ROPER TECHNOLOGIES, INC. (XNAS:ROP)</v>
    <v>17</v>
    <v>477678</v>
    <v>1981</v>
  </rv>
  <rv s="2">
    <v>576</v>
  </rv>
  <rv s="0">
    <v>https://www.bing.com/financeapi/forcetrigger?t=aw2wdm&amp;q=XNAS%3aWSC&amp;form=skydnc</v>
    <v>Learn more on Bing</v>
  </rv>
  <rv s="3">
    <v>5</v>
    <v>WILLSCOT MOBILE MINI HOLDINGS CORP. (XNAS:WSC)</v>
    <v>6</v>
    <v>7</v>
    <v>Finance</v>
    <v>14</v>
    <v>en-US</v>
    <v>aw2wdm</v>
    <v>268435456</v>
    <v>1</v>
    <v>2</v>
    <v>Powered by Refinitiv</v>
    <v>53.46</v>
    <v>31.3</v>
    <v>1.5254000000000001</v>
    <v>0.51</v>
    <v>1.0904E-2</v>
    <v>USD</v>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v>4500</v>
    <v>Nasdaq Stock Market</v>
    <v>XNAS</v>
    <v>XNAS</v>
    <v>4646 E. Van Buren Street, Suite 400, PHOENIX, AZ, 85008 US</v>
    <v>47.72</v>
    <v>Professional &amp; Commercial Services</v>
    <v>Stock</v>
    <v>45114.85461798594</v>
    <v>578</v>
    <v>46.84</v>
    <v>9565594000</v>
    <v>WILLSCOT MOBILE MINI HOLDINGS CORP.</v>
    <v>WILLSCOT MOBILE MINI HOLDINGS CORP.</v>
    <v>46.84</v>
    <v>32.927500000000002</v>
    <v>46.77</v>
    <v>47.28</v>
    <v>202318000</v>
    <v>WSC</v>
    <v>WILLSCOT MOBILE MINI HOLDINGS CORP. (XNAS:WSC)</v>
    <v>8</v>
    <v>1759938</v>
    <v>2017</v>
  </rv>
  <rv s="2">
    <v>579</v>
  </rv>
  <rv s="0">
    <v>https://www.bing.com/financeapi/forcetrigger?t=a24fh7&amp;q=XNYS%3aTPL&amp;form=skydnc</v>
    <v>Learn more on Bing</v>
  </rv>
  <rv s="3">
    <v>5</v>
    <v>TEXAS PACIFIC LAND CORPORATION (XNYS:TPL)</v>
    <v>6</v>
    <v>7</v>
    <v>Finance</v>
    <v>14</v>
    <v>en-US</v>
    <v>a24fh7</v>
    <v>268435456</v>
    <v>1</v>
    <v>2</v>
    <v>Powered by Refinitiv</v>
    <v>2739</v>
    <v>1266.21</v>
    <v>1.8275999999999999</v>
    <v>45.63</v>
    <v>3.5014999999999998E-2</v>
    <v>USD</v>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v>99</v>
    <v>New York Stock Exchange</v>
    <v>XNYS</v>
    <v>XNYS</v>
    <v>1700 Pacific Avenue, Suite 2900, DALLAS, TX, 75201 US</v>
    <v>1364</v>
    <v>Oil &amp; Gas</v>
    <v>Stock</v>
    <v>45114.958333344533</v>
    <v>581</v>
    <v>1292.3</v>
    <v>10375210000</v>
    <v>TEXAS PACIFIC LAND CORPORATION</v>
    <v>TEXAS PACIFIC LAND CORPORATION</v>
    <v>1292.3</v>
    <v>23.927499999999998</v>
    <v>1303.17</v>
    <v>1348.8</v>
    <v>7692180</v>
    <v>TPL</v>
    <v>TEXAS PACIFIC LAND CORPORATION (XNYS:TPL)</v>
    <v>29683</v>
    <v>28302</v>
    <v>2020</v>
  </rv>
  <rv s="2">
    <v>582</v>
  </rv>
  <rv s="0">
    <v>https://www.bing.com/financeapi/forcetrigger?t=a1zy3m&amp;q=XNYS%3aPLD&amp;form=skydnc</v>
    <v>Learn more on Bing</v>
  </rv>
  <rv s="3">
    <v>5</v>
    <v>PROLOGIS, INC. (XNYS:PLD)</v>
    <v>6</v>
    <v>7</v>
    <v>Finance</v>
    <v>8</v>
    <v>en-US</v>
    <v>a1zy3m</v>
    <v>268435456</v>
    <v>1</v>
    <v>2</v>
    <v>Powered by Refinitiv</v>
    <v>138.86000000000001</v>
    <v>98.03</v>
    <v>0.99360000000000004</v>
    <v>-1</v>
    <v>-8.1310000000000011E-3</v>
    <v>USD</v>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v>2466</v>
    <v>New York Stock Exchange</v>
    <v>XNYS</v>
    <v>XNYS</v>
    <v>PIER 1 BAY 1, SAN FRANCISCO, CA, 94111 US</v>
    <v>122.5333</v>
    <v>Residential &amp; Commercial REIT</v>
    <v>Stock</v>
    <v>45114.998055439064</v>
    <v>584</v>
    <v>121.03</v>
    <v>112653600000</v>
    <v>PROLOGIS, INC.</v>
    <v>PROLOGIS, INC.</v>
    <v>121.84</v>
    <v>36.848500000000001</v>
    <v>122.99</v>
    <v>121.99</v>
    <v>923466000</v>
    <v>PLD</v>
    <v>PROLOGIS, INC. (XNYS:PLD)</v>
    <v>169</v>
    <v>3287946</v>
    <v>1997</v>
  </rv>
  <rv s="2">
    <v>585</v>
  </rv>
  <rv s="0">
    <v>https://www.bing.com/financeapi/forcetrigger?t=a1qeh7&amp;q=XNAS%3aCSGP&amp;form=skydnc</v>
    <v>Learn more on Bing</v>
  </rv>
  <rv s="3">
    <v>5</v>
    <v>COSTAR GROUP, INC. (XNAS:CSGP)</v>
    <v>6</v>
    <v>7</v>
    <v>Finance</v>
    <v>14</v>
    <v>en-US</v>
    <v>a1qeh7</v>
    <v>268435456</v>
    <v>1</v>
    <v>2</v>
    <v>Powered by Refinitiv</v>
    <v>92.36</v>
    <v>57.54</v>
    <v>0.90980000000000005</v>
    <v>-1.26</v>
    <v>-1.4312E-2</v>
    <v>USD</v>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v>5653</v>
    <v>Nasdaq Stock Market</v>
    <v>XNAS</v>
    <v>XNAS</v>
    <v>1331 L St NW, WASHINGTON, DC, 20005 US</v>
    <v>88.3</v>
    <v>Software &amp; IT Services</v>
    <v>Stock</v>
    <v>45114.988817140627</v>
    <v>587</v>
    <v>86.7</v>
    <v>35453030000</v>
    <v>COSTAR GROUP, INC.</v>
    <v>COSTAR GROUP, INC.</v>
    <v>87.56</v>
    <v>94.857100000000003</v>
    <v>88.04</v>
    <v>86.78</v>
    <v>408539200</v>
    <v>CSGP</v>
    <v>COSTAR GROUP, INC. (XNAS:CSGP)</v>
    <v>167</v>
    <v>4382663</v>
    <v>1998</v>
  </rv>
  <rv s="2">
    <v>588</v>
  </rv>
  <rv s="0">
    <v>https://www.bing.com/financeapi/forcetrigger?t=a1ngur&amp;q=XNYS%3aAMT&amp;form=skydnc</v>
    <v>Learn more on Bing</v>
  </rv>
  <rv s="11">
    <v>28</v>
    <v>AMERICAN TOWER CORPORATION (XNYS:AMT)</v>
    <v>6</v>
    <v>29</v>
    <v>Finance</v>
    <v>30</v>
    <v>en-US</v>
    <v>a1ngur</v>
    <v>268435456</v>
    <v>1</v>
    <v>2</v>
    <v>Powered by Refinitiv</v>
    <v>282.47000000000003</v>
    <v>178.17</v>
    <v>0.57389999999999997</v>
    <v>-0.46</v>
    <v>-2.3470000000000001E-3</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v>6391</v>
    <v>New York Stock Exchange</v>
    <v>XNYS</v>
    <v>XNYS</v>
    <v>116 Huntington Ave, BOSTON, MA, 02116-5749 US</v>
    <v>197.11</v>
    <v>Residential &amp; Commercial REIT</v>
    <v>Stock</v>
    <v>45114.99115055547</v>
    <v>590</v>
    <v>191.88499999999999</v>
    <v>91134760000</v>
    <v>AMERICAN TOWER CORPORATION</v>
    <v>AMERICAN TOWER CORPORATION</v>
    <v>194.89</v>
    <v>65.116299999999995</v>
    <v>196.01</v>
    <v>195.55</v>
    <v>195.74</v>
    <v>466043200</v>
    <v>AMT</v>
    <v>AMERICAN TOWER CORPORATION (XNYS:AMT)</v>
    <v>71</v>
    <v>2171102</v>
    <v>1996</v>
  </rv>
  <rv s="2">
    <v>591</v>
  </rv>
</rvData>
</file>

<file path=xl/richData/rdrichvaluestructure.xml><?xml version="1.0" encoding="utf-8"?>
<rvStructures xmlns="http://schemas.microsoft.com/office/spreadsheetml/2017/richdata" count="14">
  <s t="_hyperlink">
    <k n="Address" t="s"/>
    <k n="Text" t="s"/>
  </s>
  <s t="_linkedentitycore">
    <k n="_Display" t="spb"/>
    <k n="_DisplayString" t="s"/>
    <k n="_Flags" t="spb"/>
    <k n="_Format" t="spb"/>
    <k n="_Icon" t="s"/>
    <k n="_SubLabel" t="spb"/>
    <k n="%EntityCulture" t="s"/>
    <k n="%EntityId" t="s"/>
    <k n="%EntityServiceId"/>
    <k n="%IsRefreshable" t="b"/>
    <k n="%OutdatedReason" t="i"/>
    <k n="%ProviderInfo" t="s"/>
    <k n="Change"/>
    <k n="Change (%)"/>
    <k n="Country/region" t="s"/>
    <k n="Currency" t="s"/>
    <k n="Instrument type" t="s"/>
    <k n="Last trade time"/>
    <k n="LearnMoreOnLink" t="r"/>
    <k n="Maturity"/>
    <k n="Name" t="s"/>
    <k n="Previous close"/>
    <k n="Price"/>
    <k n="Ticker symbol" t="s"/>
    <k n="UniqueName" t="s"/>
    <k n="Yield last month"/>
    <k n="Yield last week"/>
    <k n="Yield last year"/>
    <k n="Yield yesterday"/>
  </s>
  <s t="_linkedentity">
    <k n="%cvi" t="r"/>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Change"/>
    <k n="Change (%)"/>
    <k n="Currency" t="s"/>
    <k n="Description" t="s"/>
    <k n="Employees"/>
    <k n="Exchange" t="s"/>
    <k n="Exchange abbreviation" t="s"/>
    <k n="ExchangeID" t="s"/>
    <k n="Headquarters" t="s"/>
    <k n="High"/>
    <k n="Industry" t="s"/>
    <k n="Instrument type" t="s"/>
    <k n="Last trade time"/>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error">
    <k n="errorType" t="i"/>
    <k n="field" t="s"/>
    <k n="subType" t="i"/>
  </s>
</rvStructures>
</file>

<file path=xl/richData/rdsupportingpropertybag.xml><?xml version="1.0" encoding="utf-8"?>
<supportingPropertyBags xmlns="http://schemas.microsoft.com/office/spreadsheetml/2017/richdata2">
  <spbArrays count="9">
    <a count="29">
      <v t="s">%EntityServiceId</v>
      <v t="s">_Format</v>
      <v t="s">%IsRefreshable</v>
      <v t="s">%EntityCulture</v>
      <v t="s">%EntityId</v>
      <v t="s">_Icon</v>
      <v t="s">_Display</v>
      <v t="s">Name</v>
      <v t="s">Price</v>
      <v t="s">_SubLabel</v>
      <v t="s">Last trade time</v>
      <v t="s">Ticker symbol</v>
      <v t="s">Change</v>
      <v t="s">Change (%)</v>
      <v t="s">Currency</v>
      <v t="s">Previous close</v>
      <v t="s">Yield yesterday</v>
      <v t="s">Yield last week</v>
      <v t="s">Yield last month</v>
      <v t="s">Yield last year</v>
      <v t="s">Maturity</v>
      <v t="s">Country/region</v>
      <v t="s">Instrument type</v>
      <v t="s">_Flags</v>
      <v t="s">UniqueName</v>
      <v t="s">_DisplayString</v>
      <v t="s">LearnMoreOnLink</v>
      <v t="s">%ProviderInfo</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v t="s">%OutdatedReason</v>
    </a>
    <a count="40">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v t="s">%OutdatedReason</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Image</v>
      <v t="s">ExchangeID</v>
      <v t="s">%ProviderInfo</v>
      <v t="s">%OutdatedReason</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v t="s">%OutdatedReason</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v t="s">%OutdatedReason</v>
    </a>
  </spbArrays>
  <spbData count="37">
    <spb s="0">
      <v>0</v>
      <v>Name</v>
      <v>LearnMoreOnLink</v>
    </spb>
    <spb s="1">
      <v>0</v>
      <v>0</v>
      <v>0</v>
    </spb>
    <spb s="2">
      <v>1</v>
      <v>1</v>
      <v>1</v>
    </spb>
    <spb s="3">
      <v>1</v>
      <v>2</v>
      <v>2</v>
      <v>3</v>
      <v>4</v>
      <v>2</v>
      <v>5</v>
      <v>4</v>
      <v>4</v>
      <v>4</v>
      <v>4</v>
      <v>6</v>
    </spb>
    <spb s="4">
      <v>GMT</v>
    </spb>
    <spb s="0">
      <v>1</v>
      <v>Name</v>
      <v>LearnMoreOnLink</v>
    </spb>
    <spb s="5">
      <v>1</v>
      <v>1</v>
      <v>1</v>
      <v>1</v>
    </spb>
    <spb s="6">
      <v>2</v>
      <v>7</v>
      <v>7</v>
      <v>2</v>
      <v>1</v>
      <v>2</v>
      <v>2</v>
      <v>2</v>
      <v>8</v>
      <v>8</v>
      <v>4</v>
      <v>9</v>
      <v>2</v>
      <v>2</v>
      <v>2</v>
      <v>8</v>
      <v>5</v>
      <v>10</v>
      <v>6</v>
      <v>8</v>
    </spb>
    <spb s="7">
      <v>Real-Time Nasdaq Last Sale</v>
      <v>from previous close</v>
      <v>from previous close</v>
      <v>Source: Nasdaq Last Sale</v>
      <v>GMT</v>
    </spb>
    <spb s="0">
      <v>2</v>
      <v>Name</v>
      <v>LearnMoreOnLink</v>
    </spb>
    <spb s="8">
      <v>0</v>
      <v>0</v>
    </spb>
    <spb s="9">
      <v>10</v>
      <v>1</v>
      <v>1</v>
      <v>1</v>
      <v>1</v>
    </spb>
    <spb s="10">
      <v>2</v>
      <v>7</v>
      <v>7</v>
      <v>2</v>
      <v>1</v>
      <v>2</v>
      <v>11</v>
      <v>2</v>
      <v>2</v>
      <v>8</v>
      <v>8</v>
      <v>4</v>
      <v>9</v>
      <v>2</v>
      <v>2</v>
      <v>2</v>
      <v>8</v>
      <v>5</v>
      <v>10</v>
      <v>6</v>
      <v>8</v>
    </spb>
    <spb s="11">
      <v>Powered by Refinitiv</v>
    </spb>
    <spb s="7">
      <v>Delayed 15 minutes</v>
      <v>from previous close</v>
      <v>from previous close</v>
      <v>Source: Nasdaq</v>
      <v>GMT</v>
    </spb>
    <spb s="6">
      <v>12</v>
      <v>7</v>
      <v>7</v>
      <v>12</v>
      <v>1</v>
      <v>12</v>
      <v>12</v>
      <v>12</v>
      <v>8</v>
      <v>8</v>
      <v>4</v>
      <v>13</v>
      <v>12</v>
      <v>12</v>
      <v>12</v>
      <v>8</v>
      <v>5</v>
      <v>10</v>
      <v>6</v>
      <v>8</v>
    </spb>
    <spb s="12">
      <v>Delayed 15 minutes</v>
      <v>from previous close</v>
      <v>from previous close</v>
      <v>GMT</v>
    </spb>
    <spb s="13">
      <v>3</v>
      <v>Name</v>
    </spb>
    <spb s="14">
      <v>1</v>
      <v>1</v>
      <v>1</v>
    </spb>
    <spb s="15">
      <v>2</v>
      <v>2</v>
      <v>1</v>
      <v>2</v>
      <v>2</v>
      <v>2</v>
      <v>8</v>
      <v>8</v>
      <v>4</v>
      <v>9</v>
      <v>2</v>
      <v>2</v>
      <v>2</v>
      <v>8</v>
      <v>5</v>
      <v>10</v>
      <v>6</v>
      <v>8</v>
    </spb>
    <spb s="6">
      <v>14</v>
      <v>7</v>
      <v>7</v>
      <v>14</v>
      <v>1</v>
      <v>14</v>
      <v>14</v>
      <v>14</v>
      <v>8</v>
      <v>8</v>
      <v>4</v>
      <v>15</v>
      <v>14</v>
      <v>14</v>
      <v>14</v>
      <v>8</v>
      <v>5</v>
      <v>10</v>
      <v>6</v>
      <v>8</v>
    </spb>
    <spb s="12">
      <v>Delayed 20 minutes</v>
      <v>from previous close</v>
      <v>from previous close</v>
      <v>GMT</v>
    </spb>
    <spb s="0">
      <v>4</v>
      <v>Name</v>
      <v>LearnMoreOnLink</v>
    </spb>
    <spb s="16">
      <v>2</v>
      <v>7</v>
      <v>2</v>
      <v>1</v>
      <v>2</v>
      <v>2</v>
      <v>2</v>
      <v>8</v>
      <v>8</v>
      <v>4</v>
      <v>9</v>
      <v>2</v>
      <v>2</v>
      <v>2</v>
      <v>8</v>
      <v>5</v>
      <v>10</v>
      <v>6</v>
      <v>8</v>
    </spb>
    <spb s="0">
      <v>5</v>
      <v>Name</v>
      <v>LearnMoreOnLink</v>
    </spb>
    <spb s="17">
      <v>2</v>
      <v>7</v>
      <v>2</v>
      <v>1</v>
      <v>2</v>
      <v>11</v>
      <v>2</v>
      <v>2</v>
      <v>8</v>
      <v>8</v>
      <v>4</v>
      <v>9</v>
      <v>2</v>
      <v>2</v>
      <v>2</v>
      <v>8</v>
      <v>5</v>
      <v>10</v>
      <v>6</v>
      <v>8</v>
    </spb>
    <spb s="0">
      <v>6</v>
      <v>Name</v>
      <v>LearnMoreOnLink</v>
    </spb>
    <spb s="18">
      <v>2</v>
      <v>7</v>
      <v>2</v>
      <v>1</v>
      <v>2</v>
      <v>2</v>
      <v>2</v>
      <v>8</v>
      <v>8</v>
      <v>4</v>
      <v>9</v>
      <v>2</v>
      <v>2</v>
      <v>2</v>
      <v>8</v>
      <v>5</v>
      <v>10</v>
      <v>6</v>
      <v>8</v>
    </spb>
    <spb s="0">
      <v>7</v>
      <v>Name</v>
      <v>LearnMoreOnLink</v>
    </spb>
    <spb s="19">
      <v>2</v>
      <v>7</v>
      <v>7</v>
      <v>2</v>
      <v>1</v>
      <v>2</v>
      <v>2</v>
      <v>2</v>
      <v>8</v>
      <v>8</v>
      <v>4</v>
      <v>9</v>
      <v>2</v>
      <v>2</v>
      <v>2</v>
      <v>8</v>
      <v>5</v>
      <v>10</v>
      <v>6</v>
      <v>8</v>
      <v>2</v>
    </spb>
    <spb s="20">
      <v>at close</v>
      <v>from previous close</v>
      <v>from previous close</v>
      <v>Source: Nasdaq</v>
      <v>GMT</v>
      <v>Delayed 15 minutes</v>
    </spb>
    <spb s="7">
      <v>Delayed 15 minutes</v>
      <v>from previous close</v>
      <v>from previous close</v>
      <v>Borsa Italia</v>
      <v>GMT</v>
    </spb>
    <spb s="6">
      <v>12</v>
      <v>7</v>
      <v>7</v>
      <v>12</v>
      <v>1</v>
      <v>12</v>
      <v>12</v>
      <v>12</v>
      <v>8</v>
      <v>8</v>
      <v>4</v>
      <v>16</v>
      <v>12</v>
      <v>12</v>
      <v>12</v>
      <v>8</v>
      <v>5</v>
      <v>10</v>
      <v>6</v>
      <v>8</v>
    </spb>
    <spb s="0">
      <v>8</v>
      <v>Name</v>
      <v>LearnMoreOnLink</v>
    </spb>
    <spb s="21">
      <v>17</v>
      <v>7</v>
      <v>7</v>
      <v>17</v>
      <v>1</v>
      <v>17</v>
      <v>17</v>
      <v>17</v>
      <v>8</v>
      <v>8</v>
      <v>4</v>
      <v>18</v>
      <v>17</v>
      <v>17</v>
      <v>17</v>
      <v>8</v>
      <v>5</v>
      <v>6</v>
      <v>8</v>
      <v>17</v>
      <v>17</v>
      <v>4</v>
    </spb>
    <spb s="22">
      <v>at close</v>
      <v>from previous close</v>
      <v>from previous close</v>
      <v>GMT</v>
      <v>Delayed 15 minutes</v>
      <v>from close</v>
      <v>from close</v>
    </spb>
    <spb s="6">
      <v>19</v>
      <v>7</v>
      <v>7</v>
      <v>19</v>
      <v>1</v>
      <v>19</v>
      <v>19</v>
      <v>19</v>
      <v>8</v>
      <v>8</v>
      <v>4</v>
      <v>20</v>
      <v>19</v>
      <v>19</v>
      <v>19</v>
      <v>8</v>
      <v>5</v>
      <v>10</v>
      <v>6</v>
      <v>8</v>
    </spb>
  </spbData>
</supportingPropertyBags>
</file>

<file path=xl/richData/rdsupportingpropertybagstructure.xml><?xml version="1.0" encoding="utf-8"?>
<spbStructures xmlns="http://schemas.microsoft.com/office/spreadsheetml/2017/richdata2" count="23">
  <s>
    <k n="^Order" t="spba"/>
    <k n="TitleProperty" t="s"/>
    <k n="SubTitleProperty" t="s"/>
  </s>
  <s>
    <k n="ShowInCardView" t="b"/>
    <k n="ShowInDotNotation" t="b"/>
    <k n="ShowInAutoComplete" t="b"/>
  </s>
  <s>
    <k n="UniqueName" t="spb"/>
    <k n="`%ProviderInfo" t="spb"/>
    <k n="LearnMoreOnLink" t="spb"/>
  </s>
  <s>
    <k n="Name" t="i"/>
    <k n="Price" t="i"/>
    <k n="Change" t="i"/>
    <k n="Maturity" t="i"/>
    <k n="Change (%)" t="i"/>
    <k n="Previous close" t="i"/>
    <k n="Last trade time" t="i"/>
    <k n="Yield last week" t="i"/>
    <k n="Yield last year" t="i"/>
    <k n="Yield yesterday" t="i"/>
    <k n="Yield last month" t="i"/>
    <k n="`%EntityServiceId" t="i"/>
  </s>
  <s>
    <k n="Last trade time" t="s"/>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Price" t="s"/>
    <k n="Change" t="s"/>
    <k n="Change (%)" t="s"/>
    <k n="Last trade time" t="s"/>
  </s>
  <s>
    <k n="^Order" t="spba"/>
    <k n="TitleProperty" t="s"/>
  </s>
  <s>
    <k n="ExchangeID" t="spb"/>
    <k n="UniqueName" t="spb"/>
    <k n="`%ProviderInfo" t="spb"/>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s>
  <s>
    <k n="Price" t="s"/>
    <k n="Change" t="s"/>
    <k n="Change (%)" t="s"/>
    <k n="ExchangeID" t="s"/>
    <k n="Last trade time" t="s"/>
    <k n="Price (Extended hours)"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x:dxf>
      <x:numFmt numFmtId="19" formatCode="m/d/yy"/>
    </x:dxf>
  </dxfs>
  <richProperties>
    <rPr n="IsTitleField" t="b"/>
    <rPr n="NumberFormat" t="s"/>
    <rPr n="IsHeroField" t="b"/>
  </richProperties>
  <richStyles>
    <rSty>
      <rpv i="0">1</rpv>
    </rSty>
    <rSty dxfid="1">
      <rpv i="1">_([$$-en-US]* #,##0.00_);_([$$-en-US]* (#,##0.00);_([$$-en-US]* "-"??_);_(@_)</rpv>
    </rSty>
    <rSty dxfid="7"/>
    <rSty dxfid="3"/>
    <rSty dxfid="2"/>
    <rSty dxfid="0">
      <rpv i="1">0.00</rpv>
    </rSty>
    <rSty dxfid="5">
      <rpv i="1">#,##0.00</rpv>
    </rSty>
    <rSty dxfid="4">
      <rpv i="1">#,##0</rpv>
    </rSty>
    <rSty dxfid="1">
      <rpv i="1">_([$$-en-US]* #,##0_);_([$$-en-US]* (#,##0);_([$$-en-US]* "-"_);_(@_)</rpv>
    </rSty>
    <rSty dxfid="6">
      <rpv i="1">0</rpv>
    </rSty>
    <rSty>
      <rpv i="2">1</rpv>
    </rSty>
    <rSty dxfid="1">
      <rpv i="1">_([$€-x-euro2] * #,##0.00_);_([$€-x-euro2] * (#,##0.00);_([$€-x-euro2] * "-"??_);_(@_)</rpv>
    </rSty>
    <rSty dxfid="1">
      <rpv i="1">_([$€-x-euro2] * #,##0_);_([$€-x-euro2] * (#,##0);_([$€-x-euro2] * "-"_);_(@_)</rpv>
    </rSty>
    <rSty dxfid="1">
      <rpv i="1">_([$$-en-CA]* #,##0.00_);_([$$-en-CA]* (#,##0.00);_([$$-en-CA]* "-"??_);_(@_)</rpv>
    </rSty>
    <rSty dxfid="1">
      <rpv i="1">_([$$-en-CA]* #,##0_);_([$$-en-CA]* (#,##0);_([$$-en-CA]* "-"_);_(@_)</rpv>
    </rSty>
    <rSty dxfid="1">
      <rpv i="1">_([$£-en-GB]* #,##0_);_([$£-en-GB]* (#,##0);_([$£-en-GB]* "-"_);_(@_)</rpv>
    </rSty>
    <rSty dxfid="1">
      <rpv i="1">_([$HK$-zh-HK]* #,##0.00_);_([$HK$-zh-HK]* (#,##0.00);_([$HK$-zh-HK]* "-"??_);_(@_)</rpv>
    </rSty>
    <rSty dxfid="1">
      <rpv i="1">_([$HK$-zh-HK]* #,##0_);_([$HK$-zh-HK]* (#,##0);_([$HK$-zh-HK]* "-"_);_(@_)</rpv>
    </rSty>
    <rSty dxfid="1">
      <rpv i="1" xml:space="preserve">_ * #,##0.00_) [$CHF-fr-CH]_ ;_ * (#,##0.00) [$CHF-fr-CH]_ ;_ * "-"??_) [$CHF-fr-CH]_ ;_ @_ </rpv>
    </rSty>
    <rSty dxfid="1">
      <rpv i="1" xml:space="preserve">_ * #,##0_) [$CHF-fr-CH]_ ;_ * (#,##0) [$CHF-fr-CH]_ ;_ * "-"_) [$CHF-fr-CH]_ ;_ @_ </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Technology/Hardware/Axon%20Enterprise.xlsx" TargetMode="External"/><Relationship Id="rId13" Type="http://schemas.openxmlformats.org/officeDocument/2006/relationships/hyperlink" Target="Technology/Hardware/Microchip%20Technology.xlsx" TargetMode="External"/><Relationship Id="rId18" Type="http://schemas.openxmlformats.org/officeDocument/2006/relationships/hyperlink" Target="Technology/Hardware/Pure%20Storage.xlsx" TargetMode="External"/><Relationship Id="rId26" Type="http://schemas.openxmlformats.org/officeDocument/2006/relationships/hyperlink" Target="Technology/Hardware/Taiwan%20Semiconductor.xlsx" TargetMode="External"/><Relationship Id="rId3" Type="http://schemas.openxmlformats.org/officeDocument/2006/relationships/hyperlink" Target="Technology/Hardware/Analog%20Devices.xlsx" TargetMode="External"/><Relationship Id="rId21" Type="http://schemas.openxmlformats.org/officeDocument/2006/relationships/hyperlink" Target="Technology/Hardware/Super%20Micro%20Computer.xlsx" TargetMode="External"/><Relationship Id="rId7" Type="http://schemas.openxmlformats.org/officeDocument/2006/relationships/hyperlink" Target="Technology/Hardware/ASML.xlsx" TargetMode="External"/><Relationship Id="rId12" Type="http://schemas.openxmlformats.org/officeDocument/2006/relationships/hyperlink" Target="Technology/Hardware/Lam%20Research.xlsx" TargetMode="External"/><Relationship Id="rId17" Type="http://schemas.openxmlformats.org/officeDocument/2006/relationships/hyperlink" Target="Technology/Hardware/Palo%20Alto%20Networks.xlsx" TargetMode="External"/><Relationship Id="rId25" Type="http://schemas.openxmlformats.org/officeDocument/2006/relationships/hyperlink" Target="Technology/Hardware/NXP%20Semiconductors.xlsx" TargetMode="External"/><Relationship Id="rId2" Type="http://schemas.openxmlformats.org/officeDocument/2006/relationships/hyperlink" Target="Technology/Hardware/AMD.xlsx" TargetMode="External"/><Relationship Id="rId16" Type="http://schemas.openxmlformats.org/officeDocument/2006/relationships/hyperlink" Target="Technology/Hardware/ON%20Semiconductor.xlsx" TargetMode="External"/><Relationship Id="rId20" Type="http://schemas.openxmlformats.org/officeDocument/2006/relationships/hyperlink" Target="Technology/Hardware/SolarEdge.xlsx" TargetMode="External"/><Relationship Id="rId29" Type="http://schemas.openxmlformats.org/officeDocument/2006/relationships/hyperlink" Target="Technology/Hardware/Cisco%20Systems.xlsx" TargetMode="External"/><Relationship Id="rId1" Type="http://schemas.openxmlformats.org/officeDocument/2006/relationships/hyperlink" Target="Technology/Hardware/Allegro%20Microsystems.xlsx" TargetMode="External"/><Relationship Id="rId6" Type="http://schemas.openxmlformats.org/officeDocument/2006/relationships/hyperlink" Target="Technology/Hardware/Arista%20Networks.xlsx" TargetMode="External"/><Relationship Id="rId11" Type="http://schemas.openxmlformats.org/officeDocument/2006/relationships/hyperlink" Target="Technology/Hardware/KLA%20Corporation.xlsx" TargetMode="External"/><Relationship Id="rId24" Type="http://schemas.openxmlformats.org/officeDocument/2006/relationships/hyperlink" Target="Technology/Hardware/Micron%20Technology.xlsx" TargetMode="External"/><Relationship Id="rId5" Type="http://schemas.openxmlformats.org/officeDocument/2006/relationships/hyperlink" Target="Technology/Hardware/Applied%20Materials.xlsx" TargetMode="External"/><Relationship Id="rId15" Type="http://schemas.openxmlformats.org/officeDocument/2006/relationships/hyperlink" Target="Technology/Hardware/Monolithic%20Power%20Systems.xlsx" TargetMode="External"/><Relationship Id="rId23" Type="http://schemas.openxmlformats.org/officeDocument/2006/relationships/hyperlink" Target="Technology/Hardware/Texas%20Instruments.xlsx" TargetMode="External"/><Relationship Id="rId28" Type="http://schemas.openxmlformats.org/officeDocument/2006/relationships/hyperlink" Target="Technology/Hardware/STMicroelectronics.xlsx" TargetMode="External"/><Relationship Id="rId10" Type="http://schemas.openxmlformats.org/officeDocument/2006/relationships/hyperlink" Target="Technology/Hardware/Enphase%20Energy.xlsx" TargetMode="External"/><Relationship Id="rId19" Type="http://schemas.openxmlformats.org/officeDocument/2006/relationships/hyperlink" Target="Technology/Hardware/Rambus.xlsx" TargetMode="External"/><Relationship Id="rId4" Type="http://schemas.openxmlformats.org/officeDocument/2006/relationships/hyperlink" Target="Technology/Hardware/Apple.xlsx" TargetMode="External"/><Relationship Id="rId9" Type="http://schemas.openxmlformats.org/officeDocument/2006/relationships/hyperlink" Target="Technology/Hardware/Broadcom.xlsx" TargetMode="External"/><Relationship Id="rId14" Type="http://schemas.openxmlformats.org/officeDocument/2006/relationships/hyperlink" Target="Technology/Hardware/Mobileye.xlsx" TargetMode="External"/><Relationship Id="rId22" Type="http://schemas.openxmlformats.org/officeDocument/2006/relationships/hyperlink" Target="Technology/Hardware/Tesla.xlsx" TargetMode="External"/><Relationship Id="rId27" Type="http://schemas.openxmlformats.org/officeDocument/2006/relationships/hyperlink" Target="Technology/Hardware/Qualcomm.xlsx" TargetMode="External"/><Relationship Id="rId30" Type="http://schemas.openxmlformats.org/officeDocument/2006/relationships/hyperlink" Target="Technology/Hardware/Nvidia.xlsx"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Technology/Software/Crowdstrike.xlsx" TargetMode="External"/><Relationship Id="rId18" Type="http://schemas.openxmlformats.org/officeDocument/2006/relationships/hyperlink" Target="Technology/Software/Fortinet.xlsx" TargetMode="External"/><Relationship Id="rId26" Type="http://schemas.openxmlformats.org/officeDocument/2006/relationships/hyperlink" Target="Technology/Software/Netflix.xlsx" TargetMode="External"/><Relationship Id="rId39" Type="http://schemas.openxmlformats.org/officeDocument/2006/relationships/hyperlink" Target="Technology/Software/Workday.xlsx" TargetMode="External"/><Relationship Id="rId21" Type="http://schemas.openxmlformats.org/officeDocument/2006/relationships/hyperlink" Target="Technology/Software/HashiCorp.xlsx" TargetMode="External"/><Relationship Id="rId34" Type="http://schemas.openxmlformats.org/officeDocument/2006/relationships/hyperlink" Target="Technology/Software/Synopsys.xlsx" TargetMode="External"/><Relationship Id="rId42" Type="http://schemas.openxmlformats.org/officeDocument/2006/relationships/hyperlink" Target="Technology/Software/Constellation%20Software.xlsx" TargetMode="External"/><Relationship Id="rId47" Type="http://schemas.openxmlformats.org/officeDocument/2006/relationships/hyperlink" Target="Technology/Software/Microsoft.xlsx" TargetMode="External"/><Relationship Id="rId50" Type="http://schemas.openxmlformats.org/officeDocument/2006/relationships/hyperlink" Target="Technology/Software/Veeva%20Systems.xlsx" TargetMode="External"/><Relationship Id="rId7" Type="http://schemas.openxmlformats.org/officeDocument/2006/relationships/hyperlink" Target="Technology/Software/Autodesk.xlsx" TargetMode="External"/><Relationship Id="rId2" Type="http://schemas.openxmlformats.org/officeDocument/2006/relationships/hyperlink" Target="Technology/Software/Adobe.xlsx" TargetMode="External"/><Relationship Id="rId16" Type="http://schemas.openxmlformats.org/officeDocument/2006/relationships/hyperlink" Target="Technology/Software/Duolingo.xlsx" TargetMode="External"/><Relationship Id="rId29" Type="http://schemas.openxmlformats.org/officeDocument/2006/relationships/hyperlink" Target="Technology/Software/Samsara.xlsx" TargetMode="External"/><Relationship Id="rId11" Type="http://schemas.openxmlformats.org/officeDocument/2006/relationships/hyperlink" Target="Technology/Software/Cloudflare.xlsx" TargetMode="External"/><Relationship Id="rId24" Type="http://schemas.openxmlformats.org/officeDocument/2006/relationships/hyperlink" Target="Technology/Software/Meta%20Platforms.xlsx" TargetMode="External"/><Relationship Id="rId32" Type="http://schemas.openxmlformats.org/officeDocument/2006/relationships/hyperlink" Target="Technology/Software/Snowflake.xlsx" TargetMode="External"/><Relationship Id="rId37" Type="http://schemas.openxmlformats.org/officeDocument/2006/relationships/hyperlink" Target="Technology/Software/Twilio.xlsx" TargetMode="External"/><Relationship Id="rId40" Type="http://schemas.openxmlformats.org/officeDocument/2006/relationships/hyperlink" Target="Technology/Software/ZoomInfo.xlsx" TargetMode="External"/><Relationship Id="rId45" Type="http://schemas.openxmlformats.org/officeDocument/2006/relationships/hyperlink" Target="Technology/Software/ANSYS.xlsx" TargetMode="External"/><Relationship Id="rId5" Type="http://schemas.openxmlformats.org/officeDocument/2006/relationships/hyperlink" Target="Technology/Software/Amplitude.xlsx" TargetMode="External"/><Relationship Id="rId15" Type="http://schemas.openxmlformats.org/officeDocument/2006/relationships/hyperlink" Target="Technology/Software/DigitalOcean.xlsx" TargetMode="External"/><Relationship Id="rId23" Type="http://schemas.openxmlformats.org/officeDocument/2006/relationships/hyperlink" Target="Technology/Software/Intuit.xlsx" TargetMode="External"/><Relationship Id="rId28" Type="http://schemas.openxmlformats.org/officeDocument/2006/relationships/hyperlink" Target="Technology/Software/Salesforce.xlsx" TargetMode="External"/><Relationship Id="rId36" Type="http://schemas.openxmlformats.org/officeDocument/2006/relationships/hyperlink" Target="Technology/Software/Toast.xlsx" TargetMode="External"/><Relationship Id="rId49" Type="http://schemas.openxmlformats.org/officeDocument/2006/relationships/hyperlink" Target="Technology/Software/Automatic%20Data%20Processing.xlsx" TargetMode="External"/><Relationship Id="rId10" Type="http://schemas.openxmlformats.org/officeDocument/2006/relationships/hyperlink" Target="Technology/Software/Braze.xlsx" TargetMode="External"/><Relationship Id="rId19" Type="http://schemas.openxmlformats.org/officeDocument/2006/relationships/hyperlink" Target="Technology/Software/GitLab.xlsx" TargetMode="External"/><Relationship Id="rId31" Type="http://schemas.openxmlformats.org/officeDocument/2006/relationships/hyperlink" Target="Technology/Software/ServiceNow.xlsx" TargetMode="External"/><Relationship Id="rId44" Type="http://schemas.openxmlformats.org/officeDocument/2006/relationships/hyperlink" Target="Technology/Software/Amazon.xlsx" TargetMode="External"/><Relationship Id="rId52" Type="http://schemas.openxmlformats.org/officeDocument/2006/relationships/hyperlink" Target="Technology/Software/dLocal.xlsx" TargetMode="External"/><Relationship Id="rId4" Type="http://schemas.openxmlformats.org/officeDocument/2006/relationships/hyperlink" Target="Technology/Software/Alphabet.xlsx" TargetMode="External"/><Relationship Id="rId9" Type="http://schemas.openxmlformats.org/officeDocument/2006/relationships/hyperlink" Target="Technology/Software/Box.xlsx" TargetMode="External"/><Relationship Id="rId14" Type="http://schemas.openxmlformats.org/officeDocument/2006/relationships/hyperlink" Target="Technology/Software/Datadog.xlsx" TargetMode="External"/><Relationship Id="rId22" Type="http://schemas.openxmlformats.org/officeDocument/2006/relationships/hyperlink" Target="Technology/Software/Hubspot.xlsx" TargetMode="External"/><Relationship Id="rId27" Type="http://schemas.openxmlformats.org/officeDocument/2006/relationships/hyperlink" Target="Technology/Software/Okta.xlsx" TargetMode="External"/><Relationship Id="rId30" Type="http://schemas.openxmlformats.org/officeDocument/2006/relationships/hyperlink" Target="Technology/Software/SentinelOne.xlsx" TargetMode="External"/><Relationship Id="rId35" Type="http://schemas.openxmlformats.org/officeDocument/2006/relationships/hyperlink" Target="Technology/Software/The%20Trade%20Desk.xlsx" TargetMode="External"/><Relationship Id="rId43" Type="http://schemas.openxmlformats.org/officeDocument/2006/relationships/hyperlink" Target="Technology/Software/SAP.xlsx" TargetMode="External"/><Relationship Id="rId48" Type="http://schemas.openxmlformats.org/officeDocument/2006/relationships/hyperlink" Target="Technology/Software/Cadence%20Design%20Systems.xlsx" TargetMode="External"/><Relationship Id="rId8" Type="http://schemas.openxmlformats.org/officeDocument/2006/relationships/hyperlink" Target="Technology/Software/Bill.xlsx" TargetMode="External"/><Relationship Id="rId51" Type="http://schemas.openxmlformats.org/officeDocument/2006/relationships/hyperlink" Target="Technology/Software/Zoom%20Video%20Communications.xlsx" TargetMode="External"/><Relationship Id="rId3" Type="http://schemas.openxmlformats.org/officeDocument/2006/relationships/hyperlink" Target="Technology/Software/Airbnb.xlsx" TargetMode="External"/><Relationship Id="rId12" Type="http://schemas.openxmlformats.org/officeDocument/2006/relationships/hyperlink" Target="Technology/Software/Confluent.xlsx" TargetMode="External"/><Relationship Id="rId17" Type="http://schemas.openxmlformats.org/officeDocument/2006/relationships/hyperlink" Target="Technology/Software/Elastic%20N.V.xlsx" TargetMode="External"/><Relationship Id="rId25" Type="http://schemas.openxmlformats.org/officeDocument/2006/relationships/hyperlink" Target="Technology/Software/MongoDB.xlsx" TargetMode="External"/><Relationship Id="rId33" Type="http://schemas.openxmlformats.org/officeDocument/2006/relationships/hyperlink" Target="Technology/Software/Splunk.xlsx" TargetMode="External"/><Relationship Id="rId38" Type="http://schemas.openxmlformats.org/officeDocument/2006/relationships/hyperlink" Target="Technology/Software/Tyler%20Technologies.xlsx" TargetMode="External"/><Relationship Id="rId46" Type="http://schemas.openxmlformats.org/officeDocument/2006/relationships/hyperlink" Target="Technology/Software/VeriSign.xlsx" TargetMode="External"/><Relationship Id="rId20" Type="http://schemas.openxmlformats.org/officeDocument/2006/relationships/hyperlink" Target="Technology/Software/Global-E.xlsx" TargetMode="External"/><Relationship Id="rId41" Type="http://schemas.openxmlformats.org/officeDocument/2006/relationships/hyperlink" Target="Technology/Software/ZScaler.xlsx" TargetMode="External"/><Relationship Id="rId1" Type="http://schemas.openxmlformats.org/officeDocument/2006/relationships/hyperlink" Target="Technology/Software/Accenture.xlsx" TargetMode="External"/><Relationship Id="rId6" Type="http://schemas.openxmlformats.org/officeDocument/2006/relationships/hyperlink" Target="Technology/Software/Atlassian.xlsx"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Consumer/Hershey's.xlsx" TargetMode="External"/><Relationship Id="rId18" Type="http://schemas.openxmlformats.org/officeDocument/2006/relationships/hyperlink" Target="Consumer/McDonalds.xlsx" TargetMode="External"/><Relationship Id="rId26" Type="http://schemas.openxmlformats.org/officeDocument/2006/relationships/hyperlink" Target="Consumer/Starbucks.xlsx" TargetMode="External"/><Relationship Id="rId3" Type="http://schemas.openxmlformats.org/officeDocument/2006/relationships/hyperlink" Target="Consumer/Chipotle%20Mexican%20Grill.xlsx" TargetMode="External"/><Relationship Id="rId21" Type="http://schemas.openxmlformats.org/officeDocument/2006/relationships/hyperlink" Target="Consumer/PepsiCo.xlsx" TargetMode="External"/><Relationship Id="rId34" Type="http://schemas.openxmlformats.org/officeDocument/2006/relationships/hyperlink" Target="Consumer/O'Reilly%20Automotive.xlsx" TargetMode="External"/><Relationship Id="rId7" Type="http://schemas.openxmlformats.org/officeDocument/2006/relationships/hyperlink" Target="Consumer/Crocs.xlsx" TargetMode="External"/><Relationship Id="rId12" Type="http://schemas.openxmlformats.org/officeDocument/2006/relationships/hyperlink" Target="Consumer/Hermes%20International.xlsx" TargetMode="External"/><Relationship Id="rId17" Type="http://schemas.openxmlformats.org/officeDocument/2006/relationships/hyperlink" Target="Consumer/Lululemon.xlsx" TargetMode="External"/><Relationship Id="rId25" Type="http://schemas.openxmlformats.org/officeDocument/2006/relationships/hyperlink" Target="Consumer/Richemont.xlsx" TargetMode="External"/><Relationship Id="rId33" Type="http://schemas.openxmlformats.org/officeDocument/2006/relationships/hyperlink" Target="Consumer/Moncler.xlsx" TargetMode="External"/><Relationship Id="rId2" Type="http://schemas.openxmlformats.org/officeDocument/2006/relationships/hyperlink" Target="Consumer/Burberry.xlsx" TargetMode="External"/><Relationship Id="rId16" Type="http://schemas.openxmlformats.org/officeDocument/2006/relationships/hyperlink" Target="Consumer/Louis%20Vuitton%20Moet%20Hennessy.xlsx" TargetMode="External"/><Relationship Id="rId20" Type="http://schemas.openxmlformats.org/officeDocument/2006/relationships/hyperlink" Target="Consumer/Nike.xlsx" TargetMode="External"/><Relationship Id="rId29" Type="http://schemas.openxmlformats.org/officeDocument/2006/relationships/hyperlink" Target="Consumer/Ulta%20Beauty.xlsx" TargetMode="External"/><Relationship Id="rId1" Type="http://schemas.openxmlformats.org/officeDocument/2006/relationships/hyperlink" Target="Consumer/AutoZone.xlsx" TargetMode="External"/><Relationship Id="rId6" Type="http://schemas.openxmlformats.org/officeDocument/2006/relationships/hyperlink" Target="Consumer/Costco%20Wholesale.xlsx" TargetMode="External"/><Relationship Id="rId11" Type="http://schemas.openxmlformats.org/officeDocument/2006/relationships/hyperlink" Target="Consumer/Ferrari.xlsx" TargetMode="External"/><Relationship Id="rId24" Type="http://schemas.openxmlformats.org/officeDocument/2006/relationships/hyperlink" Target="Consumer/Proctor%20&amp;%20Gamble.xlsx" TargetMode="External"/><Relationship Id="rId32" Type="http://schemas.openxmlformats.org/officeDocument/2006/relationships/hyperlink" Target="Consumer/Warner%20Music%20Group.xlsx" TargetMode="External"/><Relationship Id="rId5" Type="http://schemas.openxmlformats.org/officeDocument/2006/relationships/hyperlink" Target="Consumer/Constellation%20Brands.xlsx" TargetMode="External"/><Relationship Id="rId15" Type="http://schemas.openxmlformats.org/officeDocument/2006/relationships/hyperlink" Target="Consumer/L'Oreal.xlsx" TargetMode="External"/><Relationship Id="rId23" Type="http://schemas.openxmlformats.org/officeDocument/2006/relationships/hyperlink" Target="Consumer/Prada.xlsx" TargetMode="External"/><Relationship Id="rId28" Type="http://schemas.openxmlformats.org/officeDocument/2006/relationships/hyperlink" Target="Consumer/TJX%20Companies.xlsx" TargetMode="External"/><Relationship Id="rId36" Type="http://schemas.openxmlformats.org/officeDocument/2006/relationships/hyperlink" Target="Technology/Software/MercadoLibre.xlsx" TargetMode="External"/><Relationship Id="rId10" Type="http://schemas.openxmlformats.org/officeDocument/2006/relationships/hyperlink" Target="Consumer/Estee%20Lauder.xlsx" TargetMode="External"/><Relationship Id="rId19" Type="http://schemas.openxmlformats.org/officeDocument/2006/relationships/hyperlink" Target="Consumer/Monster%20Beverage%20Corporation.xlsx" TargetMode="External"/><Relationship Id="rId31" Type="http://schemas.openxmlformats.org/officeDocument/2006/relationships/hyperlink" Target="Consumer/Walmart.xlsx" TargetMode="External"/><Relationship Id="rId4" Type="http://schemas.openxmlformats.org/officeDocument/2006/relationships/hyperlink" Target="Consumer/Coca%20Cola.xlsx" TargetMode="External"/><Relationship Id="rId9" Type="http://schemas.openxmlformats.org/officeDocument/2006/relationships/hyperlink" Target="Consumer/E.l.f%20Beauty.xlsx" TargetMode="External"/><Relationship Id="rId14" Type="http://schemas.openxmlformats.org/officeDocument/2006/relationships/hyperlink" Target="Consumer/Kering.xlsx" TargetMode="External"/><Relationship Id="rId22" Type="http://schemas.openxmlformats.org/officeDocument/2006/relationships/hyperlink" Target="Consumer/Planet%20Fitness.xlsx" TargetMode="External"/><Relationship Id="rId27" Type="http://schemas.openxmlformats.org/officeDocument/2006/relationships/hyperlink" Target="Consumer/Tapestry.xlsx" TargetMode="External"/><Relationship Id="rId30" Type="http://schemas.openxmlformats.org/officeDocument/2006/relationships/hyperlink" Target="Consumer/Universal%20Music%20Group.xlsx" TargetMode="External"/><Relationship Id="rId35" Type="http://schemas.openxmlformats.org/officeDocument/2006/relationships/hyperlink" Target="Consumer/Texas%20Roadhouse.xlsx" TargetMode="External"/><Relationship Id="rId8" Type="http://schemas.openxmlformats.org/officeDocument/2006/relationships/hyperlink" Target="Consumer/Dutch%20Bros.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nancial%20Services/Intercontinental%20Exchange.xlsx" TargetMode="External"/><Relationship Id="rId13" Type="http://schemas.openxmlformats.org/officeDocument/2006/relationships/hyperlink" Target="Financial%20Services/Paycom%20Software.xlsx" TargetMode="External"/><Relationship Id="rId18" Type="http://schemas.openxmlformats.org/officeDocument/2006/relationships/hyperlink" Target="Financial%20Services/Global%20Payments.xlsx" TargetMode="External"/><Relationship Id="rId3" Type="http://schemas.openxmlformats.org/officeDocument/2006/relationships/hyperlink" Target="Financial%20Services/CME%20Group.xlsx" TargetMode="External"/><Relationship Id="rId21" Type="http://schemas.openxmlformats.org/officeDocument/2006/relationships/hyperlink" Target="Technology/Software/Adyen.xlsx" TargetMode="External"/><Relationship Id="rId7" Type="http://schemas.openxmlformats.org/officeDocument/2006/relationships/hyperlink" Target="Financial%20Services/Fiserv.xlsx" TargetMode="External"/><Relationship Id="rId12" Type="http://schemas.openxmlformats.org/officeDocument/2006/relationships/hyperlink" Target="Financial%20Services/Nu%20Holdings.xlsx" TargetMode="External"/><Relationship Id="rId17" Type="http://schemas.openxmlformats.org/officeDocument/2006/relationships/hyperlink" Target="Financial%20Services/Visa.xlsx" TargetMode="External"/><Relationship Id="rId2" Type="http://schemas.openxmlformats.org/officeDocument/2006/relationships/hyperlink" Target="Financial%20Services/BlackRock.xlsx" TargetMode="External"/><Relationship Id="rId16" Type="http://schemas.openxmlformats.org/officeDocument/2006/relationships/hyperlink" Target="Financial%20Services/S&amp;P%20Global.xlsx" TargetMode="External"/><Relationship Id="rId20" Type="http://schemas.openxmlformats.org/officeDocument/2006/relationships/hyperlink" Target="Financial%20Services/American%20Express.xlsx" TargetMode="External"/><Relationship Id="rId1" Type="http://schemas.openxmlformats.org/officeDocument/2006/relationships/hyperlink" Target="Financial%20Services/Berkshire%20Hathaway.xlsx" TargetMode="External"/><Relationship Id="rId6" Type="http://schemas.openxmlformats.org/officeDocument/2006/relationships/hyperlink" Target="Financial%20Services/Fair%20Isaac%20Corporation.xlsx" TargetMode="External"/><Relationship Id="rId11" Type="http://schemas.openxmlformats.org/officeDocument/2006/relationships/hyperlink" Target="Financial%20Services/MSCI.xlsx" TargetMode="External"/><Relationship Id="rId5" Type="http://schemas.openxmlformats.org/officeDocument/2006/relationships/hyperlink" Target="Financial%20Services/FactSet%20Research%20Systems.xlsx" TargetMode="External"/><Relationship Id="rId15" Type="http://schemas.openxmlformats.org/officeDocument/2006/relationships/hyperlink" Target="Financial%20Services/PayPal.xlsx" TargetMode="External"/><Relationship Id="rId10" Type="http://schemas.openxmlformats.org/officeDocument/2006/relationships/hyperlink" Target="Financial%20Services/Moodys.xlsx" TargetMode="External"/><Relationship Id="rId19" Type="http://schemas.openxmlformats.org/officeDocument/2006/relationships/hyperlink" Target="Financial%20Services/Shift4%20Payments.xlsx" TargetMode="External"/><Relationship Id="rId4" Type="http://schemas.openxmlformats.org/officeDocument/2006/relationships/hyperlink" Target="Financial%20Services/Discover%20Financial%20Services.xlsx" TargetMode="External"/><Relationship Id="rId9" Type="http://schemas.openxmlformats.org/officeDocument/2006/relationships/hyperlink" Target="Financial%20Services/Mastercard.xlsx" TargetMode="External"/><Relationship Id="rId14" Type="http://schemas.openxmlformats.org/officeDocument/2006/relationships/hyperlink" Target="Financial%20Services/Paylocity.xlsx" TargetMode="External"/><Relationship Id="rId22" Type="http://schemas.openxmlformats.org/officeDocument/2006/relationships/hyperlink" Target="Financial%20Services/Nasdaq.xlsx"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ealthcare/Medtronic.xlsx" TargetMode="External"/><Relationship Id="rId13" Type="http://schemas.openxmlformats.org/officeDocument/2006/relationships/hyperlink" Target="Healthcare/United%20Healthcare.xlsx" TargetMode="External"/><Relationship Id="rId3" Type="http://schemas.openxmlformats.org/officeDocument/2006/relationships/hyperlink" Target="Healthcare/Danaher.xlsx" TargetMode="External"/><Relationship Id="rId7" Type="http://schemas.openxmlformats.org/officeDocument/2006/relationships/hyperlink" Target="Healthcare/Lantheus%20Holdings.xlsx" TargetMode="External"/><Relationship Id="rId12" Type="http://schemas.openxmlformats.org/officeDocument/2006/relationships/hyperlink" Target="Healthcare/Thermo%20Fisher%20Scientific.xlsx" TargetMode="External"/><Relationship Id="rId17" Type="http://schemas.openxmlformats.org/officeDocument/2006/relationships/hyperlink" Target="Healthcare/Novo%20Nordisk.xlsx" TargetMode="External"/><Relationship Id="rId2" Type="http://schemas.openxmlformats.org/officeDocument/2006/relationships/hyperlink" Target="Healthcare/AbbVie.xlsx" TargetMode="External"/><Relationship Id="rId16" Type="http://schemas.openxmlformats.org/officeDocument/2006/relationships/hyperlink" Target="Healthcare/Stryker.xlsx" TargetMode="External"/><Relationship Id="rId1" Type="http://schemas.openxmlformats.org/officeDocument/2006/relationships/hyperlink" Target="Healthcare/Abbott%20Laboratories.xlsx" TargetMode="External"/><Relationship Id="rId6" Type="http://schemas.openxmlformats.org/officeDocument/2006/relationships/hyperlink" Target="Healthcare/Intuitive%20Surgical.xlsx" TargetMode="External"/><Relationship Id="rId11" Type="http://schemas.openxmlformats.org/officeDocument/2006/relationships/hyperlink" Target="Healthcare/Progyny.xlsx" TargetMode="External"/><Relationship Id="rId5" Type="http://schemas.openxmlformats.org/officeDocument/2006/relationships/hyperlink" Target="Healthcare/Eli%20Lilly.xlsx" TargetMode="External"/><Relationship Id="rId15" Type="http://schemas.openxmlformats.org/officeDocument/2006/relationships/hyperlink" Target="Healthcare/Zoetis.xlsx" TargetMode="External"/><Relationship Id="rId10" Type="http://schemas.openxmlformats.org/officeDocument/2006/relationships/hyperlink" Target="Healthcare/Pfizer.xlsx" TargetMode="External"/><Relationship Id="rId4" Type="http://schemas.openxmlformats.org/officeDocument/2006/relationships/hyperlink" Target="Healthcare/Dexcom.xlsx" TargetMode="External"/><Relationship Id="rId9" Type="http://schemas.openxmlformats.org/officeDocument/2006/relationships/hyperlink" Target="Healthcare/Merck%20&amp;%20Co.xlsx" TargetMode="External"/><Relationship Id="rId14" Type="http://schemas.openxmlformats.org/officeDocument/2006/relationships/hyperlink" Target="Healthcare/Vertex%20Pharmaceuticals.xlsx"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Industrials/Waste%20Management.xlsx" TargetMode="External"/><Relationship Id="rId13" Type="http://schemas.openxmlformats.org/officeDocument/2006/relationships/hyperlink" Target="Industrials/Lockheed%20Martin.xlsx" TargetMode="External"/><Relationship Id="rId18" Type="http://schemas.openxmlformats.org/officeDocument/2006/relationships/hyperlink" Target="Industrials/MP%20Materials.xlsx" TargetMode="External"/><Relationship Id="rId3" Type="http://schemas.openxmlformats.org/officeDocument/2006/relationships/hyperlink" Target="Industrials/HEICO.xlsx" TargetMode="External"/><Relationship Id="rId7" Type="http://schemas.openxmlformats.org/officeDocument/2006/relationships/hyperlink" Target="Industrials/Waste%20Connections.xlsx" TargetMode="External"/><Relationship Id="rId12" Type="http://schemas.openxmlformats.org/officeDocument/2006/relationships/hyperlink" Target="Industrials/Norfolk%20Southern.xlsx" TargetMode="External"/><Relationship Id="rId17" Type="http://schemas.openxmlformats.org/officeDocument/2006/relationships/hyperlink" Target="Technology/Hardware/Livent.xlsx" TargetMode="External"/><Relationship Id="rId2" Type="http://schemas.openxmlformats.org/officeDocument/2006/relationships/hyperlink" Target="Industrials/Copart.xlsx" TargetMode="External"/><Relationship Id="rId16" Type="http://schemas.openxmlformats.org/officeDocument/2006/relationships/hyperlink" Target="Industrials/Cameco.xlsx" TargetMode="External"/><Relationship Id="rId1" Type="http://schemas.openxmlformats.org/officeDocument/2006/relationships/hyperlink" Target="Industrials/AMETEK.xlsx" TargetMode="External"/><Relationship Id="rId6" Type="http://schemas.openxmlformats.org/officeDocument/2006/relationships/hyperlink" Target="Industrials/United%20Parcel%20Service.xlsx" TargetMode="External"/><Relationship Id="rId11" Type="http://schemas.openxmlformats.org/officeDocument/2006/relationships/hyperlink" Target="Industrials/Canadian%20National%20Railway.xlsx" TargetMode="External"/><Relationship Id="rId5" Type="http://schemas.openxmlformats.org/officeDocument/2006/relationships/hyperlink" Target="Industrials/Republic%20Services.xlsx" TargetMode="External"/><Relationship Id="rId15" Type="http://schemas.openxmlformats.org/officeDocument/2006/relationships/hyperlink" Target="Industrials/Caterpillar.xlsx" TargetMode="External"/><Relationship Id="rId10" Type="http://schemas.openxmlformats.org/officeDocument/2006/relationships/hyperlink" Target="Industrials/Union%20Pacific.xlsx" TargetMode="External"/><Relationship Id="rId19" Type="http://schemas.openxmlformats.org/officeDocument/2006/relationships/hyperlink" Target="Industrials/Roper%20Technologies.xlsx" TargetMode="External"/><Relationship Id="rId4" Type="http://schemas.openxmlformats.org/officeDocument/2006/relationships/hyperlink" Target="Industrials/Raytheon%20Technologies.xlsx" TargetMode="External"/><Relationship Id="rId9" Type="http://schemas.openxmlformats.org/officeDocument/2006/relationships/hyperlink" Target="Industrials/Canadian%20Pacific.xlsx" TargetMode="External"/><Relationship Id="rId14" Type="http://schemas.openxmlformats.org/officeDocument/2006/relationships/hyperlink" Target="Industrials/Ecolab.xlsx"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Real%20Estate/WillScot%20Mobile%20Mini%20Holdings.xlsx" TargetMode="External"/><Relationship Id="rId2" Type="http://schemas.openxmlformats.org/officeDocument/2006/relationships/hyperlink" Target="Real%20Estate/Texas%20Pacific%20Land.xlsx" TargetMode="External"/><Relationship Id="rId1" Type="http://schemas.openxmlformats.org/officeDocument/2006/relationships/hyperlink" Target="Real%20Estate/Prologis.xlsx" TargetMode="External"/><Relationship Id="rId5" Type="http://schemas.openxmlformats.org/officeDocument/2006/relationships/hyperlink" Target="Real%20Estate/American%20Tower%20Corporation.xlsx" TargetMode="External"/><Relationship Id="rId4" Type="http://schemas.openxmlformats.org/officeDocument/2006/relationships/hyperlink" Target="Real%20Estate/CoStar%20Group.xlsx"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Consumer/Louis%20Vuitton%20Moet%20Hennessy.xlsx" TargetMode="External"/><Relationship Id="rId13" Type="http://schemas.openxmlformats.org/officeDocument/2006/relationships/hyperlink" Target="Consumer/Tapestry.xlsx" TargetMode="External"/><Relationship Id="rId3" Type="http://schemas.openxmlformats.org/officeDocument/2006/relationships/hyperlink" Target="Consumer/E.l.f%20Beauty.xlsx" TargetMode="External"/><Relationship Id="rId7" Type="http://schemas.openxmlformats.org/officeDocument/2006/relationships/hyperlink" Target="Consumer/L'Oreal.xlsx" TargetMode="External"/><Relationship Id="rId12" Type="http://schemas.openxmlformats.org/officeDocument/2006/relationships/hyperlink" Target="Consumer/Richemont.xlsx" TargetMode="External"/><Relationship Id="rId2" Type="http://schemas.openxmlformats.org/officeDocument/2006/relationships/hyperlink" Target="Consumer/Crocs.xlsx" TargetMode="External"/><Relationship Id="rId1" Type="http://schemas.openxmlformats.org/officeDocument/2006/relationships/hyperlink" Target="Consumer/Burberry.xlsx" TargetMode="External"/><Relationship Id="rId6" Type="http://schemas.openxmlformats.org/officeDocument/2006/relationships/hyperlink" Target="Consumer/Kering.xlsx" TargetMode="External"/><Relationship Id="rId11" Type="http://schemas.openxmlformats.org/officeDocument/2006/relationships/hyperlink" Target="Consumer/Prada.xlsx" TargetMode="External"/><Relationship Id="rId5" Type="http://schemas.openxmlformats.org/officeDocument/2006/relationships/hyperlink" Target="Consumer/Hermes%20International.xlsx" TargetMode="External"/><Relationship Id="rId15" Type="http://schemas.openxmlformats.org/officeDocument/2006/relationships/hyperlink" Target="Consumer/Moncler.xlsx" TargetMode="External"/><Relationship Id="rId10" Type="http://schemas.openxmlformats.org/officeDocument/2006/relationships/hyperlink" Target="Consumer/Nike.xlsx" TargetMode="External"/><Relationship Id="rId4" Type="http://schemas.openxmlformats.org/officeDocument/2006/relationships/hyperlink" Target="Consumer/Estee%20Lauder.xlsx" TargetMode="External"/><Relationship Id="rId9" Type="http://schemas.openxmlformats.org/officeDocument/2006/relationships/hyperlink" Target="Consumer/Lululemon.xlsx" TargetMode="External"/><Relationship Id="rId14" Type="http://schemas.openxmlformats.org/officeDocument/2006/relationships/hyperlink" Target="Consumer/Ulta%20Beauty.xlsx"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Technology/Hardware/Nvidia.xlsx" TargetMode="External"/><Relationship Id="rId13" Type="http://schemas.openxmlformats.org/officeDocument/2006/relationships/hyperlink" Target="Technology/Software/MercadoLibre.xlsx" TargetMode="External"/><Relationship Id="rId18" Type="http://schemas.openxmlformats.org/officeDocument/2006/relationships/hyperlink" Target="Consumer/Louis%20Vuitton%20Moet%20Hennessy.xlsx" TargetMode="External"/><Relationship Id="rId26" Type="http://schemas.openxmlformats.org/officeDocument/2006/relationships/hyperlink" Target="Technology/Software/GitLab.xlsx" TargetMode="External"/><Relationship Id="rId3" Type="http://schemas.openxmlformats.org/officeDocument/2006/relationships/hyperlink" Target="Technology/Software/Snowflake.xlsx" TargetMode="External"/><Relationship Id="rId21" Type="http://schemas.openxmlformats.org/officeDocument/2006/relationships/hyperlink" Target="Technology/Hardware/Super%20Micro%20Computer.xlsx" TargetMode="External"/><Relationship Id="rId7" Type="http://schemas.openxmlformats.org/officeDocument/2006/relationships/hyperlink" Target="Technology/Hardware/Mobileye.xlsx" TargetMode="External"/><Relationship Id="rId12" Type="http://schemas.openxmlformats.org/officeDocument/2006/relationships/hyperlink" Target="Technology/Hardware/ASML.xlsx" TargetMode="External"/><Relationship Id="rId17" Type="http://schemas.openxmlformats.org/officeDocument/2006/relationships/hyperlink" Target="Technology/Software/Airbnb.xlsx" TargetMode="External"/><Relationship Id="rId25" Type="http://schemas.openxmlformats.org/officeDocument/2006/relationships/hyperlink" Target="Consumer/Dutch%20Bros.xlsx" TargetMode="External"/><Relationship Id="rId2" Type="http://schemas.openxmlformats.org/officeDocument/2006/relationships/hyperlink" Target="Technology/Software/ZScaler.xlsx" TargetMode="External"/><Relationship Id="rId16" Type="http://schemas.openxmlformats.org/officeDocument/2006/relationships/hyperlink" Target="Consumer/Hermes%20International.xlsx" TargetMode="External"/><Relationship Id="rId20" Type="http://schemas.openxmlformats.org/officeDocument/2006/relationships/hyperlink" Target="Technology/Hardware/Taiwan%20Semiconductor.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Software/Datadog.xlsx" TargetMode="External"/><Relationship Id="rId11" Type="http://schemas.openxmlformats.org/officeDocument/2006/relationships/hyperlink" Target="Healthcare/Novo%20Nordisk.xlsx" TargetMode="External"/><Relationship Id="rId24" Type="http://schemas.openxmlformats.org/officeDocument/2006/relationships/hyperlink" Target="Technology/Software/SentinelOne.xlsx" TargetMode="External"/><Relationship Id="rId5" Type="http://schemas.openxmlformats.org/officeDocument/2006/relationships/hyperlink" Target="Technology/Hardware/Enphase%20Energy.xlsx" TargetMode="External"/><Relationship Id="rId15" Type="http://schemas.openxmlformats.org/officeDocument/2006/relationships/hyperlink" Target="Technology/Hardware/Tesla.xlsx" TargetMode="External"/><Relationship Id="rId23" Type="http://schemas.openxmlformats.org/officeDocument/2006/relationships/hyperlink" Target="Technology/Hardware/Livent.xlsx" TargetMode="External"/><Relationship Id="rId10" Type="http://schemas.openxmlformats.org/officeDocument/2006/relationships/hyperlink" Target="Technology/Software/Twilio.xlsx" TargetMode="External"/><Relationship Id="rId19" Type="http://schemas.openxmlformats.org/officeDocument/2006/relationships/hyperlink" Target="Consumer/Ulta%20Beauty.xlsx" TargetMode="External"/><Relationship Id="rId4" Type="http://schemas.openxmlformats.org/officeDocument/2006/relationships/hyperlink" Target="Technology/Software/Cloudflare.xlsx" TargetMode="External"/><Relationship Id="rId9" Type="http://schemas.openxmlformats.org/officeDocument/2006/relationships/hyperlink" Target="Technology/Software/Adyen.xlsx" TargetMode="External"/><Relationship Id="rId14" Type="http://schemas.openxmlformats.org/officeDocument/2006/relationships/hyperlink" Target="Technology/Software/Constellation%20Software.xlsx" TargetMode="External"/><Relationship Id="rId22" Type="http://schemas.openxmlformats.org/officeDocument/2006/relationships/hyperlink" Target="Technology/Software/dLocal.xlsx" TargetMode="External"/><Relationship Id="rId27" Type="http://schemas.openxmlformats.org/officeDocument/2006/relationships/hyperlink" Target="Technology/Software/Confluent.xlsx"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Industrials/Copart.xlsx" TargetMode="External"/><Relationship Id="rId13" Type="http://schemas.openxmlformats.org/officeDocument/2006/relationships/hyperlink" Target="Technology/Software/Adobe.xlsx" TargetMode="External"/><Relationship Id="rId3" Type="http://schemas.openxmlformats.org/officeDocument/2006/relationships/hyperlink" Target="Financial%20Services/Visa.xlsx" TargetMode="External"/><Relationship Id="rId7" Type="http://schemas.openxmlformats.org/officeDocument/2006/relationships/hyperlink" Target="Consumer/O'Reilly%20Automotive.xlsx" TargetMode="External"/><Relationship Id="rId12" Type="http://schemas.openxmlformats.org/officeDocument/2006/relationships/hyperlink" Target="Healthcare/Thermo%20Fisher%20Scientific.xlsx" TargetMode="External"/><Relationship Id="rId2" Type="http://schemas.openxmlformats.org/officeDocument/2006/relationships/hyperlink" Target="Financial%20Services/Fair%20Isaac%20Corporation.xlsx" TargetMode="External"/><Relationship Id="rId1" Type="http://schemas.openxmlformats.org/officeDocument/2006/relationships/hyperlink" Target="Financial%20Services/Moodys.xlsx" TargetMode="External"/><Relationship Id="rId6" Type="http://schemas.openxmlformats.org/officeDocument/2006/relationships/hyperlink" Target="Consumer/Ulta%20Beauty.xlsx" TargetMode="External"/><Relationship Id="rId11" Type="http://schemas.openxmlformats.org/officeDocument/2006/relationships/hyperlink" Target="Healthcare/Danaher.xlsx" TargetMode="External"/><Relationship Id="rId5" Type="http://schemas.openxmlformats.org/officeDocument/2006/relationships/hyperlink" Target="Industrials/Roper%20Technologies.xlsx" TargetMode="External"/><Relationship Id="rId10" Type="http://schemas.openxmlformats.org/officeDocument/2006/relationships/hyperlink" Target="Technology/Hardware/Texas%20Instruments.xlsx" TargetMode="External"/><Relationship Id="rId4" Type="http://schemas.openxmlformats.org/officeDocument/2006/relationships/hyperlink" Target="Technology/Software/Constellation%20Software.xlsx" TargetMode="External"/><Relationship Id="rId9" Type="http://schemas.openxmlformats.org/officeDocument/2006/relationships/hyperlink" Target="Technology/Hardware/Applied%20Materials.xlsx" TargetMode="External"/><Relationship Id="rId14" Type="http://schemas.openxmlformats.org/officeDocument/2006/relationships/hyperlink" Target="Financial%20Services/S&amp;P%20Global.xlsx"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Healthcare/Novo%20Nordisk.xlsx" TargetMode="External"/><Relationship Id="rId13" Type="http://schemas.openxmlformats.org/officeDocument/2006/relationships/hyperlink" Target="Consumer/Louis%20Vuitton%20Moet%20Hennessy.xlsx" TargetMode="External"/><Relationship Id="rId3" Type="http://schemas.openxmlformats.org/officeDocument/2006/relationships/hyperlink" Target="Technology/Software/Snowflake.xlsx" TargetMode="External"/><Relationship Id="rId7" Type="http://schemas.openxmlformats.org/officeDocument/2006/relationships/hyperlink" Target="Technology/Software/Adyen.xlsx" TargetMode="External"/><Relationship Id="rId12" Type="http://schemas.openxmlformats.org/officeDocument/2006/relationships/hyperlink" Target="Technology/Hardware/Tesla.xlsx" TargetMode="External"/><Relationship Id="rId17" Type="http://schemas.openxmlformats.org/officeDocument/2006/relationships/hyperlink" Target="Technology/Software/Confluent.xlsx" TargetMode="External"/><Relationship Id="rId2" Type="http://schemas.openxmlformats.org/officeDocument/2006/relationships/hyperlink" Target="Technology/Software/ZScaler.xlsx" TargetMode="External"/><Relationship Id="rId16" Type="http://schemas.openxmlformats.org/officeDocument/2006/relationships/hyperlink" Target="Technology/Software/SentinelOne.xlsx" TargetMode="External"/><Relationship Id="rId1" Type="http://schemas.openxmlformats.org/officeDocument/2006/relationships/hyperlink" Target="Technology/Software/Crowdstrike.xlsx" TargetMode="External"/><Relationship Id="rId6" Type="http://schemas.openxmlformats.org/officeDocument/2006/relationships/hyperlink" Target="Technology/Hardware/Nvidia.xlsx" TargetMode="External"/><Relationship Id="rId11" Type="http://schemas.openxmlformats.org/officeDocument/2006/relationships/hyperlink" Target="Technology/Software/Constellation%20Software.xlsx" TargetMode="External"/><Relationship Id="rId5" Type="http://schemas.openxmlformats.org/officeDocument/2006/relationships/hyperlink" Target="Technology/Hardware/Mobileye.xlsx" TargetMode="External"/><Relationship Id="rId15" Type="http://schemas.openxmlformats.org/officeDocument/2006/relationships/hyperlink" Target="Technology/Hardware/Livent.xlsx" TargetMode="External"/><Relationship Id="rId10" Type="http://schemas.openxmlformats.org/officeDocument/2006/relationships/hyperlink" Target="Technology/Software/MercadoLibre.xlsx" TargetMode="External"/><Relationship Id="rId4" Type="http://schemas.openxmlformats.org/officeDocument/2006/relationships/hyperlink" Target="Technology/Software/Datadog.xlsx" TargetMode="External"/><Relationship Id="rId9" Type="http://schemas.openxmlformats.org/officeDocument/2006/relationships/hyperlink" Target="Technology/Hardware/ASML.xlsx" TargetMode="External"/><Relationship Id="rId14" Type="http://schemas.openxmlformats.org/officeDocument/2006/relationships/hyperlink" Target="Technology/Software/dLocal.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C16304-3A73-3343-8927-A1506C8B53A5}">
  <dimension ref="A1:S24"/>
  <sheetViews>
    <sheetView topLeftCell="B1" zoomScale="90" zoomScaleNormal="90" workbookViewId="0">
      <pane ySplit="1" topLeftCell="A2" activePane="bottomLeft" state="frozen"/>
      <selection pane="bottomLeft" activeCell="E13" sqref="E13"/>
    </sheetView>
  </sheetViews>
  <sheetFormatPr baseColWidth="10" defaultRowHeight="16"/>
  <cols>
    <col min="1" max="1" width="20.7109375" hidden="1" customWidth="1"/>
    <col min="2" max="8" width="20.7109375" customWidth="1"/>
  </cols>
  <sheetData>
    <row r="1" spans="1:19" s="15" customFormat="1" ht="50" customHeight="1">
      <c r="B1" s="3" t="s">
        <v>23</v>
      </c>
      <c r="C1" s="3" t="s">
        <v>22</v>
      </c>
      <c r="D1" s="39" t="s">
        <v>24</v>
      </c>
      <c r="E1" s="39"/>
      <c r="F1" s="39"/>
      <c r="G1" s="39"/>
      <c r="H1" s="39"/>
      <c r="I1" s="3"/>
      <c r="J1" s="3"/>
      <c r="K1" s="3"/>
      <c r="L1" s="3"/>
      <c r="M1" s="3"/>
      <c r="N1" s="3"/>
      <c r="O1" s="20"/>
      <c r="P1" s="3"/>
      <c r="Q1" s="3"/>
      <c r="R1" s="3"/>
      <c r="S1" s="3"/>
    </row>
    <row r="2" spans="1:19" ht="50" customHeight="1">
      <c r="A2" s="26" t="e" vm="1">
        <v>#VALUE!</v>
      </c>
      <c r="B2" s="28" t="s">
        <v>27</v>
      </c>
      <c r="C2" s="29" cm="1">
        <f t="array" ref="C2">_FV(A2,"Yield yesterday",TRUE)</f>
        <v>5.2619999999999993E-2</v>
      </c>
      <c r="D2" s="27"/>
      <c r="E2" s="27"/>
      <c r="F2" s="27"/>
      <c r="G2" s="27"/>
      <c r="H2" s="27"/>
      <c r="I2" s="27"/>
      <c r="J2" s="27"/>
      <c r="K2" s="27"/>
      <c r="L2" s="27"/>
      <c r="M2" s="27"/>
      <c r="N2" s="27"/>
      <c r="O2" s="27"/>
      <c r="P2" s="27"/>
      <c r="Q2" s="27"/>
      <c r="R2" s="27"/>
      <c r="S2" s="27"/>
    </row>
    <row r="3" spans="1:19" ht="50" customHeight="1">
      <c r="A3" s="26" t="e" vm="2">
        <v>#VALUE!</v>
      </c>
      <c r="B3" s="28" t="s">
        <v>28</v>
      </c>
      <c r="C3" s="29" cm="1">
        <f t="array" ref="C3">_FV(A3,"Yield yesterday",TRUE)</f>
        <v>5.3879999999999997E-2</v>
      </c>
      <c r="D3" s="27"/>
      <c r="E3" s="27"/>
      <c r="F3" s="27"/>
      <c r="G3" s="27"/>
      <c r="H3" s="27"/>
      <c r="I3" s="27"/>
      <c r="J3" s="27"/>
      <c r="K3" s="27"/>
      <c r="L3" s="27"/>
      <c r="M3" s="27"/>
      <c r="N3" s="27"/>
      <c r="O3" s="27"/>
      <c r="P3" s="27"/>
      <c r="Q3" s="27"/>
      <c r="R3" s="27"/>
      <c r="S3" s="27"/>
    </row>
    <row r="4" spans="1:19" ht="50" customHeight="1">
      <c r="A4" s="26" t="e" vm="3">
        <v>#VALUE!</v>
      </c>
      <c r="B4" s="28" t="s">
        <v>29</v>
      </c>
      <c r="C4" s="29" cm="1">
        <f t="array" ref="C4">_FV(A4,"Yield yesterday",TRUE)</f>
        <v>5.4930000000000007E-2</v>
      </c>
      <c r="D4" s="27"/>
      <c r="E4" s="27"/>
      <c r="F4" s="27"/>
      <c r="G4" s="27"/>
      <c r="H4" s="27"/>
      <c r="I4" s="27"/>
      <c r="J4" s="27"/>
      <c r="K4" s="27"/>
      <c r="L4" s="27"/>
      <c r="M4" s="27"/>
      <c r="N4" s="27"/>
      <c r="O4" s="27"/>
      <c r="P4" s="27"/>
      <c r="Q4" s="27"/>
      <c r="R4" s="27"/>
      <c r="S4" s="27"/>
    </row>
    <row r="5" spans="1:19" ht="50" customHeight="1">
      <c r="A5" s="26" t="e" vm="4">
        <v>#VALUE!</v>
      </c>
      <c r="B5" s="28" t="s">
        <v>30</v>
      </c>
      <c r="C5" s="29" cm="1">
        <f t="array" ref="C5">_FV(A5,"Yield yesterday",TRUE)</f>
        <v>5.4240000000000003E-2</v>
      </c>
      <c r="D5" s="27"/>
      <c r="E5" s="27"/>
      <c r="F5" s="27"/>
      <c r="G5" s="27"/>
      <c r="H5" s="27"/>
      <c r="I5" s="27"/>
      <c r="J5" s="27"/>
      <c r="K5" s="27"/>
      <c r="L5" s="27"/>
      <c r="M5" s="27"/>
      <c r="N5" s="27"/>
      <c r="O5" s="27"/>
      <c r="P5" s="27"/>
      <c r="Q5" s="27"/>
      <c r="R5" s="27"/>
      <c r="S5" s="27"/>
    </row>
    <row r="6" spans="1:19" ht="50" customHeight="1">
      <c r="A6" s="26" t="e" vm="5">
        <v>#VALUE!</v>
      </c>
      <c r="B6" s="28" t="s">
        <v>31</v>
      </c>
      <c r="C6" s="29" cm="1">
        <f t="array" ref="C6">_FV(A6,"Yield yesterday",TRUE)</f>
        <v>4.931E-2</v>
      </c>
      <c r="D6" s="27"/>
      <c r="E6" s="27"/>
      <c r="F6" s="27"/>
      <c r="G6" s="27"/>
      <c r="H6" s="27"/>
      <c r="I6" s="27"/>
      <c r="J6" s="27"/>
      <c r="K6" s="27"/>
      <c r="L6" s="27"/>
      <c r="M6" s="27"/>
      <c r="N6" s="27"/>
      <c r="O6" s="27"/>
      <c r="P6" s="27"/>
      <c r="Q6" s="27"/>
      <c r="R6" s="27"/>
      <c r="S6" s="27"/>
    </row>
    <row r="7" spans="1:19" ht="50" customHeight="1">
      <c r="A7" s="26" t="e" vm="6">
        <v>#VALUE!</v>
      </c>
      <c r="B7" s="28" t="s">
        <v>34</v>
      </c>
      <c r="C7" s="29" cm="1">
        <f t="array" ref="C7">_FV(A7,"Yield yesterday",TRUE)</f>
        <v>4.335E-2</v>
      </c>
      <c r="D7" s="27"/>
      <c r="E7" s="27"/>
      <c r="F7" s="27"/>
      <c r="G7" s="27"/>
      <c r="H7" s="27"/>
      <c r="I7" s="27"/>
      <c r="J7" s="27"/>
      <c r="K7" s="27"/>
      <c r="L7" s="27"/>
      <c r="M7" s="27"/>
      <c r="N7" s="27"/>
      <c r="O7" s="27"/>
      <c r="P7" s="27"/>
      <c r="Q7" s="27"/>
      <c r="R7" s="27"/>
      <c r="S7" s="27"/>
    </row>
    <row r="8" spans="1:19" ht="50" customHeight="1">
      <c r="A8" s="26" t="e" vm="7">
        <v>#VALUE!</v>
      </c>
      <c r="B8" s="28" t="s">
        <v>33</v>
      </c>
      <c r="C8" s="29" cm="1">
        <f t="array" ref="C8">_FV(A8,"Yield yesterday",TRUE)</f>
        <v>4.0480000000000002E-2</v>
      </c>
      <c r="D8" s="27"/>
      <c r="E8" s="27"/>
      <c r="F8" s="27"/>
      <c r="G8" s="27"/>
      <c r="H8" s="27"/>
      <c r="I8" s="27"/>
      <c r="J8" s="27"/>
      <c r="K8" s="27"/>
      <c r="L8" s="27"/>
      <c r="M8" s="27"/>
      <c r="N8" s="27"/>
      <c r="O8" s="27"/>
      <c r="P8" s="27"/>
      <c r="Q8" s="27"/>
      <c r="R8" s="27"/>
      <c r="S8" s="27"/>
    </row>
    <row r="9" spans="1:19" ht="50" customHeight="1">
      <c r="A9" s="26" t="e" vm="8">
        <v>#VALUE!</v>
      </c>
      <c r="B9" s="28" t="s">
        <v>32</v>
      </c>
      <c r="C9" s="29" cm="1">
        <f t="array" ref="C9">_FV(A9,"Yield yesterday",TRUE)</f>
        <v>4.2599999999999999E-2</v>
      </c>
      <c r="D9" s="27"/>
      <c r="E9" s="27"/>
      <c r="F9" s="27"/>
      <c r="G9" s="27"/>
      <c r="H9" s="27"/>
      <c r="I9" s="27"/>
      <c r="J9" s="27"/>
      <c r="K9" s="27"/>
      <c r="L9" s="27"/>
      <c r="M9" s="27"/>
      <c r="N9" s="27"/>
      <c r="O9" s="27"/>
      <c r="P9" s="27"/>
      <c r="Q9" s="27"/>
      <c r="R9" s="27"/>
      <c r="S9" s="27"/>
    </row>
    <row r="10" spans="1:19" ht="50" customHeight="1">
      <c r="A10" s="26" t="e" vm="9">
        <v>#VALUE!</v>
      </c>
      <c r="B10" s="31" t="s">
        <v>35</v>
      </c>
      <c r="C10" s="32" cm="1">
        <f t="array" ref="C10">_FV(A10,"Yield yesterday",TRUE)</f>
        <v>4.0340000000000001E-2</v>
      </c>
      <c r="D10" s="27"/>
      <c r="E10" s="27"/>
      <c r="F10" s="27"/>
      <c r="G10" s="27"/>
      <c r="H10" s="27"/>
      <c r="I10" s="27"/>
      <c r="J10" s="27"/>
      <c r="K10" s="27"/>
      <c r="L10" s="27"/>
      <c r="M10" s="27"/>
      <c r="N10" s="27"/>
      <c r="O10" s="27"/>
      <c r="P10" s="27"/>
      <c r="Q10" s="27"/>
      <c r="R10" s="27"/>
      <c r="S10" s="27"/>
    </row>
    <row r="11" spans="1:19" ht="50" customHeight="1">
      <c r="A11" s="27"/>
      <c r="B11" s="28" t="s">
        <v>36</v>
      </c>
      <c r="C11" s="30">
        <f>C8-C6</f>
        <v>-8.8299999999999976E-3</v>
      </c>
      <c r="D11" s="27"/>
      <c r="E11" s="27"/>
      <c r="F11" s="27"/>
      <c r="G11" s="27"/>
      <c r="H11" s="27"/>
      <c r="I11" s="27"/>
      <c r="J11" s="27"/>
      <c r="K11" s="27"/>
      <c r="L11" s="27"/>
      <c r="M11" s="27"/>
      <c r="N11" s="27"/>
      <c r="O11" s="27"/>
      <c r="P11" s="27"/>
      <c r="Q11" s="27"/>
      <c r="R11" s="27"/>
      <c r="S11" s="27"/>
    </row>
    <row r="12" spans="1:19">
      <c r="A12" s="27"/>
      <c r="B12" s="27"/>
      <c r="C12" s="27"/>
      <c r="D12" s="27"/>
      <c r="E12" s="27"/>
      <c r="F12" s="27"/>
      <c r="G12" s="27"/>
      <c r="H12" s="27"/>
      <c r="I12" s="27"/>
      <c r="J12" s="27"/>
      <c r="K12" s="27"/>
      <c r="L12" s="27"/>
      <c r="M12" s="27"/>
      <c r="N12" s="27"/>
      <c r="O12" s="27"/>
      <c r="P12" s="27"/>
      <c r="Q12" s="27"/>
      <c r="R12" s="27"/>
      <c r="S12" s="27"/>
    </row>
    <row r="13" spans="1:19">
      <c r="A13" s="27"/>
      <c r="B13" s="27"/>
      <c r="C13" s="27"/>
      <c r="D13" s="27"/>
      <c r="E13" s="27"/>
      <c r="F13" s="27"/>
      <c r="G13" s="27"/>
      <c r="H13" s="27"/>
      <c r="I13" s="27"/>
      <c r="J13" s="27"/>
      <c r="K13" s="27"/>
      <c r="L13" s="27"/>
      <c r="M13" s="27"/>
      <c r="N13" s="27"/>
      <c r="O13" s="27"/>
      <c r="P13" s="27"/>
      <c r="Q13" s="27"/>
      <c r="R13" s="27"/>
      <c r="S13" s="27"/>
    </row>
    <row r="14" spans="1:19">
      <c r="A14" s="27"/>
      <c r="B14" s="27"/>
      <c r="C14" s="27"/>
      <c r="D14" s="27"/>
      <c r="E14" s="27"/>
      <c r="F14" s="27"/>
      <c r="G14" s="27"/>
      <c r="H14" s="27"/>
      <c r="I14" s="27"/>
      <c r="J14" s="27"/>
      <c r="K14" s="27"/>
      <c r="L14" s="27"/>
      <c r="M14" s="27"/>
      <c r="N14" s="27"/>
      <c r="O14" s="27"/>
      <c r="P14" s="27"/>
      <c r="Q14" s="27"/>
      <c r="R14" s="27"/>
      <c r="S14" s="27"/>
    </row>
    <row r="15" spans="1:19">
      <c r="A15" s="27"/>
      <c r="B15" s="27"/>
      <c r="C15" s="27"/>
      <c r="D15" s="27"/>
      <c r="E15" s="27"/>
      <c r="F15" s="27"/>
      <c r="G15" s="27"/>
      <c r="H15" s="27"/>
      <c r="I15" s="27"/>
      <c r="J15" s="27"/>
      <c r="K15" s="27"/>
      <c r="L15" s="27"/>
      <c r="M15" s="27"/>
      <c r="N15" s="27"/>
      <c r="O15" s="27"/>
      <c r="P15" s="27"/>
      <c r="Q15" s="27"/>
      <c r="R15" s="27"/>
      <c r="S15" s="27"/>
    </row>
    <row r="16" spans="1:19">
      <c r="A16" s="27"/>
      <c r="B16" s="27"/>
      <c r="C16" s="27"/>
      <c r="D16" s="27"/>
      <c r="E16" s="27"/>
      <c r="F16" s="27"/>
      <c r="G16" s="27"/>
      <c r="H16" s="27"/>
      <c r="I16" s="27"/>
      <c r="J16" s="27"/>
      <c r="K16" s="27"/>
      <c r="L16" s="27"/>
      <c r="M16" s="27"/>
      <c r="N16" s="27"/>
      <c r="O16" s="27"/>
      <c r="P16" s="27"/>
      <c r="Q16" s="27"/>
      <c r="R16" s="27"/>
      <c r="S16" s="27"/>
    </row>
    <row r="17" spans="1:19">
      <c r="A17" s="27"/>
      <c r="B17" s="27"/>
      <c r="C17" s="27"/>
      <c r="D17" s="27"/>
      <c r="E17" s="27"/>
      <c r="F17" s="27"/>
      <c r="G17" s="27"/>
      <c r="H17" s="27"/>
      <c r="I17" s="27"/>
      <c r="J17" s="27"/>
      <c r="K17" s="27"/>
      <c r="L17" s="27"/>
      <c r="M17" s="27"/>
      <c r="N17" s="27"/>
      <c r="O17" s="27"/>
      <c r="P17" s="27"/>
      <c r="Q17" s="27"/>
      <c r="R17" s="27"/>
      <c r="S17" s="27"/>
    </row>
    <row r="18" spans="1:19">
      <c r="A18" s="27"/>
      <c r="B18" s="27"/>
      <c r="C18" s="27"/>
      <c r="D18" s="27"/>
      <c r="E18" s="27"/>
      <c r="F18" s="27"/>
      <c r="G18" s="27"/>
      <c r="H18" s="27"/>
      <c r="I18" s="27"/>
      <c r="J18" s="27"/>
      <c r="K18" s="27"/>
      <c r="L18" s="27"/>
      <c r="M18" s="27"/>
      <c r="N18" s="27"/>
      <c r="O18" s="27"/>
      <c r="P18" s="27"/>
      <c r="Q18" s="27"/>
      <c r="R18" s="27"/>
      <c r="S18" s="27"/>
    </row>
    <row r="19" spans="1:19">
      <c r="A19" s="27"/>
      <c r="B19" s="27"/>
      <c r="C19" s="27"/>
      <c r="D19" s="27"/>
      <c r="E19" s="27"/>
      <c r="F19" s="27"/>
      <c r="G19" s="27"/>
      <c r="H19" s="27"/>
      <c r="I19" s="27"/>
      <c r="J19" s="27"/>
      <c r="K19" s="27"/>
      <c r="L19" s="27"/>
      <c r="M19" s="27"/>
      <c r="N19" s="27"/>
      <c r="O19" s="27"/>
      <c r="P19" s="27"/>
      <c r="Q19" s="27"/>
      <c r="R19" s="27"/>
      <c r="S19" s="27"/>
    </row>
    <row r="20" spans="1:19">
      <c r="A20" s="27"/>
      <c r="B20" s="27"/>
      <c r="C20" s="27"/>
      <c r="D20" s="27"/>
      <c r="E20" s="27"/>
      <c r="F20" s="27"/>
      <c r="G20" s="27"/>
      <c r="H20" s="27"/>
      <c r="I20" s="27"/>
      <c r="J20" s="27"/>
      <c r="K20" s="27"/>
      <c r="L20" s="27"/>
      <c r="M20" s="27"/>
      <c r="N20" s="27"/>
      <c r="O20" s="27"/>
      <c r="P20" s="27"/>
      <c r="Q20" s="27"/>
      <c r="R20" s="27"/>
      <c r="S20" s="27"/>
    </row>
    <row r="21" spans="1:19">
      <c r="A21" s="27"/>
      <c r="B21" s="27"/>
      <c r="C21" s="27"/>
      <c r="D21" s="27"/>
      <c r="E21" s="27"/>
      <c r="F21" s="27"/>
      <c r="G21" s="27"/>
      <c r="H21" s="27"/>
      <c r="I21" s="27"/>
      <c r="J21" s="27"/>
      <c r="K21" s="27"/>
      <c r="L21" s="27"/>
      <c r="M21" s="27"/>
      <c r="N21" s="27"/>
      <c r="O21" s="27"/>
      <c r="P21" s="27"/>
      <c r="Q21" s="27"/>
      <c r="R21" s="27"/>
      <c r="S21" s="27"/>
    </row>
    <row r="22" spans="1:19">
      <c r="A22" s="27"/>
      <c r="B22" s="27"/>
      <c r="C22" s="27"/>
      <c r="D22" s="27"/>
      <c r="E22" s="27"/>
      <c r="F22" s="27"/>
      <c r="G22" s="27"/>
      <c r="H22" s="27"/>
      <c r="I22" s="27"/>
      <c r="J22" s="27"/>
      <c r="K22" s="27"/>
      <c r="L22" s="27"/>
      <c r="M22" s="27"/>
      <c r="N22" s="27"/>
      <c r="O22" s="27"/>
      <c r="P22" s="27"/>
      <c r="Q22" s="27"/>
      <c r="R22" s="27"/>
      <c r="S22" s="27"/>
    </row>
    <row r="23" spans="1:19">
      <c r="A23" s="27"/>
      <c r="B23" s="27"/>
      <c r="C23" s="27"/>
      <c r="D23" s="27"/>
      <c r="E23" s="27"/>
      <c r="F23" s="27"/>
      <c r="G23" s="27"/>
      <c r="H23" s="27"/>
      <c r="I23" s="27"/>
      <c r="J23" s="27"/>
      <c r="K23" s="27"/>
      <c r="L23" s="27"/>
      <c r="M23" s="27"/>
      <c r="N23" s="27"/>
      <c r="O23" s="27"/>
      <c r="P23" s="27"/>
      <c r="Q23" s="27"/>
      <c r="R23" s="27"/>
      <c r="S23" s="27"/>
    </row>
    <row r="24" spans="1:19">
      <c r="A24" s="27"/>
      <c r="B24" s="27"/>
      <c r="C24" s="27"/>
      <c r="D24" s="27"/>
      <c r="E24" s="27"/>
      <c r="F24" s="27"/>
      <c r="G24" s="27"/>
      <c r="H24" s="27"/>
      <c r="I24" s="27"/>
      <c r="J24" s="27"/>
      <c r="K24" s="27"/>
      <c r="L24" s="27"/>
      <c r="M24" s="27"/>
      <c r="N24" s="27"/>
      <c r="O24" s="27"/>
      <c r="P24" s="27"/>
      <c r="Q24" s="27"/>
      <c r="R24" s="27"/>
      <c r="S24" s="27"/>
    </row>
  </sheetData>
  <mergeCells count="1">
    <mergeCell ref="D1:H1"/>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1ACF9-D4B9-FB4D-8299-9FC1FBDA430F}">
  <dimension ref="A1:R52"/>
  <sheetViews>
    <sheetView zoomScale="80" zoomScaleNormal="80" workbookViewId="0">
      <pane ySplit="1" topLeftCell="A2" activePane="bottomLeft" state="frozen"/>
      <selection pane="bottomLeft" activeCell="A7" sqref="A7:B7"/>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3.85546875" customWidth="1"/>
    <col min="13" max="13" width="24.7109375" style="17" customWidth="1"/>
    <col min="14" max="14" width="13.5703125" customWidth="1"/>
    <col min="15" max="15" width="109.5703125" customWidth="1"/>
  </cols>
  <sheetData>
    <row r="1" spans="1:18" s="15" customFormat="1" ht="50" customHeight="1">
      <c r="A1" s="3" t="s">
        <v>12</v>
      </c>
      <c r="B1" s="3" t="s">
        <v>8</v>
      </c>
      <c r="C1" s="3" t="s">
        <v>2</v>
      </c>
      <c r="D1" s="3" t="s">
        <v>16</v>
      </c>
      <c r="E1" s="21" t="s">
        <v>14</v>
      </c>
      <c r="F1" s="3" t="s">
        <v>7</v>
      </c>
      <c r="G1" s="3" t="s">
        <v>0</v>
      </c>
      <c r="H1" s="3" t="s">
        <v>1</v>
      </c>
      <c r="I1" s="3" t="s">
        <v>5</v>
      </c>
      <c r="J1" s="3" t="s">
        <v>4</v>
      </c>
      <c r="K1" s="3" t="s">
        <v>6</v>
      </c>
      <c r="L1" s="3" t="s">
        <v>3</v>
      </c>
      <c r="M1" s="3" t="s">
        <v>11</v>
      </c>
      <c r="N1" s="20" t="s">
        <v>19</v>
      </c>
      <c r="O1" s="3" t="s">
        <v>10</v>
      </c>
      <c r="P1" s="3"/>
      <c r="Q1" s="3"/>
      <c r="R1" s="3"/>
    </row>
    <row r="2" spans="1:18" ht="50" customHeight="1">
      <c r="A2" s="2" t="e" vm="10">
        <v>#VALUE!</v>
      </c>
      <c r="B2" s="19">
        <f>'[1]Sheet 1'!$AO$115</f>
        <v>134.66259667610785</v>
      </c>
      <c r="C2" s="6" cm="1">
        <f t="array" ref="C2">(B2/_FV(A2,"Price"))-1</f>
        <v>-0.29377702603257894</v>
      </c>
      <c r="D2" s="6">
        <f>'[1]Sheet 1'!$AM$4</f>
        <v>7.7937876041846099E-2</v>
      </c>
      <c r="E2" s="6">
        <f>'[1]Sheet 1'!$AN$4</f>
        <v>-2.5430605992980415E-2</v>
      </c>
      <c r="F2" s="6">
        <f>'[1]Sheet 1'!$AM$20</f>
        <v>8.1227260914760846E-2</v>
      </c>
      <c r="G2" s="7">
        <f>'[1]Sheet 1'!$AT$16</f>
        <v>7.6057216327524291</v>
      </c>
      <c r="H2" s="7">
        <f>'[1]Sheet 1'!$AU$16</f>
        <v>30.050689859022274</v>
      </c>
      <c r="I2" s="6">
        <f>'[1]Sheet 1'!$AS$7</f>
        <v>0.43309999999999998</v>
      </c>
      <c r="J2" s="6">
        <f>'[1]Sheet 1'!$AV$7</f>
        <v>0.28261498042238947</v>
      </c>
      <c r="K2" s="6">
        <f>'[1]Sheet 1'!$AU$13</f>
        <v>0.69952149747278036</v>
      </c>
      <c r="L2" s="8">
        <f>'[1]Sheet 1'!$AU$101</f>
        <v>2999149000000</v>
      </c>
      <c r="M2" s="16" t="str" cm="1">
        <f t="array" ref="M2">_FV(A2,"Industry")</f>
        <v>Computers, Phones &amp; Household Electronics</v>
      </c>
      <c r="N2" s="25" cm="1">
        <f t="array" ref="N2">_FV(A2,"Year incorporated",TRUE)</f>
        <v>1977</v>
      </c>
      <c r="O2" s="14" t="str" cm="1">
        <f t="array" ref="O2">_FV(A2,"Description")</f>
        <v>Apple Inc. (Apple) designs, manufactures and markets smartphones, personal computers, tablets, wearables and accessories and sells a range of related services. The Company’s products include iPhone, Mac, iPad, AirPods, Apple TV, Apple Watch, Beats products, HomePod, iPod touch and accessories. The Company operates various platforms, including the App Store, which allows customers to discover and download applications and digital content, such as books, music, video, games and podcasts. Apple offers digital content through subscription-based services, including Apple Arcade, Apple Music, Apple News+, Apple TV+ and Apple Fitness+. Apple also offers a range of other services, such as AppleCare, iCloud, Apple Card and Apple Pay. Apple sells its products and resells third-party products in a range of markets, including directly to consumers, small and mid-sized businesses, and education, enterprise and government customers through its retail and online stores and its direct sales force.</v>
      </c>
      <c r="P2" s="10"/>
      <c r="Q2" s="10"/>
      <c r="R2" s="10"/>
    </row>
    <row r="3" spans="1:18" ht="50" customHeight="1">
      <c r="A3" s="2" t="e" vm="11">
        <v>#VALUE!</v>
      </c>
      <c r="B3" s="19">
        <f>'[2]Sheet 1'!$AN$115</f>
        <v>408.80894122816568</v>
      </c>
      <c r="C3" s="6" cm="1">
        <f t="array" ref="C3">(B3/_FV(A3,"Price"))-1</f>
        <v>-0.33835767843046971</v>
      </c>
      <c r="D3" s="6">
        <f>'[2]Sheet 1'!$AL$4</f>
        <v>0.17782458131497347</v>
      </c>
      <c r="E3" s="6">
        <f>'[2]Sheet 1'!$AM$4</f>
        <v>2.2404372568030961E-2</v>
      </c>
      <c r="F3" s="6">
        <f>'[2]Sheet 1'!$AL$20</f>
        <v>0.16884297967155582</v>
      </c>
      <c r="G3" s="7">
        <f>'[2]Sheet 1'!$AS$16</f>
        <v>4.8338919842812222</v>
      </c>
      <c r="H3" s="7">
        <f>'[2]Sheet 1'!$AT$16</f>
        <v>18.082187671949146</v>
      </c>
      <c r="I3" s="6">
        <f>'[2]Sheet 1'!$AR$7</f>
        <v>0.45689999999999997</v>
      </c>
      <c r="J3" s="6">
        <f>'[2]Sheet 1'!$AU$7</f>
        <v>0.14823441219352901</v>
      </c>
      <c r="K3" s="6">
        <f>'[2]Sheet 1'!$AT$13</f>
        <v>0.47713890884421556</v>
      </c>
      <c r="L3" s="8">
        <f>'[2]Sheet 1'!$AT$101</f>
        <v>83273645735</v>
      </c>
      <c r="M3" s="16" t="str" cm="1">
        <f t="array" ref="M3">_FV(A3,"Industry")</f>
        <v>Semiconductors &amp; Semiconductor Equipment</v>
      </c>
      <c r="N3" s="25" cm="1">
        <f t="array" ref="N3">_FV(A3,"Year incorporated",TRUE)</f>
        <v>1989</v>
      </c>
      <c r="O3" s="14" t="str" cm="1">
        <f t="array" ref="O3">_FV(A3,"Description")</f>
        <v>Lam Research Corporation is a supplier of wafer fabrication equipment and services to the semiconductor industry. The Company designs, manufactures, markets, refurbishes, and services semiconductor processing equipment used in the fabrication of integrated circuits. Its products and services are designed to help its customers build devices that are used in a variety of electronic products, including mobile phones, personal computers, servers, wearables, automotive vehicles, and data storage devices. Its product families include ALTUS, SABRE, SOLA, SPEED, Striker, VECTOR, Flex, Kiyo, Syndion, Versys Metal, Coronus, DV-Prime , Da Vinci , EOS , and SP Series. Its customer base includes semiconductor memory, foundry, and integrated device manufacturers (IDMs) that make products, such as non-volatile memory (NVM), dynamic random-access memory (DRAM) and logic devices. It offers services in areas, such as nanoscale applications enablement, chemistry, plasma and fluidics, and others.</v>
      </c>
      <c r="P3" s="10" t="s">
        <v>9</v>
      </c>
      <c r="Q3" s="10"/>
      <c r="R3" s="10"/>
    </row>
    <row r="4" spans="1:18" ht="50" customHeight="1">
      <c r="A4" s="2" t="e" vm="12">
        <v>#VALUE!</v>
      </c>
      <c r="B4" s="19">
        <f>'[3]Sheet 1'!$AJ$115</f>
        <v>120.18801197440091</v>
      </c>
      <c r="C4" s="6" cm="1">
        <f t="array" ref="C4">(B4/_FV(A4,"Price"))-1</f>
        <v>3.6639744474736169E-2</v>
      </c>
      <c r="D4" s="6">
        <f>'[3]Sheet 1'!$AH$4</f>
        <v>0.31680867544539115</v>
      </c>
      <c r="E4" s="6">
        <f>'[3]Sheet 1'!$AI$4</f>
        <v>-0.1423981900452489</v>
      </c>
      <c r="F4" s="6">
        <f>'[3]Sheet 1'!$AH$20</f>
        <v>0.3854208618606525</v>
      </c>
      <c r="G4" s="7">
        <f>'[3]Sheet 1'!$AO$16</f>
        <v>2.9337013574660635</v>
      </c>
      <c r="H4" s="7">
        <f>'[3]Sheet 1'!$AP$16</f>
        <v>10.023933209647495</v>
      </c>
      <c r="I4" s="6">
        <f>'[3]Sheet 1'!$AN$7</f>
        <v>0.57840000000000003</v>
      </c>
      <c r="J4" s="6">
        <f>'[3]Sheet 1'!$AQ$7</f>
        <v>0.15461538461538463</v>
      </c>
      <c r="K4" s="6">
        <f>'[3]Sheet 1'!$AP$13</f>
        <v>0.47350350798626661</v>
      </c>
      <c r="L4" s="8">
        <f>'[3]Sheet 1'!$AP$101</f>
        <v>129669600000</v>
      </c>
      <c r="M4" s="16" t="str" cm="1">
        <f t="array" ref="M4">_FV(A4,"Industry")</f>
        <v>Semiconductors &amp; Semiconductor Equipment</v>
      </c>
      <c r="N4" s="25" cm="1">
        <f t="array" ref="N4">_FV(A4,"Year incorporated",TRUE)</f>
        <v>1991</v>
      </c>
      <c r="O4" s="14" t="str" cm="1">
        <f t="array" ref="O4">_FV(A4,"Description")</f>
        <v>Qualcomm Incorporated is engaged in the development and commercialization of foundational technologies for the wireless industry. The Company’s segments Qualcomm CDMA Technologies (QCT), Qualcomm Technology Licensing (QTL) and Qualcomm Strategic Initiatives (QSI). QCT segment develops and supplies integrated circuits and system software based on third generation/fourth generation/fifth generation (3G/4G/5G) and other technologies for use in wireless voice and data communications, networking, computing, multimedia and global positioning system (GPS) products. QTL Segment grants licenses or otherwise provides rights to use portions of its intellectual property portfolio, which, among other rights, includes certain patent rights essential to and/or useful in the manufacture, sale and/or use of certain wireless products, including, without limitation, products implementing CDMA2000, WCDMA, LTE and/or OFDMA-based 5G standards and their derivatives. QSI Segment makes strategic investments.</v>
      </c>
      <c r="P4" s="10"/>
      <c r="Q4" s="10"/>
      <c r="R4" s="10"/>
    </row>
    <row r="5" spans="1:18" ht="50" customHeight="1">
      <c r="A5" s="2" t="e" vm="13">
        <v>#VALUE!</v>
      </c>
      <c r="B5" s="19">
        <f>'[4]Sheet 1'!$AN$115</f>
        <v>387.2869884285322</v>
      </c>
      <c r="C5" s="6" cm="1">
        <f t="array" ref="C5">(B5/_FV(A5,"Price"))-1</f>
        <v>-0.15036968073945944</v>
      </c>
      <c r="D5" s="6">
        <f>'[4]Sheet 1'!$AL$4</f>
        <v>0.33144054967281589</v>
      </c>
      <c r="E5" s="6">
        <f>'[4]Sheet 1'!$AM$4</f>
        <v>0.11301891263707975</v>
      </c>
      <c r="F5" s="6">
        <f>'[4]Sheet 1'!$AL$20</f>
        <v>0.40693836306159481</v>
      </c>
      <c r="G5" s="7">
        <f>'[4]Sheet 1'!$AS$16</f>
        <v>6.9610113243948062</v>
      </c>
      <c r="H5" s="7">
        <f>'[4]Sheet 1'!$AT$16</f>
        <v>19.303957719999989</v>
      </c>
      <c r="I5" s="6">
        <f>'[4]Sheet 1'!$AR$7</f>
        <v>0.61</v>
      </c>
      <c r="J5" s="6">
        <f>'[4]Sheet 1'!$AU$7</f>
        <v>0.32625056136731218</v>
      </c>
      <c r="K5" s="6">
        <f>'[4]Sheet 1'!$AT$13</f>
        <v>0.4469587516891611</v>
      </c>
      <c r="L5" s="8">
        <f>'[4]Sheet 1'!$AT$101</f>
        <v>64124021882</v>
      </c>
      <c r="M5" s="16" t="str" cm="1">
        <f t="array" ref="M5">_FV(A5,"Industry")</f>
        <v>Semiconductors &amp; Semiconductor Equipment</v>
      </c>
      <c r="N5" s="25" cm="1">
        <f t="array" ref="N5">_FV(A5,"Year incorporated",TRUE)</f>
        <v>1975</v>
      </c>
      <c r="O5" s="14" t="str" cm="1">
        <f t="array" ref="O5">_FV(A5,"Description")</f>
        <v>KLA Corporation (KLA) is a supplier of process control and yield management solutions and services for the semiconductor and related electronics industries. The Company offers a portfolio of device manufacturing, inspection and metrology products and related service, software and other offerings support research and development (R&amp;D) and manufacturing of integrated circuits (IC), wafers and reticles. It also offers technologically advanced, yield-enhancing and process-enabling solutions to address various manufacturing stages of Printed Circuit Boards (PCB), Flat Panel Displays (FPD), Specialty Semiconductor Devices (SD) and other electronic components. Its segment includes Semiconductor Process Control; Specialty Semiconductor Process; PCB, Display and Component Inspection, and Other. The Semiconductor Process Control segment provides a portfolio of inspection, metrology and data analytics products as well as related service offerings.</v>
      </c>
      <c r="P5" s="10"/>
      <c r="Q5" s="10"/>
      <c r="R5" s="10"/>
    </row>
    <row r="6" spans="1:18" ht="50" customHeight="1">
      <c r="A6" s="2" t="e" vm="14">
        <v>#VALUE!</v>
      </c>
      <c r="B6" s="19">
        <f>'[5]Sheet 1'!$AO$115</f>
        <v>114.35149224176023</v>
      </c>
      <c r="C6" s="6" cm="1">
        <f t="array" ref="C6">(B6/_FV(A6,"Price"))-1</f>
        <v>-0.18068716599727574</v>
      </c>
      <c r="D6" s="6">
        <f>'[5]Sheet 1'!$AM$4</f>
        <v>0.11802454147335562</v>
      </c>
      <c r="E6" s="6">
        <f>'[5]Sheet 1'!$AN$4</f>
        <v>-1.5551677331782088E-2</v>
      </c>
      <c r="F6" s="6">
        <f>'[5]Sheet 1'!$AM$20</f>
        <v>0.11755168220510748</v>
      </c>
      <c r="G6" s="7">
        <f>'[5]Sheet 1'!$AT$16</f>
        <v>4.5454140003878223</v>
      </c>
      <c r="H6" s="7">
        <f>'[5]Sheet 1'!$AU$16</f>
        <v>17.962222222222223</v>
      </c>
      <c r="I6" s="6">
        <f>'[5]Sheet 1'!$AS$7</f>
        <v>0.46510000000000001</v>
      </c>
      <c r="J6" s="6">
        <f>'[5]Sheet 1'!$AV$7</f>
        <v>0.17886368043436107</v>
      </c>
      <c r="K6" s="6">
        <f>'[5]Sheet 1'!$AU$13</f>
        <v>0.44122146054047928</v>
      </c>
      <c r="L6" s="8">
        <f>'[5]Sheet 1'!$AU$101</f>
        <v>117203500000</v>
      </c>
      <c r="M6" s="16" t="str" cm="1">
        <f t="array" ref="M6">_FV(A6,"Industry")</f>
        <v>Semiconductors &amp; Semiconductor Equipment</v>
      </c>
      <c r="N6" s="25" cm="1">
        <f t="array" ref="N6">_FV(A6,"Year incorporated",TRUE)</f>
        <v>1987</v>
      </c>
      <c r="O6" s="14" t="str" cm="1">
        <f t="array" ref="O6">_FV(A6,"Description")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P6" s="10"/>
      <c r="Q6" s="10"/>
      <c r="R6" s="10"/>
    </row>
    <row r="7" spans="1:18" ht="50" customHeight="1">
      <c r="A7" s="2" t="e" vm="15">
        <v>#VALUE!</v>
      </c>
      <c r="B7" s="19">
        <f>'[6]Sheet 1'!$AO$115</f>
        <v>175.32656646763604</v>
      </c>
      <c r="C7" s="6" cm="1">
        <f t="array" ref="C7">(B7/_FV(A7,"Price"))-1</f>
        <v>9.3642283686590222E-3</v>
      </c>
      <c r="D7" s="6">
        <f>'[6]Sheet 1'!$AM$4</f>
        <v>9.1801133885739183E-2</v>
      </c>
      <c r="E7" s="6">
        <f>'[6]Sheet 1'!$AN$4</f>
        <v>-0.10600159776313156</v>
      </c>
      <c r="F7" s="6">
        <f>'[6]Sheet 1'!$AM$20</f>
        <v>0.11613801332405282</v>
      </c>
      <c r="G7" s="7">
        <f>'[6]Sheet 1'!$AT$16</f>
        <v>7.8719542640303573</v>
      </c>
      <c r="H7" s="7">
        <f>'[6]Sheet 1'!$AU$16</f>
        <v>18.020288032918049</v>
      </c>
      <c r="I7" s="6">
        <f>'[6]Sheet 1'!$AS$7</f>
        <v>0.68759999999999999</v>
      </c>
      <c r="J7" s="6">
        <f>'[6]Sheet 1'!$AV$7</f>
        <v>0.29573596964250048</v>
      </c>
      <c r="K7" s="6">
        <f>'[6]Sheet 1'!$AU$13</f>
        <v>0.43950794724382819</v>
      </c>
      <c r="L7" s="8">
        <f>'[6]Sheet 1'!$AU$101</f>
        <v>157659500000</v>
      </c>
      <c r="M7" s="16" t="str" cm="1">
        <f t="array" ref="M7">_FV(A7,"Industry")</f>
        <v>Semiconductors &amp; Semiconductor Equipment</v>
      </c>
      <c r="N7" s="25" cm="1">
        <f t="array" ref="N7">_FV(A7,"Year incorporated",TRUE)</f>
        <v>1938</v>
      </c>
      <c r="O7" s="14" t="str" cm="1">
        <f t="array" ref="O7">_FV(A7,"Description")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P7" s="10"/>
      <c r="Q7" s="10"/>
      <c r="R7" s="10"/>
    </row>
    <row r="8" spans="1:18" ht="50" customHeight="1">
      <c r="A8" s="2" t="e" vm="16">
        <v>#VALUE!</v>
      </c>
      <c r="B8" s="19">
        <f>'[7]Sheet 1'!$AA$115</f>
        <v>237.43151907076845</v>
      </c>
      <c r="C8" s="6" cm="1">
        <f t="array" ref="C8">(B8/_FV(A8,"Price"))-1</f>
        <v>-0.53798108762255603</v>
      </c>
      <c r="D8" s="6">
        <f>'[7]Sheet 1'!$Y$4</f>
        <v>0.48547025247599351</v>
      </c>
      <c r="E8" s="6">
        <f>'[7]Sheet 1'!$Z$4</f>
        <v>2.109747913773008E-2</v>
      </c>
      <c r="F8" s="6">
        <f>'[7]Sheet 1'!$Y$20</f>
        <v>0.67950280750587888</v>
      </c>
      <c r="G8" s="7">
        <f>'[7]Sheet 1'!$AF$16</f>
        <v>13.936821265581212</v>
      </c>
      <c r="H8" s="7">
        <f>'[7]Sheet 1'!$AG$16</f>
        <v>57.13118499698404</v>
      </c>
      <c r="I8" s="6">
        <f>'[7]Sheet 1'!$AE$7</f>
        <v>0.58440000000000003</v>
      </c>
      <c r="J8" s="6">
        <f>'[7]Sheet 1'!$AH$7</f>
        <v>0.10469091736021778</v>
      </c>
      <c r="K8" s="6">
        <f>'[7]Sheet 1'!$AG$13</f>
        <v>0.32049943605485309</v>
      </c>
      <c r="L8" s="8">
        <f>'[7]Sheet 1'!$AG$101</f>
        <v>25004720000</v>
      </c>
      <c r="M8" s="16" t="str" cm="1">
        <f t="array" ref="M8">_FV(A8,"Industry")</f>
        <v>Semiconductors &amp; Semiconductor Equipment</v>
      </c>
      <c r="N8" s="25" cm="1">
        <f t="array" ref="N8">_FV(A8,"Year incorporated",TRUE)</f>
        <v>2004</v>
      </c>
      <c r="O8" s="14" t="str" cm="1">
        <f t="array" ref="O8">_FV(A8,"Description")</f>
        <v>Monolithic Power Systems, Inc. is a fabless company that provides semiconductor-based power electronics solutions. The Company operates through one segment that includes the design, development, marketing and sale of semiconductor-based power electronic solutions for the storage and computing, enterprise data, automotive, industrial, communications and consumer markets. Its product families include Direct Current (DC) to DC Products and Lighting Control Products. Its DC to DC integrated circuits (ICs) are used to convert and control voltages within a range of electronic systems, such as portable electronic devices, wireless LAN access points, computers and notebooks, monitors, infotainment applications and medical equipment. Lighting control ICs are used in backlighting and general illumination products. Lighting control ICs for backlighting are used in systems that provide the light source for liquid crystal display (LCD) panels found in computers, monitors, and others.</v>
      </c>
      <c r="P8" s="10"/>
      <c r="Q8" s="10"/>
      <c r="R8" s="10"/>
    </row>
    <row r="9" spans="1:18" ht="50" customHeight="1">
      <c r="A9" s="2" t="e" vm="17">
        <v>#VALUE!</v>
      </c>
      <c r="B9" s="19">
        <f>'[8]Sheet 1'!$O$115</f>
        <v>104.93928307008822</v>
      </c>
      <c r="C9" s="6" cm="1">
        <f t="array" ref="C9">(B9/_FV(A9,"Price"))-1</f>
        <v>-0.33582732234121382</v>
      </c>
      <c r="D9" s="6">
        <f>'[8]Sheet 1'!$M$4</f>
        <v>0.48617876912671032</v>
      </c>
      <c r="E9" s="6">
        <f>'[8]Sheet 1'!$N$4</f>
        <v>0.2626360609041587</v>
      </c>
      <c r="F9" s="6">
        <f>'[8]Sheet 1'!$M$20</f>
        <v>0.67666537168109353</v>
      </c>
      <c r="G9" s="7">
        <f>'[8]Sheet 1'!$T$16</f>
        <v>10.782450059913588</v>
      </c>
      <c r="H9" s="7">
        <f>'[8]Sheet 1'!$U$16</f>
        <v>34.930234753919933</v>
      </c>
      <c r="I9" s="6">
        <f>'[8]Sheet 1'!$S$7</f>
        <v>0.61070000000000002</v>
      </c>
      <c r="J9" s="6">
        <f>'[8]Sheet 1'!$V$7</f>
        <v>0.10229109558556687</v>
      </c>
      <c r="K9" s="6">
        <f>'[8]Sheet 1'!$U$13</f>
        <v>0.30977138146417776</v>
      </c>
      <c r="L9" s="8">
        <f>'[8]Sheet 1'!$U$101</f>
        <v>47241256272</v>
      </c>
      <c r="M9" s="16" t="str" cm="1">
        <f t="array" ref="M9">_FV(A9,"Industry")</f>
        <v>Communications &amp; Networking</v>
      </c>
      <c r="N9" s="25" cm="1">
        <f t="array" ref="N9">_FV(A9,"Year incorporated",TRUE)</f>
        <v>2011</v>
      </c>
      <c r="O9" s="14" t="str" cm="1">
        <f t="array" ref="O9">_FV(A9,"Description")</f>
        <v>Arista Networks, Inc. is a supplier of cloud networking solutions that use software to address the needs of Internet companies, cloud service providers and enterprises. The Company cloud networking solutions consist of its Extensible Operating System (EOS), a set of network applications and its Gigabit Ethernet switching and routing platforms. Its cognitive single-tier Spline campus network extends EOS across the data center and campus wired and wireless workspace. The Company’s CloudVision is a network-wide approach for workload orchestration and automation, leverages EOS and Cognitive WiFi features, to deliver cloud networking solutions to its enterprise customers. The Company sells its products through both its direct sales force and its channel partners. Its end customers span a range of industries and include large Internet companies, service providers, financial services organizations, government agencies, media and entertainment companies and other cloud service providers.</v>
      </c>
      <c r="P9" s="10"/>
      <c r="Q9" s="10"/>
      <c r="R9" s="10"/>
    </row>
    <row r="10" spans="1:18" ht="50" customHeight="1">
      <c r="A10" s="2" t="e" vm="18">
        <v>#VALUE!</v>
      </c>
      <c r="B10" s="19">
        <f>'[9]Sheet 1'!$AC$115</f>
        <v>81.375653223443194</v>
      </c>
      <c r="C10" s="6" cm="1">
        <f t="array" ref="C10">(B10/_FV(A10,"Price"))-1</f>
        <v>-0.18811081289590748</v>
      </c>
      <c r="D10" s="6">
        <f>'[9]Sheet 1'!$AA$4</f>
        <v>0.42614961556996755</v>
      </c>
      <c r="E10" s="6">
        <f>'[9]Sheet 1'!$AB$4</f>
        <v>-6.3438807876854963E-2</v>
      </c>
      <c r="F10" s="6">
        <f>'[9]Sheet 1'!$AA$20</f>
        <v>0.4608732333342842</v>
      </c>
      <c r="G10" s="7">
        <f>'[9]Sheet 1'!$AH$16</f>
        <v>6.4718741583462922</v>
      </c>
      <c r="H10" s="7">
        <f>'[9]Sheet 1'!$AI$16</f>
        <v>14.413363069533212</v>
      </c>
      <c r="I10" s="6">
        <f>'[9]Sheet 1'!$AG$7</f>
        <v>0.59560000000000002</v>
      </c>
      <c r="J10" s="6">
        <f>'[9]Sheet 1'!$AJ$7</f>
        <v>0.23012268028989794</v>
      </c>
      <c r="K10" s="6">
        <f>'[9]Sheet 1'!$AI$13</f>
        <v>0.2924698104329268</v>
      </c>
      <c r="L10" s="8">
        <f>'[9]Sheet 1'!$AJ$102</f>
        <v>483503445150</v>
      </c>
      <c r="M10" s="16" t="str" cm="1">
        <f t="array" ref="M10">_FV(A10,"Industry")</f>
        <v>Semiconductors &amp; Semiconductor Equipment</v>
      </c>
      <c r="N10" s="25" cm="1">
        <f t="array" ref="N10">_FV(A10,"Year incorporated",TRUE)</f>
        <v>1987</v>
      </c>
      <c r="O10" s="14" t="str" cm="1">
        <f t="array" ref="O10">_FV(A10,"Description")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P10" s="10"/>
      <c r="Q10" s="10"/>
      <c r="R10" s="10"/>
    </row>
    <row r="11" spans="1:18" ht="50" customHeight="1">
      <c r="A11" s="2" t="e" vm="19">
        <v>#VALUE!</v>
      </c>
      <c r="B11" s="19">
        <f>'[10]Sheet 1'!$AE$115</f>
        <v>11.573335407200307</v>
      </c>
      <c r="C11" s="6" cm="1">
        <f t="array" ref="C11">(B11/_FV(A11,"Price"))-1</f>
        <v>-0.75808245386286988</v>
      </c>
      <c r="D11" s="6">
        <f>'[10]Sheet 1'!$AC$4</f>
        <v>0.26385079539221068</v>
      </c>
      <c r="E11" s="6">
        <f>'[10]Sheet 1'!$AD$4</f>
        <v>7.595486111111116E-2</v>
      </c>
      <c r="F11" s="6">
        <f>'[10]Sheet 1'!$AC$20</f>
        <v>0.42451726155646585</v>
      </c>
      <c r="G11" s="7">
        <f>'[10]Sheet 1'!$AJ$16</f>
        <v>2.6857917906746032</v>
      </c>
      <c r="H11" s="7">
        <f>'[10]Sheet 1'!$AK$16</f>
        <v>10.938497474747475</v>
      </c>
      <c r="I11" s="6">
        <f>'[10]Sheet 1'!$AI$7</f>
        <v>0.47339999999999999</v>
      </c>
      <c r="J11" s="6">
        <f>'[10]Sheet 1'!$AL$7</f>
        <v>3.90625E-2</v>
      </c>
      <c r="K11" s="6">
        <f>'[10]Sheet 1'!$AK$13</f>
        <v>0.28805970149253729</v>
      </c>
      <c r="L11" s="8">
        <f>'[10]Sheet 1'!$AK$101</f>
        <v>43316450000</v>
      </c>
      <c r="M11" s="16" t="str" cm="1">
        <f t="array" ref="M11">_FV(A11,"Industry")</f>
        <v>Semiconductors &amp; Semiconductor Equipment</v>
      </c>
      <c r="N11" s="25" cm="1">
        <f t="array" ref="N11">_FV(A11,"Year incorporated",TRUE)</f>
        <v>1987</v>
      </c>
      <c r="O11" s="14" t="str" cm="1">
        <f t="array" ref="O11">_FV(A11,"Description")</f>
        <v>STMicroelectronics N.V. is a Switzerland-based semiconductor company. It designs, develops, manufactures and markets a range of products, including discrete and standard commodity components, and application-specific integrated circuits (ASICs) for analog, digital and mixed-signal applications. The Company's segments include Automotive and Discrete Group (ADG), Analog, MEMS and Sensors Group (AMS), and Microcontrollers and Digital ICs Group (MDG). The ADG segment comprises all dedicated automotive Integrated Circuits (ICs), and discrete and power transistor products. The AMS segment includes low-power analog ICs for all markets, smart power products; Touch Screen Controllers, Low Power Connectivity solutions for Internet of Things (IoT), and power conversion products, among others. The AMS segment comprises general purpose and secure microcontrollers, and Electrically Erasable Programmable Read-Only Memory memories.</v>
      </c>
      <c r="P11" s="10"/>
      <c r="Q11" s="10"/>
      <c r="R11" s="10"/>
    </row>
    <row r="12" spans="1:18" ht="50" customHeight="1">
      <c r="A12" s="2" t="e" vm="20">
        <v>#VALUE!</v>
      </c>
      <c r="B12" s="19">
        <f>'[11]Sheet 1'!$S$117</f>
        <v>52.618243319468505</v>
      </c>
      <c r="C12" s="6" cm="1">
        <f t="array" ref="C12">(B12/_FV(A12,"Price"))-1</f>
        <v>-0.80826351594407131</v>
      </c>
      <c r="D12" s="6">
        <f>'[11]Sheet 1'!$Q$6</f>
        <v>0.51351652639206291</v>
      </c>
      <c r="E12" s="6">
        <f>'[11]Sheet 1'!$R$6</f>
        <v>0.22447276030541841</v>
      </c>
      <c r="F12" s="6">
        <f>'[11]Sheet 1'!$Q$22</f>
        <v>0.85536842105263156</v>
      </c>
      <c r="G12" s="7">
        <f>'[11]Sheet 1'!$X$18</f>
        <v>10.677456761680293</v>
      </c>
      <c r="H12" s="7">
        <f>'[11]Sheet 1'!$Y$18</f>
        <v>69.274210156100665</v>
      </c>
      <c r="I12" s="6">
        <f>'[11]Sheet 1'!$W$9</f>
        <v>0.25600000000000001</v>
      </c>
      <c r="J12" s="6">
        <f>'[11]Sheet 1'!$Z$9</f>
        <v>9.281628243843755E-2</v>
      </c>
      <c r="K12" s="6">
        <f>'[11]Sheet 1'!$Y$15</f>
        <v>0.28567244733594127</v>
      </c>
      <c r="L12" s="8">
        <f>'[11]Sheet 1'!$Y$102</f>
        <v>869806982720</v>
      </c>
      <c r="M12" s="16" t="str" cm="1">
        <f t="array" ref="M12">_FV(A12,"Industry")</f>
        <v>Automobiles &amp; Auto Parts</v>
      </c>
      <c r="N12" s="25" cm="1">
        <f t="array" ref="N12">_FV(A12,"Year incorporated",TRUE)</f>
        <v>2003</v>
      </c>
      <c r="O12" s="14" t="str" cm="1">
        <f t="array" ref="O12">_FV(A12,"Description")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P12" s="10"/>
      <c r="Q12" s="10"/>
      <c r="R12" s="10"/>
    </row>
    <row r="13" spans="1:18" ht="50" customHeight="1">
      <c r="A13" s="2" t="e" vm="21">
        <v>#VALUE!</v>
      </c>
      <c r="B13" s="19">
        <f>'[12]Sheet 1'!$AL$115</f>
        <v>64.880495397554967</v>
      </c>
      <c r="C13" s="6">
        <f>'[12]Sheet 1'!$AL$117</f>
        <v>0.27241606976966004</v>
      </c>
      <c r="D13" s="6">
        <f>'[12]Sheet 1'!$AJ$4</f>
        <v>3.490706170460478E-2</v>
      </c>
      <c r="E13" s="6">
        <f>'[12]Sheet 1'!$AK$4</f>
        <v>0.10258548790658883</v>
      </c>
      <c r="F13" s="6">
        <f>'[12]Sheet 1'!$AJ$20</f>
        <v>7.9444658696490533E-2</v>
      </c>
      <c r="G13" s="7">
        <f>'[12]Sheet 1'!$AQ$16</f>
        <v>4.0302422561436853</v>
      </c>
      <c r="H13" s="7">
        <f>'[12]Sheet 1'!$AR$16</f>
        <v>17.591195394514052</v>
      </c>
      <c r="I13" s="6">
        <f>'[12]Sheet 1'!$AP$7</f>
        <v>0.62549999999999994</v>
      </c>
      <c r="J13" s="6">
        <f>'[12]Sheet 1'!$AS$7</f>
        <v>0.24727970983571582</v>
      </c>
      <c r="K13" s="6">
        <f>'[12]Sheet 1'!$AR$13</f>
        <v>0.28341584158415839</v>
      </c>
      <c r="L13" s="8" cm="1">
        <f t="array" ref="L13">_FV(A13,"Market cap",TRUE)</f>
        <v>207787200000</v>
      </c>
      <c r="M13" s="16" t="str" cm="1">
        <f t="array" ref="M13">_FV(A13,"Industry")</f>
        <v>Communications &amp; Networking</v>
      </c>
      <c r="N13" s="25" cm="1">
        <f t="array" ref="N13">_FV(A13,"Year incorporated",TRUE)</f>
        <v>2021</v>
      </c>
      <c r="O13" s="14" t="str" cm="1">
        <f t="array" ref="O13">_FV(A13,"Description")</f>
        <v>Cisco Systems, Inc. is engaged in designing and selling a range of technologies that power the Internet. The Company is integrating its platforms across networking, security, collaboration, applications and the cloud. The Company operates through three geographic segments: the Americas; Europe, Middle East, and Africa (EMEA), and Asia Pacific, Japan, and China (APJC). The Company's products categories include Secure, Agile Networks; Internet for the Future; Collaboration; End-to-End Security; Optimized Application Experiences; Other Products, and Services. Secure, Agile Networks consists of its core networking technologies of switching, enterprise routing, wireless, and compute products. Internet for the Future consists of its routed optical networking, public fifth generation (5G), silicon, and optics offerings. Collaboration consists of its Collaboration Devices, Meetings, Calling and contact center offerings. End-to-End Security consists of its overall security offerings.</v>
      </c>
      <c r="P13" s="10"/>
      <c r="Q13" s="10"/>
      <c r="R13" s="10"/>
    </row>
    <row r="14" spans="1:18" ht="50" customHeight="1">
      <c r="A14" s="2" t="e" vm="22">
        <v>#VALUE!</v>
      </c>
      <c r="B14" s="19">
        <f>'[13]Sheet 1'!$AA$115</f>
        <v>45.263339059513441</v>
      </c>
      <c r="C14" s="6" cm="1">
        <f t="array" ref="C14">(B14/_FV(A14,"Price"))-1</f>
        <v>-0.51486238950146368</v>
      </c>
      <c r="D14" s="6">
        <f>'[13]Sheet 1'!$Y$4</f>
        <v>0.2353779043888542</v>
      </c>
      <c r="E14" s="6">
        <f>'[13]Sheet 1'!$Z$4</f>
        <v>-1.6598208066104569E-2</v>
      </c>
      <c r="F14" s="6">
        <f>'[13]Sheet 1'!$Y$20</f>
        <v>0.59682472256146135</v>
      </c>
      <c r="G14" s="7">
        <f>'[13]Sheet 1'!$AF$16</f>
        <v>4.6137596454565104</v>
      </c>
      <c r="H14" s="7">
        <f>'[13]Sheet 1'!$AG$16</f>
        <v>20.19508230469982</v>
      </c>
      <c r="I14" s="6">
        <f>'[13]Sheet 1'!$AE$7</f>
        <v>0.48970000000000002</v>
      </c>
      <c r="J14" s="6">
        <f>'[13]Sheet 1'!$AH$7</f>
        <v>0.19553938171074439</v>
      </c>
      <c r="K14" s="6">
        <f>'[13]Sheet 1'!$AG$13</f>
        <v>0.25055206386954304</v>
      </c>
      <c r="L14" s="8">
        <f>'[13]Sheet 1'!$AG$100</f>
        <v>38415085560</v>
      </c>
      <c r="M14" s="16" t="str" cm="1">
        <f t="array" ref="M14">_FV(A14,"Industry")</f>
        <v>Semiconductors &amp; Semiconductor Equipment</v>
      </c>
      <c r="N14" s="25" cm="1">
        <f t="array" ref="N14">_FV(A14,"Year incorporated",TRUE)</f>
        <v>2000</v>
      </c>
      <c r="O14" s="14" t="str" cm="1">
        <f t="array" ref="O14">_FV(A14,"Description")</f>
        <v>ON Semiconductor Corporation provides intelligent sensing and power solutions. The Company's segments include the Power Solutions Group (PSG), the Advanced Solutions Group (ASG) and the Intelligent Sensing Group (ISG). The PSG segment offers a range of analog, discrete, module and integrated semiconductor products. The ASG segment designs and develops analog, mixed-signal, advanced logic, application specific standard products (ASSPs) and application specific integrated circuits (ASICs), radio frequency (RF) and integrated power solutions for a base of end-users in different end-markets. The Company's ISG segment designs and develops complementary metal oxide semiconductor (CMOS) image sensors, image signal processors, single photon detectors, including Silicon photomultipliers (SiPM) and Single photon avalanche diode (SPAD) arrays, as well as actuator drivers for autofocus and image stabilization for a base of end-users in the different end-markets.</v>
      </c>
      <c r="P14" s="10"/>
      <c r="Q14" s="10"/>
      <c r="R14" s="10"/>
    </row>
    <row r="15" spans="1:18" ht="50" customHeight="1">
      <c r="A15" s="2" t="e" vm="23">
        <v>#VALUE!</v>
      </c>
      <c r="B15" s="19">
        <f>'[14]Sheet 1'!$S$115</f>
        <v>864.40902700283868</v>
      </c>
      <c r="C15" s="6" cm="1">
        <f t="array" ref="C15">(B15/_FV(A15,"Price"))-1</f>
        <v>2.0855065843328857E-2</v>
      </c>
      <c r="D15" s="6">
        <f>'[14]Sheet 1'!$Q$4</f>
        <v>0.20958105646630232</v>
      </c>
      <c r="E15" s="6">
        <f>'[14]Sheet 1'!$R$4</f>
        <v>7.7221937776706939E-2</v>
      </c>
      <c r="F15" s="6">
        <f>'[14]Sheet 1'!$Q$20</f>
        <v>0.30385950581988963</v>
      </c>
      <c r="G15" s="7">
        <f>'[14]Sheet 1'!$X$16</f>
        <v>10.524392374183055</v>
      </c>
      <c r="H15" s="7">
        <f>'[14]Sheet 1'!$Y$16</f>
        <v>30.399425837320575</v>
      </c>
      <c r="I15" s="6">
        <f>'[14]Sheet 1'!$W$7</f>
        <v>0.66549999999999998</v>
      </c>
      <c r="J15" s="6">
        <f>'[14]Sheet 1'!$Z$7</f>
        <v>0.49128090835165494</v>
      </c>
      <c r="K15" s="6">
        <f>'[14]Sheet 1'!$Y$13</f>
        <v>0.22860953972743636</v>
      </c>
      <c r="L15" s="8">
        <f>'[14]Sheet 1'!$Y$101</f>
        <v>349441400000</v>
      </c>
      <c r="M15" s="16" t="str" cm="1">
        <f t="array" ref="M15">_FV(A15,"Industry")</f>
        <v>Semiconductors &amp; Semiconductor Equipment</v>
      </c>
      <c r="N15" s="25" cm="1">
        <f t="array" ref="N15">_FV(A15,"Year incorporated",TRUE)</f>
        <v>2018</v>
      </c>
      <c r="O15" s="14" t="str" cm="1">
        <f t="array" ref="O15">_FV(A15,"Description")</f>
        <v>Broadcom Inc. is a technology company. The Company designs, develops and supplies a range of semiconductor and infrastructure software solutions. The Company operates through two segments: semiconductor solutions and infrastructure software. Its semiconductor solutions segment includes all of its product lines and intellectual property (IP) licensing. It provides semiconductor solutions for managing the movement of data in data center, telecom, enterprise and embedded networking applications. It also provides a variety of radio frequency (RF) semiconductor devices, wireless connectivity solutions and custom touch controllers for the wireless market. Its infrastructure software segment includes its mainframe, distributed and cyber security solutions, and its fiber channel storage area networking (FC SAN) business. The Company's mainframe software provides DevOps, AIOps, Security and Data Management Systems solutions.</v>
      </c>
      <c r="P15" s="10"/>
      <c r="Q15" s="10"/>
      <c r="R15" s="10"/>
    </row>
    <row r="16" spans="1:18" ht="50" customHeight="1">
      <c r="A16" s="2" t="e" vm="24">
        <v>#VALUE!</v>
      </c>
      <c r="B16" s="19">
        <f>'[15]Sheet 1'!$AE$116</f>
        <v>404.76916279857107</v>
      </c>
      <c r="C16" s="6" cm="1">
        <f t="array" ref="C16">(B16/_FV(A16,"Price"))-1</f>
        <v>-0.37196406082456002</v>
      </c>
      <c r="D16" s="6">
        <f>'[15]Sheet 1'!$AC$5</f>
        <v>0.137682016012036</v>
      </c>
      <c r="E16" s="6">
        <f>'[15]Sheet 1'!$AD$5</f>
        <v>0.25473471431135297</v>
      </c>
      <c r="F16" s="6">
        <f>'[15]Sheet 1'!$AC$21</f>
        <v>-5.8558316061478877E-2</v>
      </c>
      <c r="G16" s="7">
        <f>'[15]Sheet 1'!$AJ$17</f>
        <v>12.193114946111631</v>
      </c>
      <c r="H16" s="7">
        <f>'[15]Sheet 1'!$AK$17</f>
        <v>39.988491504158858</v>
      </c>
      <c r="I16" s="6">
        <f>'[15]Sheet 1'!$AI$8</f>
        <v>0.50539999999999996</v>
      </c>
      <c r="J16" s="6">
        <f>'[15]Sheet 1'!$AL$8</f>
        <v>0.33851436236032001</v>
      </c>
      <c r="K16" s="6">
        <f>'[15]Sheet 1'!$AK$14</f>
        <v>0.2216504501327809</v>
      </c>
      <c r="L16" s="8">
        <f>'[15]Sheet 1'!$AK$101</f>
        <v>258169700000</v>
      </c>
      <c r="M16" s="16" t="str" cm="1">
        <f t="array" ref="M16">_FV(A16,"Industry")</f>
        <v>Semiconductors &amp; Semiconductor Equipment</v>
      </c>
      <c r="N16" s="25" cm="1">
        <f t="array" ref="N16">_FV(A16,"Year incorporated",TRUE)</f>
        <v>1994</v>
      </c>
      <c r="O16" s="14" t="str" cm="1">
        <f t="array" ref="O16">_FV(A16,"Description")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P16" s="10"/>
      <c r="Q16" s="10"/>
      <c r="R16" s="10"/>
    </row>
    <row r="17" spans="1:18" ht="50" customHeight="1">
      <c r="A17" s="2" t="e" vm="25">
        <v>#VALUE!</v>
      </c>
      <c r="B17" s="19">
        <f>'[16]Sheet 1'!$R$115</f>
        <v>101.91435067629745</v>
      </c>
      <c r="C17" s="6" cm="1">
        <f t="array" ref="C17">(B17/_FV(A17,"Price"))-1</f>
        <v>-0.38668622088043902</v>
      </c>
      <c r="D17" s="6">
        <f>'[16]Sheet 1'!$P$4</f>
        <v>0.68651979777851579</v>
      </c>
      <c r="E17" s="6">
        <f>'[16]Sheet 1'!$Q$4</f>
        <v>0.31110799351138829</v>
      </c>
      <c r="F17" s="6">
        <f>'[16]Sheet 1'!$P$20</f>
        <v>1.6074531908784548</v>
      </c>
      <c r="G17" s="7">
        <f>'[16]Sheet 1'!$W$16</f>
        <v>9.7700541389783062</v>
      </c>
      <c r="H17" s="7">
        <f>'[16]Sheet 1'!$X$16</f>
        <v>57.309355197527694</v>
      </c>
      <c r="I17" s="6">
        <f>'[16]Sheet 1'!$V$7</f>
        <v>0.41810000000000003</v>
      </c>
      <c r="J17" s="6">
        <f>'[16]Sheet 1'!$Y$7</f>
        <v>0.2996216406611657</v>
      </c>
      <c r="K17" s="6">
        <f>'[16]Sheet 1'!$X$13</f>
        <v>0.21185058106837182</v>
      </c>
      <c r="L17" s="8">
        <f>'[16]Sheet 1'!$X$101</f>
        <v>22772560000</v>
      </c>
      <c r="M17" s="16" t="str" cm="1">
        <f t="array" ref="M17">_FV(A17,"Industry")</f>
        <v>Renewable Energy</v>
      </c>
      <c r="N17" s="25" cm="1">
        <f t="array" ref="N17">_FV(A17,"Year incorporated",TRUE)</f>
        <v>2006</v>
      </c>
      <c r="O17" s="14" t="str" cm="1">
        <f t="array" ref="O17">_FV(A17,"Description")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P17" s="10"/>
      <c r="Q17" s="10"/>
      <c r="R17" s="10"/>
    </row>
    <row r="18" spans="1:18" ht="50" customHeight="1">
      <c r="A18" s="2" t="e" vm="26">
        <v>#VALUE!</v>
      </c>
      <c r="B18" s="19">
        <f>'[17]Sheet 1'!$R$115</f>
        <v>289.00553806147667</v>
      </c>
      <c r="C18" s="6" cm="1">
        <f t="array" ref="C18">(B18/_FV(A18,"Price"))-1</f>
        <v>0.41627726189099601</v>
      </c>
      <c r="D18" s="6">
        <f>'[17]Sheet 1'!$P$4</f>
        <v>0.19361836753141093</v>
      </c>
      <c r="E18" s="6">
        <f>'[17]Sheet 1'!$Q$4</f>
        <v>-1.5751609238924602E-2</v>
      </c>
      <c r="F18" s="6">
        <f>'[17]Sheet 1'!$P$20</f>
        <v>0.20985691573926868</v>
      </c>
      <c r="G18" s="7">
        <f>'[17]Sheet 1'!$W$16</f>
        <v>4.0138636879969711</v>
      </c>
      <c r="H18" s="7">
        <f>'[17]Sheet 1'!$X$16</f>
        <v>19.017965554359527</v>
      </c>
      <c r="I18" s="6">
        <f>'[17]Sheet 1'!$V$7</f>
        <v>0.56930000000000003</v>
      </c>
      <c r="J18" s="6">
        <f>'[17]Sheet 1'!$Y$7</f>
        <v>0.21446421809920485</v>
      </c>
      <c r="K18" s="6">
        <f>'[17]Sheet 1'!$X$13</f>
        <v>0.20398624691092726</v>
      </c>
      <c r="L18" s="8">
        <f>'[17]Sheet 1'!$X$101</f>
        <v>53003070000</v>
      </c>
      <c r="M18" s="16" t="str" cm="1">
        <f t="array" ref="M18">_FV(A18,"Industry")</f>
        <v>Semiconductors &amp; Semiconductor Equipment</v>
      </c>
      <c r="N18" s="25" cm="1">
        <f t="array" ref="N18">_FV(A18,"Year incorporated",TRUE)</f>
        <v>2010</v>
      </c>
      <c r="O18" s="14" t="str" cm="1">
        <f t="array" ref="O18">_FV(A18,"Description")</f>
        <v>NXP Semiconductors NV (NXP) is The Netherlands-based holding company. The Company operates as a semiconductor company. The Company provides high performance mixed signal analog-digital (mixed A/D) and standard product solutions. Its product solutions are used in a range of end-market applications, including automotive, personal security and identification, industrial &amp; Internet of Things (IoT), wireless and wireline infrastructure, mobile communications, multi-market industrial, consumer and computing. It engages with global original equipment manufacturers (OEMs). The Company sells products in all geographic regions and countries: China, USA, Japan, Malaysia, South Korea, Germany, The Netherlands, and others.</v>
      </c>
      <c r="P18" s="10"/>
      <c r="Q18" s="10"/>
      <c r="R18" s="10"/>
    </row>
    <row r="19" spans="1:18" ht="50" customHeight="1">
      <c r="A19" s="2" t="e" vm="27">
        <v>#VALUE!</v>
      </c>
      <c r="B19" s="19">
        <f>'[18]Sheet 1'!$G$115</f>
        <v>9.5523141567941305</v>
      </c>
      <c r="C19" s="6" cm="1">
        <f t="array" ref="C19">(B19/_FV(A19,"Price"))-1</f>
        <v>-0.78280322517521306</v>
      </c>
      <c r="D19" s="6">
        <f>'[18]Sheet 1'!$E$4</f>
        <v>0.30017743362307958</v>
      </c>
      <c r="E19" s="6">
        <f>'[18]Sheet 1'!$F$4</f>
        <v>0.26087261960206787</v>
      </c>
      <c r="F19" s="6">
        <f>'[18]Sheet 1'!$E$20</f>
        <v>2.8567865182210865</v>
      </c>
      <c r="G19" s="7">
        <f>'[18]Sheet 1'!$L$16</f>
        <v>10.509946232082781</v>
      </c>
      <c r="H19" s="7">
        <f>'[18]Sheet 1'!$M$16</f>
        <v>67.657025216277106</v>
      </c>
      <c r="I19" s="6">
        <f>'[18]Sheet 1'!$K$7</f>
        <v>0.53010000000000002</v>
      </c>
      <c r="J19" s="6">
        <f>'[18]Sheet 1'!$N$7</f>
        <v>0.11212555647777861</v>
      </c>
      <c r="K19" s="6">
        <f>'[18]Sheet 1'!$M$13</f>
        <v>0.17617232270283023</v>
      </c>
      <c r="L19" s="8">
        <f>'[18]Sheet 1'!$M$101</f>
        <v>8078722410</v>
      </c>
      <c r="M19" s="16" t="str" cm="1">
        <f t="array" ref="M19">_FV(A19,"Industry")</f>
        <v>Semiconductors &amp; Semiconductor Equipment</v>
      </c>
      <c r="N19" s="25" cm="1">
        <f t="array" ref="N19">_FV(A19,"Year incorporated",TRUE)</f>
        <v>2013</v>
      </c>
      <c r="O19" s="14" t="str" cm="1">
        <f t="array" ref="O19">_FV(A19,"Description")</f>
        <v>Allegro MicroSystems, Inc. is a global designer, developer, manufacturer and marketer of sensor integrated circuits (ICs) and application-specific analog power ICs enabling emerging technologies in the automotive and industrial markets. Its product portfolio provides solutions for the electrification of vehicles, automotive advanced driver assistance systems (ADAS) safety features, automation for Industry 4.0 and power saving technologies for data centers and green energy applications. Its sensor ICs enable its customers to measure motion, speed, position and current, while its power ICs include high-temperature and high-voltage capable motor drivers, power management ICs, light emitting diode (LED) driver ICs and isolated gate drivers. Its portfolio includes more than 1,000 products, and it ships over 1.5 billion units annually to more than 10,000 customers around the world. It supports customers through design and application centers located in North America, South America and other.</v>
      </c>
      <c r="P19" s="10"/>
      <c r="Q19" s="10"/>
      <c r="R19" s="10"/>
    </row>
    <row r="20" spans="1:18" ht="50" customHeight="1">
      <c r="A20" s="2" t="e" vm="28">
        <v>#VALUE!</v>
      </c>
      <c r="B20" s="19">
        <f>'[19]Sheet 1'!AO115</f>
        <v>66.655943372373656</v>
      </c>
      <c r="C20" s="6" cm="1">
        <f t="array" ref="C20">(B20/_FV(A20,"Price"))-1</f>
        <v>9.9026271597257409E-2</v>
      </c>
      <c r="D20" s="6">
        <f>'[19]Sheet 1'!$AM$4</f>
        <v>0.11019671539433307</v>
      </c>
      <c r="E20" s="6">
        <f>'[19]Sheet 1'!$AN$4</f>
        <v>-0.49414786397034915</v>
      </c>
      <c r="F20" s="6">
        <f>'[19]Sheet 1'!$AM$20</f>
        <v>0.33417641479607973</v>
      </c>
      <c r="G20" s="7">
        <f>'[19]Sheet 1'!$AT$16</f>
        <v>2.3572274692762858</v>
      </c>
      <c r="H20" s="7">
        <f>'[19]Sheet 1'!$AU$16</f>
        <v>8.3462187751813062</v>
      </c>
      <c r="I20" s="6">
        <f>'[19]Sheet 1'!$AS$7</f>
        <v>0.45179999999999998</v>
      </c>
      <c r="J20" s="6">
        <f>'[19]Sheet 1'!$AV$7</f>
        <v>0.10124195331295922</v>
      </c>
      <c r="K20" s="6">
        <f>'[19]Sheet 1'!$AU$13</f>
        <v>0.16895668982811765</v>
      </c>
      <c r="L20" s="8">
        <f>'[19]Sheet 1'!$AU$101</f>
        <v>72503602500</v>
      </c>
      <c r="M20" s="16" t="str" cm="1">
        <f t="array" ref="M20">_FV(A20,"Industry")</f>
        <v>Semiconductors &amp; Semiconductor Equipment</v>
      </c>
      <c r="N20" s="25" cm="1">
        <f t="array" ref="N20">_FV(A20,"Year incorporated",TRUE)</f>
        <v>1984</v>
      </c>
      <c r="O20" s="14" t="str" cm="1">
        <f t="array" ref="O20">_FV(A20,"Description")</f>
        <v>Micron Technology, Inc. is a provider of memory and storage solutions. The Company's product portfolio includes dynamic random-access memory (DRAM), negative-AND (NAND), three-dimensional (3D) XPoint memory, and NOR, solid-state drives, graphics and high bandwidth memory (HBM), managed NAND and multichip packages. Its brands include Micron and Crucial. The Company's segments include Compute and Networking Business Unit (CNBU) includes memory products sold into client, cloud server, enterprise, graphics, and networking markets; Mobile Business Unit (MBU) includes memory and storage products sold into smartphone and other mobile-device markets; Storage Business Unit (SBU) includes solid state drives (SSDs) and component-level solutions sold into enterprise and cloud, client, and consumer storage markets and other discrete storage products; Embedded Business Unit (EBU) includes memory and storage products sold into automotive, industrial, and consumer markets.</v>
      </c>
      <c r="P20" s="10"/>
      <c r="Q20" s="10"/>
      <c r="R20" s="10"/>
    </row>
    <row r="21" spans="1:18" ht="50" customHeight="1">
      <c r="A21" s="2" t="e" vm="29">
        <v>#VALUE!</v>
      </c>
      <c r="B21" s="19">
        <f>'[20]Sheet 1'!$X$115</f>
        <v>500.35686734000961</v>
      </c>
      <c r="C21" s="6" cm="1">
        <f t="array" ref="C21">(B21/_FV(A21,"Price"))-1</f>
        <v>0.92437547532790898</v>
      </c>
      <c r="D21" s="6">
        <f>'[20]Sheet 1'!$V$4</f>
        <v>0.46063610108668573</v>
      </c>
      <c r="E21" s="6">
        <f>'[20]Sheet 1'!$W$4</f>
        <v>0.29712694080693991</v>
      </c>
      <c r="F21" s="6">
        <f>'[20]Sheet 1'!$V$20</f>
        <v>1.5217132420335719</v>
      </c>
      <c r="G21" s="7">
        <f>'[20]Sheet 1'!$AC$16</f>
        <v>2.6264953766277355</v>
      </c>
      <c r="H21" s="7">
        <f>'[20]Sheet 1'!$AD$16</f>
        <v>47.858698358482691</v>
      </c>
      <c r="I21" s="6">
        <f>'[20]Sheet 1'!$AB$7</f>
        <v>0.154</v>
      </c>
      <c r="J21" s="6">
        <f>'[20]Sheet 1'!$AE$7</f>
        <v>-9.3528433542163072E-2</v>
      </c>
      <c r="K21" s="6">
        <f>'[20]Sheet 1'!$AD$13</f>
        <v>0.16380460955976109</v>
      </c>
      <c r="L21" s="8">
        <f>'[20]Sheet 1'!$AD$101</f>
        <v>13647530000</v>
      </c>
      <c r="M21" s="16" t="str" cm="1">
        <f t="array" ref="M21">_FV(A21,"Industry")</f>
        <v>Computers, Phones &amp; Household Electronics</v>
      </c>
      <c r="N21" s="25" cm="1">
        <f t="array" ref="N21">_FV(A21,"Year incorporated",TRUE)</f>
        <v>2006</v>
      </c>
      <c r="O21" s="14" t="str" cm="1">
        <f t="array" ref="O21">_FV(A21,"Description")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P21" s="10"/>
      <c r="Q21" s="10"/>
      <c r="R21" s="10"/>
    </row>
    <row r="22" spans="1:18" ht="50" customHeight="1">
      <c r="A22" s="2" t="e" vm="30">
        <v>#VALUE!</v>
      </c>
      <c r="B22" s="19">
        <f>'[21]Sheet 1'!$AG$115</f>
        <v>54.703116548680008</v>
      </c>
      <c r="C22" s="6" cm="1">
        <f t="array" ref="C22">(B22/_FV(A22,"Price"))-1</f>
        <v>-0.36847013912860771</v>
      </c>
      <c r="D22" s="6">
        <f>'[21]Sheet 1'!$AE$4</f>
        <v>0.25421079729332163</v>
      </c>
      <c r="E22" s="6">
        <f>'[21]Sheet 1'!$AF$4</f>
        <v>0.2359072849623951</v>
      </c>
      <c r="F22" s="6">
        <f>'[21]Sheet 1'!$AE$20</f>
        <v>0.55241390495756071</v>
      </c>
      <c r="G22" s="7">
        <f>'[21]Sheet 1'!$AL$16</f>
        <v>6.6460904103564049</v>
      </c>
      <c r="H22" s="7">
        <f>'[21]Sheet 1'!$AM$16</f>
        <v>35.264347008945933</v>
      </c>
      <c r="I22" s="6">
        <f>'[21]Sheet 1'!$AK$7</f>
        <v>0.65229999999999999</v>
      </c>
      <c r="J22" s="6">
        <f>'[21]Sheet 1'!$AN$7</f>
        <v>0.36250348194519783</v>
      </c>
      <c r="K22" s="6">
        <f>'[21]Sheet 1'!$AM$13</f>
        <v>0.13456627549127312</v>
      </c>
      <c r="L22" s="8">
        <f>'[21]Sheet 1'!$AM$101</f>
        <v>45332318080</v>
      </c>
      <c r="M22" s="16" t="str" cm="1">
        <f t="array" ref="M22">_FV(A22,"Industry")</f>
        <v>Semiconductors &amp; Semiconductor Equipment</v>
      </c>
      <c r="N22" s="25" cm="1">
        <f t="array" ref="N22">_FV(A22,"Year incorporated",TRUE)</f>
        <v>1989</v>
      </c>
      <c r="O22" s="14" t="str" cm="1">
        <f t="array" ref="O22">_FV(A22,"Description")</f>
        <v>Microchip Technology Inc is a provider of smart, connected, and secure embedded control solutions. It is engaged in selling its semiconductor products to distributors and non-distributor customers (direct customers). It operates through two segments: semiconductor products and technology licensing. The semiconductor products segment designs, develops, manufactures and markets mixed-signal microcontrollers, development tools and analog, interface, mixed-signal, timing, wired and wireless connectivity devices, and memory products. The technology licensing segment includes sales and licensing of the Company's intellectual property. It offers a range of general purpose mixed-signal microcontroller products. The Company’s analog product line consists of several families, including power management, linear, mixed-signal, high voltage, thermal management, discrete diodes and drivers, safety, security, timing, Universal Serial Bus (USB), ethernet, wireless and other interface products.</v>
      </c>
      <c r="P22" s="10"/>
      <c r="Q22" s="10"/>
      <c r="R22" s="10"/>
    </row>
    <row r="23" spans="1:18" ht="50" customHeight="1">
      <c r="A23" s="2" t="e" vm="31">
        <v>#VALUE!</v>
      </c>
      <c r="B23" s="19">
        <f>'[22]Sheet 1'!$AB$115</f>
        <v>174.22563839940202</v>
      </c>
      <c r="C23" s="6" cm="1">
        <f t="array" ref="C23">(B23/_FV(A23,"Price"))-1</f>
        <v>-0.59008625650094815</v>
      </c>
      <c r="D23" s="6">
        <f>'[22]Sheet 1'!$Z$4</f>
        <v>2.2293230289069932E-3</v>
      </c>
      <c r="E23" s="6">
        <f>'[22]Sheet 1'!$AA$4</f>
        <v>0.57611032846444732</v>
      </c>
      <c r="F23" s="6">
        <f>'[22]Sheet 1'!$Z$20</f>
        <v>-0.43960884503567965</v>
      </c>
      <c r="G23" s="7">
        <f>'[22]Sheet 1'!$AG$16</f>
        <v>38.919848743234226</v>
      </c>
      <c r="H23" s="7">
        <f>'[22]Sheet 1'!$AH$16</f>
        <v>240.34432234432234</v>
      </c>
      <c r="I23" s="6">
        <f>'[22]Sheet 1'!$AF$7</f>
        <v>0.56930000000000003</v>
      </c>
      <c r="J23" s="6">
        <f>'[22]Sheet 1'!$AI$7</f>
        <v>0.14117298138948617</v>
      </c>
      <c r="K23" s="6">
        <f>'[22]Sheet 1'!$AH$13</f>
        <v>0.12439627753563436</v>
      </c>
      <c r="L23" s="8">
        <f>'[22]Sheet 1'!$AH$101</f>
        <v>1049824000000</v>
      </c>
      <c r="M23" s="16" t="str" cm="1">
        <f t="array" ref="M23">_FV(A23,"Industry")</f>
        <v>Semiconductors &amp; Semiconductor Equipment</v>
      </c>
      <c r="N23" s="25" cm="1">
        <f t="array" ref="N23">_FV(A23,"Year incorporated",TRUE)</f>
        <v>1998</v>
      </c>
      <c r="O23" s="14" t="str" cm="1">
        <f t="array" ref="O23">_FV(A23,"Description")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P23" s="10"/>
      <c r="Q23" s="10"/>
      <c r="R23" s="10"/>
    </row>
    <row r="24" spans="1:18" ht="50" customHeight="1">
      <c r="A24" s="2" t="e" vm="32">
        <v>#VALUE!</v>
      </c>
      <c r="B24" s="19">
        <f>'[23]Sheet 1'!$AH$115</f>
        <v>51.862633670160527</v>
      </c>
      <c r="C24" s="6" cm="1">
        <f t="array" ref="C24">(B24/_FV(A24,"Price"))-1</f>
        <v>-0.13992315638208075</v>
      </c>
      <c r="D24" s="6">
        <f>'[23]Sheet 1'!$AF$4</f>
        <v>0.38528010624299425</v>
      </c>
      <c r="E24" s="6">
        <f>'[23]Sheet 1'!$AG$4</f>
        <v>0.31224535118174646</v>
      </c>
      <c r="F24" s="6">
        <f>'[23]Sheet 1'!$AF$20</f>
        <v>-1.0546448785598386</v>
      </c>
      <c r="G24" s="7">
        <f>'[23]Sheet 1'!$AM$16</f>
        <v>15.357745171979341</v>
      </c>
      <c r="H24" s="7">
        <f>'[23]Sheet 1'!$AN$16</f>
        <v>-488.091893780573</v>
      </c>
      <c r="I24" s="6">
        <f>'[23]Sheet 1'!$AL$7</f>
        <v>0.76349999999999996</v>
      </c>
      <c r="J24" s="6">
        <f>'[23]Sheet 1'!$AO$7</f>
        <v>0.50658651298502833</v>
      </c>
      <c r="K24" s="6">
        <f>'[23]Sheet 1'!$AN$13</f>
        <v>9.7177880448373222E-2</v>
      </c>
      <c r="L24" s="8">
        <f>'[23]Sheet 1'!$AN$101</f>
        <v>6984595000</v>
      </c>
      <c r="M24" s="16" t="str" cm="1">
        <f t="array" ref="M24">_FV(A24,"Industry")</f>
        <v>Semiconductors &amp; Semiconductor Equipment</v>
      </c>
      <c r="N24" s="25" cm="1">
        <f t="array" ref="N24">_FV(A24,"Year incorporated",TRUE)</f>
        <v>1997</v>
      </c>
      <c r="O24" s="14" t="str" cm="1">
        <f t="array" ref="O24">_FV(A24,"Description")</f>
        <v>Rambus Inc. is a provider of chips and intellectual property (IP) that enable performance improvements for data centers and other markets. The Company's memory subsystems provide chips and IP, which provide security in data-intensive systems. It offers a balanced and diverse portfolio of solutions across chips, silicon IP and patent licensing. Its Rambus Double Data Rate (DDR) memory interface chips for server memory modules enable increased bandwidth and expanded capacity in enterprise and cloud servers. Its portfolio includes DDR5 and DDR4 memory interface chipsets. Its DDR5 chipset solution includes the Registering Clock Driver (RCD), Serial Presence Detect Hubs (SPD Hub) and Temperature Sensors (TS). Rambus Silicon IP includes interface and security IP solutions that move and protect data in advanced data center, government and automotive applications. It sells memory interface chips directly and indirectly to memory module manufacturers and original equipment manufacturers (OEMs).</v>
      </c>
      <c r="P24" s="10"/>
      <c r="Q24" s="10"/>
      <c r="R24" s="10"/>
    </row>
    <row r="25" spans="1:18" ht="50" customHeight="1">
      <c r="A25" s="2" t="e" vm="33">
        <v>#VALUE!</v>
      </c>
      <c r="B25" s="19">
        <f>'[24]Sheet 1'!$AO$115</f>
        <v>87.182377154650368</v>
      </c>
      <c r="C25" s="6" cm="1">
        <f t="array" ref="C25">(B25/_FV(A25,"Price"))-1</f>
        <v>-0.52953225862257636</v>
      </c>
      <c r="D25" s="6">
        <f>'[24]Sheet 1'!$AM$4</f>
        <v>0.64163480355919411</v>
      </c>
      <c r="E25" s="6">
        <f>'[24]Sheet 1'!$AN$4</f>
        <v>5.7187421991745868E-2</v>
      </c>
      <c r="F25" s="6">
        <f>'[24]Sheet 1'!$AM$20</f>
        <v>1.1623964085862886</v>
      </c>
      <c r="G25" s="7">
        <f>'[24]Sheet 1'!$AT$16</f>
        <v>7.7675482676684355</v>
      </c>
      <c r="H25" s="7">
        <f>'[24]Sheet 1'!$AU$16</f>
        <v>33.951933325474677</v>
      </c>
      <c r="I25" s="6">
        <f>'[24]Sheet 1'!$AS$7</f>
        <v>0.627</v>
      </c>
      <c r="J25" s="6">
        <f>'[24]Sheet 1'!$AV$7</f>
        <v>0.31430903716703401</v>
      </c>
      <c r="K25" s="6">
        <f>'[24]Sheet 1'!$AU$13</f>
        <v>7.6129197519730393E-2</v>
      </c>
      <c r="L25" s="8">
        <f>'[24]Sheet 1'!$AU$101</f>
        <v>93318959813</v>
      </c>
      <c r="M25" s="16" t="str" cm="1">
        <f t="array" ref="M25">_FV(A25,"Industry")</f>
        <v>Semiconductors &amp; Semiconductor Equipment</v>
      </c>
      <c r="N25" s="25" cm="1">
        <f t="array" ref="N25">_FV(A25,"Year incorporated",TRUE)</f>
        <v>1965</v>
      </c>
      <c r="O25" s="14" t="str" cm="1">
        <f t="array" ref="O25">_FV(A25,"Description")</f>
        <v>Analog Devices, Inc. is a semiconductor company. The Company designs, manufactures, tests and markets a portfolio of solutions, including integrated circuits (ICs), software and subsystems that leverage analog, mixed-signal and digital signal processing technologies. Its products include data converters, amplifiers, power management, radio frequency (RF) ICs, edge processors and other sensors. The Company's ICs are designed to address a range of real-world signal-processing applications. Its IC product portfolio includes both general-purpose products used by a range of customers and applications, as well as application-specific products designed for specific target markets. The Company's product offerings include more than 75,000 stock-keeping units (SKUs) that can be aggregated into various general categories, such as analog and mixed-signal, power management and reference, amplifiers/RF and microwave, sensors and actuators, and digital signal processing and system products (DSPs).</v>
      </c>
      <c r="P25" s="10"/>
      <c r="Q25" s="10"/>
      <c r="R25" s="10"/>
    </row>
    <row r="26" spans="1:18" ht="50" customHeight="1">
      <c r="A26" s="2" t="e" vm="34">
        <v>#VALUE!</v>
      </c>
      <c r="B26" s="19">
        <f>'[25]Sheet 1'!$P$115</f>
        <v>134.06867878277851</v>
      </c>
      <c r="C26" s="6" cm="1">
        <f t="array" ref="C26">(B26/_FV(A26,"Price"))-1</f>
        <v>-0.48224036926400515</v>
      </c>
      <c r="D26" s="6">
        <f>'[25]Sheet 1'!$N$4</f>
        <v>0.58375397494226955</v>
      </c>
      <c r="E26" s="6">
        <f>'[25]Sheet 1'!$O$4</f>
        <v>0.32367546448405426</v>
      </c>
      <c r="F26" s="6">
        <f>'[25]Sheet 1'!$N$20</f>
        <v>-2.4957845770596232E-2</v>
      </c>
      <c r="G26" s="7">
        <f>'[25]Sheet 1'!$U$16</f>
        <v>4.4305448533716749</v>
      </c>
      <c r="H26" s="7">
        <f>'[25]Sheet 1'!$V$16</f>
        <v>146.94367199479629</v>
      </c>
      <c r="I26" s="6">
        <f>'[25]Sheet 1'!$T$7</f>
        <v>0.27160000000000001</v>
      </c>
      <c r="J26" s="6">
        <f>'[25]Sheet 1'!$W$7</f>
        <v>-4.4387336312915977E-2</v>
      </c>
      <c r="K26" s="6">
        <f>'[25]Sheet 1'!$V$13</f>
        <v>5.7432121745588011E-2</v>
      </c>
      <c r="L26" s="8">
        <f>'[25]Sheet 1'!$V$101</f>
        <v>13780230616</v>
      </c>
      <c r="M26" s="16" t="str" cm="1">
        <f t="array" ref="M26">_FV(A26,"Industry")</f>
        <v>Renewable Energy</v>
      </c>
      <c r="N26" s="25" cm="1">
        <f t="array" ref="N26">_FV(A26,"Year incorporated",TRUE)</f>
        <v>2006</v>
      </c>
      <c r="O26" s="14" t="str" cm="1">
        <f t="array" ref="O26">_FV(A26,"Description")</f>
        <v>SolarEdge Technologies, Inc. offers an inverter solution for a solar photovoltaic (PV) system. The Company's products include SolarEdge Power Optimizer, SolarEdge Inverter, StorEdge Solutions and SolarEdge Monitoring Software. Its product roadmap consists of categories, including power optimizers, inverters, monitoring services, energy storage and smart energy management. The Company's power optimizers provide module-level maximum power point (MPP) tracking and real-time adjustments of current and voltage to the optimal working point of each individual PV module. The Company's solution consists of a direct current (DC) power optimizer, an inverter and a cloud-based monitoring platform that operates as a single integrated system.</v>
      </c>
      <c r="P26" s="10"/>
      <c r="Q26" s="10"/>
      <c r="R26" s="10"/>
    </row>
    <row r="27" spans="1:18" ht="50" customHeight="1">
      <c r="A27" s="2" t="e" vm="35">
        <v>#VALUE!</v>
      </c>
      <c r="B27" s="19">
        <f>'[26]Sheet 1'!$M$115</f>
        <v>39.620229566145206</v>
      </c>
      <c r="C27" s="6" cm="1">
        <f t="array" ref="C27">(B27/_FV(A27,"Price"))-1</f>
        <v>6.363032392336132E-2</v>
      </c>
      <c r="D27" s="6">
        <f>'[26]Sheet 1'!$K$4</f>
        <v>0.26255199812183161</v>
      </c>
      <c r="E27" s="6">
        <f>'[26]Sheet 1'!$L$4</f>
        <v>6.412574261812698E-2</v>
      </c>
      <c r="F27" s="6">
        <f>'[26]Sheet 1'!$K$20</f>
        <v>-23.178126442085834</v>
      </c>
      <c r="G27" s="7">
        <f>'[26]Sheet 1'!$R$16</f>
        <v>4.0108108082488991</v>
      </c>
      <c r="H27" s="7">
        <f>'[26]Sheet 1'!$S$16</f>
        <v>151.13386770401391</v>
      </c>
      <c r="I27" s="6">
        <f>'[26]Sheet 1'!$Q$7</f>
        <v>0.68920000000000003</v>
      </c>
      <c r="J27" s="6">
        <f>'[26]Sheet 1'!$T$7</f>
        <v>0.2212128563822485</v>
      </c>
      <c r="K27" s="6">
        <f>'[26]Sheet 1'!$S$13</f>
        <v>4.9359927987096312E-2</v>
      </c>
      <c r="L27" s="8">
        <f>'[26]Sheet 1'!$S$101</f>
        <v>11043502847</v>
      </c>
      <c r="M27" s="16" t="str" cm="1">
        <f t="array" ref="M27">_FV(A27,"Industry")</f>
        <v>Computers, Phones &amp; Household Electronics</v>
      </c>
      <c r="N27" s="25" cm="1">
        <f t="array" ref="N27">_FV(A27,"Year incorporated",TRUE)</f>
        <v>2009</v>
      </c>
      <c r="O27" s="14" t="str" cm="1">
        <f t="array" ref="O27">_FV(A27,"Description")</f>
        <v>Pure Storage, Inc. is focused on delivering disruptive data storage, products and services. The Company’s products and subscription services support a range of structured and unstructured data, at scale and across any data workload in hybrid and public cloud environments and include production, test and development, analytics, disaster recovery (DR), and backup and recovery. Its products and subscription services include FlashArray Platform, Cloud Block Store, FlashBlade Platform, Evergreen Subscription, Evergreen//Flex, Evergreen//One, Pure Fusion, Portworx by Pure Storage and Portworx Data Services (PDS). It sells its products and subscription services using a direct sales force and its channel partners. It also sells to service providers that deploy its products and offer cloud-based storage services to their customers. FlashArray Platform provides solutions for block-oriented storage, addressing databases, applications, virtual machines and other traditional workloads.</v>
      </c>
      <c r="P27" s="10"/>
      <c r="Q27" s="10"/>
      <c r="R27" s="10"/>
    </row>
    <row r="28" spans="1:18" ht="50" customHeight="1">
      <c r="A28" s="2" t="e" vm="36">
        <v>#VALUE!</v>
      </c>
      <c r="B28" s="19">
        <f>'[27]Sheet 1'!$AA$115</f>
        <v>57.829458649163811</v>
      </c>
      <c r="C28" s="6" cm="1">
        <f t="array" ref="C28">(B28/_FV(A28,"Price"))-1</f>
        <v>-0.69256002844676334</v>
      </c>
      <c r="D28" s="6">
        <f>'[27]Sheet 1'!$Y$4</f>
        <v>0.37822699364475243</v>
      </c>
      <c r="E28" s="6">
        <f>'[27]Sheet 1'!$Z$4</f>
        <v>0.20426745998731022</v>
      </c>
      <c r="F28" s="6">
        <f>'[27]Sheet 1'!$Y$20</f>
        <v>-3.3026382996466284</v>
      </c>
      <c r="G28" s="7">
        <f>'[27]Sheet 1'!$AF$16</f>
        <v>12.227134461126028</v>
      </c>
      <c r="H28" s="7">
        <f>'[27]Sheet 1'!$AG$16</f>
        <v>98.882656841490018</v>
      </c>
      <c r="I28" s="6">
        <f>'[27]Sheet 1'!$AE$7</f>
        <v>0.61229999999999996</v>
      </c>
      <c r="J28" s="6">
        <f>'[27]Sheet 1'!$AH$7</f>
        <v>0.15089815830276443</v>
      </c>
      <c r="K28" s="6">
        <f>'[27]Sheet 1'!$AG$13</f>
        <v>4.7106967515170989E-2</v>
      </c>
      <c r="L28" s="8">
        <f>'[27]Sheet 1'!$AG$101</f>
        <v>14549495245</v>
      </c>
      <c r="M28" s="16" t="str" cm="1">
        <f t="array" ref="M28">_FV(A28,"Industry")</f>
        <v>Aerospace &amp; Defense</v>
      </c>
      <c r="N28" s="25" cm="1">
        <f t="array" ref="N28">_FV(A28,"Year incorporated",TRUE)</f>
        <v>2001</v>
      </c>
      <c r="O28" s="14" t="str" cm="1">
        <f t="array" ref="O28">_FV(A28,"Description")</f>
        <v>Axon Enterprise, Inc. integrates a suite of hardware devices and cloud software solutions. The Company's three product categories include TASER, sensors and software. It develops smart devices tools, TASER, which is a device, virtual reality training services and consumer devices. Its sensor products include Axon body cameras, Axon Fleet in-car systems, and other devices that work with its software. It builds a suite of cloud-based, software-as-a-service solutions that integrate with its sensors and TASER devices. The Company operates through two segments: Software and Sensors, and TASER. Software segment develops, manufactures and sells fully integrated hardware and cloud-based software solutions that enable law enforcement to capture, securely store, manage, share and analyze video and other digital evidence. TASER segment is engaged in the development, manufacturing and selling of conducted energy devices (CEDs), which the Company sells under its brand name, TASER.</v>
      </c>
      <c r="P28" s="10"/>
      <c r="Q28" s="10"/>
      <c r="R28" s="10"/>
    </row>
    <row r="29" spans="1:18" ht="50" customHeight="1">
      <c r="A29" s="2" t="e" vm="37">
        <v>#VALUE!</v>
      </c>
      <c r="B29" s="19">
        <f>'[28]Sheet 1'!$AO$115</f>
        <v>72.057760949867813</v>
      </c>
      <c r="C29" s="6" cm="1">
        <f t="array" ref="C29">(B29/_FV(A29,"Price"))-1</f>
        <v>-0.3632785990115065</v>
      </c>
      <c r="D29" s="6">
        <f>'[28]Sheet 1'!$AM$4</f>
        <v>0.43610806863818907</v>
      </c>
      <c r="E29" s="6">
        <f>'[28]Sheet 1'!$AN$4</f>
        <v>-3.8557688233549436E-2</v>
      </c>
      <c r="F29" s="6">
        <f>'[28]Sheet 1'!$AM$20</f>
        <v>-0.18839884947267493</v>
      </c>
      <c r="G29" s="7">
        <f>'[28]Sheet 1'!$AT$16</f>
        <v>7.7219058514469729</v>
      </c>
      <c r="H29" s="7">
        <f>'[28]Sheet 1'!$AU$16</f>
        <v>138.06416666666667</v>
      </c>
      <c r="I29" s="6">
        <f>'[28]Sheet 1'!$AS$7</f>
        <v>0.44929999999999998</v>
      </c>
      <c r="J29" s="6">
        <f>'[28]Sheet 1'!$AV$7</f>
        <v>0.15105292148637769</v>
      </c>
      <c r="K29" s="6">
        <f>'[28]Sheet 1'!$AU$13</f>
        <v>2.1939492822800409E-2</v>
      </c>
      <c r="L29" s="8">
        <f>'[28]Sheet 1'!$AU$101</f>
        <v>182244700000</v>
      </c>
      <c r="M29" s="16" t="str" cm="1">
        <f t="array" ref="M29">_FV(A29,"Industry")</f>
        <v>Semiconductors &amp; Semiconductor Equipment</v>
      </c>
      <c r="N29" s="25" cm="1">
        <f t="array" ref="N29">_FV(A29,"Year incorporated",TRUE)</f>
        <v>1969</v>
      </c>
      <c r="O29" s="14" t="str" cm="1">
        <f t="array" ref="O29">_FV(A29,"Description")</f>
        <v>Advanced Micro Devices, Inc. is a global semiconductor company. The Company operates through four segments: Data Center, Client, Gaming, and Embedded. The Data Center segment includes server central processing units (CPUs) and graphics processing units (GPUs), data processing units (DPUs), field programmable gate arrays (FPGAs) and adaptive system-on-a-chip (SoC) products for data centers. The Client segment includes CPUs, accelerated processing units (APUs) that integrate microprocessors and GPUs (APUs), and chipsets for desktop and notebook personal computers. The Gaming segment includes discrete GPUs, semi-custom SoC products and development services. The Embedded segment, which primarily includes embedded CPUs and GPUs, FPGAs, and adaptive SoC products. The Company’s CPUs for desktop platforms include the AMD Ryzen and AMD Athlon series processors. Its mobile APUs include AMD Ryzen and AMD Athlon mobile processors for the commercial and consumer markets.</v>
      </c>
      <c r="P29" s="10"/>
      <c r="Q29" s="10"/>
      <c r="R29" s="10"/>
    </row>
    <row r="30" spans="1:18" ht="50" customHeight="1">
      <c r="A30" s="2" t="e" vm="38">
        <v>#VALUE!</v>
      </c>
      <c r="B30" s="19">
        <f>'[29]Sheet 1'!$G$115</f>
        <v>45.33043115994446</v>
      </c>
      <c r="C30" s="6" cm="1">
        <f t="array" ref="C30">(B30/_FV(A30,"Price"))-1</f>
        <v>0.11623814725300319</v>
      </c>
      <c r="D30" s="6">
        <f>'[29]Sheet 1'!$E$4</f>
        <v>0.3484848484848484</v>
      </c>
      <c r="E30" s="6">
        <f>'[29]Sheet 1'!$F$4</f>
        <v>0.12359550561797761</v>
      </c>
      <c r="F30" s="6">
        <f>'[29]Sheet 1'!$E$20</f>
        <v>0.18432203389830515</v>
      </c>
      <c r="G30" s="7">
        <f>'[29]Sheet 1'!$L$16</f>
        <v>17.505585874799358</v>
      </c>
      <c r="H30" s="7">
        <f>'[29]Sheet 1'!$M$16</f>
        <v>-398.99926829268293</v>
      </c>
      <c r="I30" s="6">
        <f>'[29]Sheet 1'!$K$7</f>
        <v>0.49330000000000002</v>
      </c>
      <c r="J30" s="6">
        <f>'[29]Sheet 1'!$N$7</f>
        <v>0.23274478330658105</v>
      </c>
      <c r="K30" s="6">
        <f>'[29]Sheet 1'!$M$13</f>
        <v>-2.5010139245640124E-3</v>
      </c>
      <c r="L30" s="8">
        <f>'[29]Sheet 1'!$M$101</f>
        <v>32717940000</v>
      </c>
      <c r="M30" s="16" t="str" cm="1">
        <f t="array" ref="M30">_FV(A30,"Industry")</f>
        <v>Integrated Hardware &amp; Software</v>
      </c>
      <c r="N30" s="25" cm="1">
        <f t="array" ref="N30">_FV(A30,"Year incorporated",TRUE)</f>
        <v>2022</v>
      </c>
      <c r="O30" s="14" t="str" cm="1">
        <f t="array" ref="O30">_FV(A30,"Description")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P30" s="10"/>
      <c r="Q30" s="10"/>
      <c r="R30" s="10"/>
    </row>
    <row r="31" spans="1:18" ht="50" customHeight="1">
      <c r="A31" s="2" t="e" vm="39">
        <v>#VALUE!</v>
      </c>
      <c r="B31" s="19">
        <f>'[30]Sheet 1'!$Q$115</f>
        <v>185.22523671632715</v>
      </c>
      <c r="C31" s="6" cm="1">
        <f t="array" ref="C31">(B31/_FV(A31,"Price"))-1</f>
        <v>-0.25188724618794323</v>
      </c>
      <c r="D31" s="6">
        <f>'[30]Sheet 1'!$O$4</f>
        <v>0.29261530509151568</v>
      </c>
      <c r="E31" s="6">
        <f>'[30]Sheet 1'!$P$4</f>
        <v>0.25111333272743797</v>
      </c>
      <c r="F31" s="6">
        <f>'[30]Sheet 1'!$O$29</f>
        <v>-0.46482260974143119</v>
      </c>
      <c r="G31" s="7">
        <f>'[30]Sheet 1'!$V$16</f>
        <v>14.088278627283469</v>
      </c>
      <c r="H31" s="7">
        <f>'[30]Sheet 1'!$W$16</f>
        <v>-290.28713433707867</v>
      </c>
      <c r="I31" s="6">
        <f>'[30]Sheet 1'!$U$7</f>
        <v>0.68759999999999999</v>
      </c>
      <c r="J31" s="6">
        <f>'[30]Sheet 1'!$X$7</f>
        <v>0.32571116968099612</v>
      </c>
      <c r="K31" s="6">
        <f>'[30]Sheet 1'!$W$13</f>
        <v>-4.5352999111196522E-2</v>
      </c>
      <c r="L31" s="8">
        <f>'[30]Sheet 1'!$W$101</f>
        <v>77506664868</v>
      </c>
      <c r="M31" s="16" t="str" cm="1">
        <f t="array" ref="M31">_FV(A31,"Industry")</f>
        <v>Software &amp; IT Services</v>
      </c>
      <c r="N31" s="25" cm="1">
        <f t="array" ref="N31">_FV(A31,"Year incorporated",TRUE)</f>
        <v>2005</v>
      </c>
      <c r="O31" s="14" t="str" cm="1">
        <f t="array" ref="O31">_FV(A31,"Description")</f>
        <v>Palo Alto Networks, Inc. is a global cybersecurity provider. The Company enables enterprises, service providers, and government entities to secure all users, applications, data, networks, clouds and devices with visibility and context, continuously across all locations. It delivers cybersecurity products covering a range of use cases, enabling its end-customers to secure their networks, remote and hybrid workforces, branch locations, and public and private clouds, and to advance their security operations centers (SOC). Its products are available in the form of the product, subscription, and support offerings, such as Firewall Appliances and Software, Panorama, Virtual System Upgrades, URL Filtering, Advanced URL Filtering, DNS Security, and IoT Security, among others. Its solutions are focused on five areas, which includes Network Security, Secure Access Service Edge, Cloud Security, Security Analytics and Automation, and Threat Intelligence and Security Consulting (Unit 42).</v>
      </c>
      <c r="P31" s="10"/>
      <c r="Q31" s="10"/>
      <c r="R31" s="10"/>
    </row>
    <row r="32" spans="1:18" ht="50" customHeight="1">
      <c r="A32" s="11"/>
      <c r="B32" s="19"/>
      <c r="C32" s="6"/>
      <c r="D32" s="6"/>
      <c r="E32" s="6"/>
      <c r="F32" s="6"/>
      <c r="G32" s="7"/>
      <c r="H32" s="7"/>
      <c r="I32" s="6"/>
      <c r="J32" s="6"/>
      <c r="K32" s="6"/>
      <c r="L32" s="8"/>
      <c r="M32" s="13"/>
      <c r="N32" s="25"/>
      <c r="O32" s="9"/>
      <c r="P32" s="10"/>
      <c r="Q32" s="10"/>
      <c r="R32" s="10"/>
    </row>
    <row r="33" spans="1:18" ht="50" customHeight="1">
      <c r="A33" s="11"/>
      <c r="B33" s="19"/>
      <c r="C33" s="6"/>
      <c r="D33" s="6"/>
      <c r="E33" s="6"/>
      <c r="F33" s="6"/>
      <c r="G33" s="7"/>
      <c r="H33" s="7"/>
      <c r="I33" s="6"/>
      <c r="J33" s="6"/>
      <c r="K33" s="6"/>
      <c r="L33" s="8"/>
      <c r="M33" s="13"/>
      <c r="N33" s="25"/>
      <c r="O33" s="9"/>
      <c r="P33" s="10"/>
      <c r="Q33" s="10"/>
      <c r="R33" s="10"/>
    </row>
    <row r="34" spans="1:18" ht="50" customHeight="1">
      <c r="A34" s="4"/>
      <c r="B34" s="19"/>
      <c r="C34" s="6"/>
      <c r="D34" s="6"/>
      <c r="E34" s="6"/>
      <c r="F34" s="6"/>
      <c r="G34" s="7"/>
      <c r="H34" s="7"/>
      <c r="I34" s="6"/>
      <c r="J34" s="6"/>
      <c r="K34" s="6"/>
      <c r="L34" s="8"/>
      <c r="M34" s="13"/>
      <c r="N34" s="25"/>
      <c r="O34" s="9"/>
      <c r="P34" s="10"/>
      <c r="Q34" s="10"/>
      <c r="R34" s="10"/>
    </row>
    <row r="35" spans="1:18" ht="50" customHeight="1">
      <c r="A35" s="4"/>
      <c r="B35" s="19"/>
      <c r="C35" s="6"/>
      <c r="D35" s="6"/>
      <c r="E35" s="6"/>
      <c r="F35" s="6"/>
      <c r="G35" s="7"/>
      <c r="H35" s="7"/>
      <c r="I35" s="6"/>
      <c r="J35" s="6"/>
      <c r="K35" s="6"/>
      <c r="L35" s="8"/>
      <c r="M35" s="13"/>
      <c r="N35" s="25"/>
      <c r="O35" s="9"/>
      <c r="P35" s="10"/>
      <c r="Q35" s="10"/>
      <c r="R35" s="10"/>
    </row>
    <row r="36" spans="1:18" ht="50" customHeight="1">
      <c r="A36" s="4"/>
      <c r="B36" s="19"/>
      <c r="C36" s="6"/>
      <c r="D36" s="6"/>
      <c r="E36" s="6"/>
      <c r="F36" s="6"/>
      <c r="G36" s="7"/>
      <c r="H36" s="7"/>
      <c r="I36" s="6"/>
      <c r="J36" s="6"/>
      <c r="K36" s="6"/>
      <c r="L36" s="8"/>
      <c r="M36" s="13"/>
      <c r="N36" s="25"/>
      <c r="O36" s="9"/>
      <c r="P36" s="10"/>
      <c r="Q36" s="10"/>
      <c r="R36" s="10"/>
    </row>
    <row r="37" spans="1:18" ht="50" customHeight="1">
      <c r="A37" s="11"/>
      <c r="B37" s="19"/>
      <c r="C37" s="6"/>
      <c r="D37" s="6"/>
      <c r="E37" s="6"/>
      <c r="F37" s="6"/>
      <c r="G37" s="7"/>
      <c r="H37" s="7"/>
      <c r="I37" s="6"/>
      <c r="J37" s="6"/>
      <c r="K37" s="6"/>
      <c r="L37" s="8"/>
      <c r="M37" s="13"/>
      <c r="N37" s="25"/>
      <c r="O37" s="9"/>
      <c r="P37" s="10"/>
      <c r="Q37" s="10"/>
      <c r="R37" s="10"/>
    </row>
    <row r="38" spans="1:18" ht="50" customHeight="1">
      <c r="A38" s="4"/>
      <c r="B38" s="19"/>
      <c r="C38" s="6"/>
      <c r="D38" s="6"/>
      <c r="E38" s="6"/>
      <c r="F38" s="6"/>
      <c r="G38" s="7"/>
      <c r="H38" s="7"/>
      <c r="I38" s="6"/>
      <c r="J38" s="6"/>
      <c r="K38" s="6"/>
      <c r="L38" s="8"/>
      <c r="M38" s="13"/>
      <c r="N38" s="25"/>
      <c r="O38" s="9"/>
      <c r="P38" s="10"/>
      <c r="Q38" s="10"/>
      <c r="R38" s="10"/>
    </row>
    <row r="39" spans="1:18" ht="50" customHeight="1">
      <c r="A39" s="11"/>
      <c r="B39" s="19"/>
      <c r="C39" s="6"/>
      <c r="D39" s="6"/>
      <c r="E39" s="6"/>
      <c r="F39" s="6"/>
      <c r="G39" s="7"/>
      <c r="H39" s="7"/>
      <c r="I39" s="6"/>
      <c r="J39" s="6"/>
      <c r="K39" s="6"/>
      <c r="L39" s="8"/>
      <c r="M39" s="13"/>
      <c r="N39" s="25"/>
      <c r="O39" s="9"/>
      <c r="P39" s="10"/>
      <c r="Q39" s="10"/>
      <c r="R39" s="10"/>
    </row>
    <row r="40" spans="1:18" ht="50" customHeight="1">
      <c r="A40" s="11"/>
      <c r="B40" s="19"/>
      <c r="C40" s="6"/>
      <c r="D40" s="6"/>
      <c r="E40" s="6"/>
      <c r="F40" s="6"/>
      <c r="G40" s="7"/>
      <c r="H40" s="7"/>
      <c r="I40" s="6"/>
      <c r="J40" s="6"/>
      <c r="K40" s="6"/>
      <c r="L40" s="8"/>
      <c r="M40" s="13"/>
      <c r="N40" s="25"/>
      <c r="O40" s="9"/>
      <c r="P40" s="10"/>
      <c r="Q40" s="10"/>
      <c r="R40" s="10"/>
    </row>
    <row r="41" spans="1:18" ht="50" customHeight="1">
      <c r="A41" s="4"/>
      <c r="B41" s="19"/>
      <c r="C41" s="6"/>
      <c r="D41" s="6"/>
      <c r="E41" s="6"/>
      <c r="F41" s="6"/>
      <c r="G41" s="7"/>
      <c r="H41" s="7"/>
      <c r="I41" s="6"/>
      <c r="J41" s="6"/>
      <c r="K41" s="6"/>
      <c r="L41" s="8"/>
      <c r="M41" s="13"/>
      <c r="N41" s="25"/>
      <c r="O41" s="9"/>
      <c r="P41" s="10"/>
      <c r="Q41" s="10"/>
      <c r="R41" s="10"/>
    </row>
    <row r="42" spans="1:18" ht="50" customHeight="1">
      <c r="A42" s="11"/>
      <c r="B42" s="19"/>
      <c r="C42" s="6"/>
      <c r="D42" s="6"/>
      <c r="E42" s="6"/>
      <c r="F42" s="6"/>
      <c r="G42" s="7"/>
      <c r="H42" s="7"/>
      <c r="I42" s="6"/>
      <c r="J42" s="6"/>
      <c r="K42" s="6"/>
      <c r="L42" s="8"/>
      <c r="M42" s="13"/>
      <c r="N42" s="25"/>
      <c r="O42" s="9"/>
      <c r="P42" s="10"/>
      <c r="Q42" s="10"/>
      <c r="R42" s="10"/>
    </row>
    <row r="43" spans="1:18" ht="50" customHeight="1">
      <c r="A43" s="4"/>
      <c r="B43" s="19"/>
      <c r="C43" s="6"/>
      <c r="D43" s="6"/>
      <c r="E43" s="6"/>
      <c r="F43" s="6"/>
      <c r="G43" s="7"/>
      <c r="H43" s="7"/>
      <c r="I43" s="6"/>
      <c r="J43" s="6"/>
      <c r="K43" s="6"/>
      <c r="L43" s="8"/>
      <c r="M43" s="13"/>
      <c r="N43" s="25"/>
      <c r="O43" s="9"/>
      <c r="P43" s="10"/>
      <c r="Q43" s="10"/>
      <c r="R43" s="10"/>
    </row>
    <row r="44" spans="1:18" ht="50" customHeight="1">
      <c r="A44" s="4"/>
      <c r="B44" s="19"/>
      <c r="C44" s="6"/>
      <c r="D44" s="6"/>
      <c r="E44" s="6"/>
      <c r="F44" s="6"/>
      <c r="G44" s="7"/>
      <c r="H44" s="7"/>
      <c r="I44" s="6"/>
      <c r="J44" s="6"/>
      <c r="K44" s="6"/>
      <c r="L44" s="8"/>
      <c r="M44" s="13"/>
      <c r="N44" s="25"/>
      <c r="O44" s="9"/>
      <c r="P44" s="10"/>
      <c r="Q44" s="10"/>
      <c r="R44" s="10"/>
    </row>
    <row r="45" spans="1:18" ht="50" customHeight="1">
      <c r="A45" s="4"/>
      <c r="B45" s="19"/>
      <c r="C45" s="6"/>
      <c r="D45" s="6"/>
      <c r="E45" s="6"/>
      <c r="F45" s="6"/>
      <c r="G45" s="7"/>
      <c r="H45" s="7"/>
      <c r="I45" s="6"/>
      <c r="J45" s="6"/>
      <c r="K45" s="6"/>
      <c r="L45" s="8"/>
      <c r="M45" s="13"/>
      <c r="N45" s="25"/>
      <c r="O45" s="9"/>
      <c r="P45" s="10"/>
      <c r="Q45" s="10"/>
      <c r="R45" s="10"/>
    </row>
    <row r="46" spans="1:18" ht="50" customHeight="1">
      <c r="A46" s="11"/>
      <c r="B46" s="19"/>
      <c r="C46" s="6"/>
      <c r="D46" s="6"/>
      <c r="E46" s="6"/>
      <c r="F46" s="6"/>
      <c r="G46" s="7"/>
      <c r="H46" s="7"/>
      <c r="I46" s="6"/>
      <c r="J46" s="6"/>
      <c r="K46" s="6"/>
      <c r="L46" s="8"/>
      <c r="M46" s="13"/>
      <c r="N46" s="10"/>
      <c r="O46" s="9"/>
      <c r="P46" s="10"/>
      <c r="Q46" s="10"/>
      <c r="R46" s="10"/>
    </row>
    <row r="47" spans="1:18" ht="50" customHeight="1">
      <c r="A47" s="4"/>
      <c r="B47" s="19"/>
      <c r="C47" s="6"/>
      <c r="D47" s="6"/>
      <c r="E47" s="6"/>
      <c r="F47" s="6"/>
      <c r="G47" s="7"/>
      <c r="H47" s="7"/>
      <c r="I47" s="6"/>
      <c r="J47" s="6"/>
      <c r="K47" s="6"/>
      <c r="L47" s="8"/>
      <c r="M47" s="13"/>
      <c r="N47" s="10"/>
      <c r="O47" s="9"/>
      <c r="P47" s="10"/>
      <c r="Q47" s="10"/>
      <c r="R47" s="10"/>
    </row>
    <row r="48" spans="1:18" ht="50" customHeight="1">
      <c r="A48" s="11"/>
      <c r="B48" s="19"/>
      <c r="C48" s="6"/>
      <c r="D48" s="6"/>
      <c r="E48" s="6"/>
      <c r="F48" s="6"/>
      <c r="G48" s="7"/>
      <c r="H48" s="7"/>
      <c r="I48" s="6"/>
      <c r="J48" s="6"/>
      <c r="K48" s="6"/>
      <c r="L48" s="8"/>
      <c r="M48" s="13"/>
      <c r="N48" s="10"/>
      <c r="O48" s="9"/>
      <c r="P48" s="10"/>
      <c r="Q48" s="10"/>
      <c r="R48" s="10"/>
    </row>
    <row r="49" spans="1:18" ht="50" customHeight="1">
      <c r="A49" s="11"/>
      <c r="B49" s="19"/>
      <c r="C49" s="6"/>
      <c r="D49" s="6"/>
      <c r="E49" s="6"/>
      <c r="F49" s="6"/>
      <c r="G49" s="7"/>
      <c r="H49" s="7"/>
      <c r="I49" s="6"/>
      <c r="J49" s="6"/>
      <c r="K49" s="6"/>
      <c r="L49" s="8"/>
      <c r="M49" s="13"/>
      <c r="N49" s="10"/>
      <c r="O49" s="9"/>
      <c r="P49" s="10"/>
      <c r="Q49" s="10"/>
      <c r="R49" s="10"/>
    </row>
    <row r="50" spans="1:18" ht="50" customHeight="1">
      <c r="A50" s="4"/>
      <c r="B50" s="19"/>
      <c r="C50" s="6"/>
      <c r="D50" s="6"/>
      <c r="E50" s="6"/>
      <c r="F50" s="6"/>
      <c r="G50" s="7"/>
      <c r="H50" s="7"/>
      <c r="I50" s="6"/>
      <c r="J50" s="6"/>
      <c r="K50" s="6"/>
      <c r="L50" s="8"/>
      <c r="M50" s="13"/>
      <c r="N50" s="10"/>
      <c r="O50" s="9"/>
      <c r="P50" s="10"/>
      <c r="Q50" s="10"/>
      <c r="R50" s="10"/>
    </row>
    <row r="51" spans="1:18" ht="50" customHeight="1">
      <c r="A51" s="11"/>
      <c r="B51" s="19"/>
      <c r="C51" s="6"/>
      <c r="D51" s="6"/>
      <c r="E51" s="6"/>
      <c r="F51" s="6"/>
      <c r="G51" s="7"/>
      <c r="H51" s="7"/>
      <c r="I51" s="6"/>
      <c r="J51" s="6"/>
      <c r="K51" s="6"/>
      <c r="L51" s="8"/>
      <c r="M51" s="13"/>
      <c r="N51" s="10"/>
      <c r="O51" s="9"/>
      <c r="P51" s="10"/>
      <c r="Q51" s="10"/>
      <c r="R51" s="10"/>
    </row>
    <row r="52" spans="1:18" ht="50" customHeight="1">
      <c r="A52" s="4"/>
      <c r="B52" s="19"/>
      <c r="C52" s="6"/>
      <c r="D52" s="6"/>
      <c r="E52" s="6"/>
      <c r="F52" s="6"/>
      <c r="G52" s="7"/>
      <c r="H52" s="7"/>
      <c r="I52" s="6"/>
      <c r="J52" s="6"/>
      <c r="K52" s="6"/>
      <c r="L52" s="8"/>
      <c r="M52" s="13"/>
      <c r="O52" s="9"/>
      <c r="P52" s="10"/>
      <c r="Q52" s="10"/>
      <c r="R52" s="10"/>
    </row>
  </sheetData>
  <autoFilter ref="A1:L1" xr:uid="{FAB1ACF9-D4B9-FB4D-8299-9FC1FBDA430F}">
    <sortState xmlns:xlrd2="http://schemas.microsoft.com/office/spreadsheetml/2017/richdata2" ref="A2:L31">
      <sortCondition descending="1" ref="K1:K31"/>
    </sortState>
  </autoFilter>
  <sortState xmlns:xlrd2="http://schemas.microsoft.com/office/spreadsheetml/2017/richdata2" ref="A2:L52">
    <sortCondition descending="1" ref="C1:C52"/>
  </sortState>
  <conditionalFormatting sqref="C2:C31">
    <cfRule type="colorScale" priority="8">
      <colorScale>
        <cfvo type="min"/>
        <cfvo type="percentile" val="50"/>
        <cfvo type="max"/>
        <color rgb="FFF8696B"/>
        <color rgb="FFFCFCFF"/>
        <color rgb="FF63BE7B"/>
      </colorScale>
    </cfRule>
  </conditionalFormatting>
  <conditionalFormatting sqref="C32:C52">
    <cfRule type="colorScale" priority="207">
      <colorScale>
        <cfvo type="min"/>
        <cfvo type="percentile" val="50"/>
        <cfvo type="max"/>
        <color rgb="FFF8696B"/>
        <color rgb="FFFFEB84"/>
        <color rgb="FF63BE7B"/>
      </colorScale>
    </cfRule>
    <cfRule type="colorScale" priority="212">
      <colorScale>
        <cfvo type="min"/>
        <cfvo type="percentile" val="50"/>
        <cfvo type="max"/>
        <color rgb="FFF8696B"/>
        <color rgb="FFFFEB84"/>
        <color rgb="FF63BE7B"/>
      </colorScale>
    </cfRule>
    <cfRule type="colorScale" priority="227">
      <colorScale>
        <cfvo type="min"/>
        <cfvo type="max"/>
        <color rgb="FFFFEF9C"/>
        <color rgb="FF63BE7B"/>
      </colorScale>
    </cfRule>
  </conditionalFormatting>
  <conditionalFormatting sqref="D2">
    <cfRule type="colorScale" priority="224">
      <colorScale>
        <cfvo type="min"/>
        <cfvo type="percentile" val="50"/>
        <cfvo type="max"/>
        <color rgb="FFF8696B"/>
        <color rgb="FFFFEB84"/>
        <color rgb="FF63BE7B"/>
      </colorScale>
    </cfRule>
    <cfRule type="colorScale" priority="223">
      <colorScale>
        <cfvo type="min"/>
        <cfvo type="max"/>
        <color rgb="FFFCFCFF"/>
        <color rgb="FF63BE7B"/>
      </colorScale>
    </cfRule>
  </conditionalFormatting>
  <conditionalFormatting sqref="D2:D28">
    <cfRule type="colorScale" priority="45">
      <colorScale>
        <cfvo type="min"/>
        <cfvo type="max"/>
        <color rgb="FFFCFCFF"/>
        <color rgb="FF63BE7B"/>
      </colorScale>
    </cfRule>
  </conditionalFormatting>
  <conditionalFormatting sqref="D2:D31">
    <cfRule type="colorScale" priority="7">
      <colorScale>
        <cfvo type="min"/>
        <cfvo type="max"/>
        <color rgb="FFFCFCFF"/>
        <color rgb="FF63BE7B"/>
      </colorScale>
    </cfRule>
  </conditionalFormatting>
  <conditionalFormatting sqref="D2:D52">
    <cfRule type="colorScale" priority="4877">
      <colorScale>
        <cfvo type="min"/>
        <cfvo type="max"/>
        <color rgb="FFFFEF9C"/>
        <color rgb="FF63BE7B"/>
      </colorScale>
    </cfRule>
  </conditionalFormatting>
  <conditionalFormatting sqref="D3:D5">
    <cfRule type="colorScale" priority="225">
      <colorScale>
        <cfvo type="min"/>
        <cfvo type="max"/>
        <color rgb="FFFCFCFF"/>
        <color rgb="FF63BE7B"/>
      </colorScale>
    </cfRule>
    <cfRule type="colorScale" priority="226">
      <colorScale>
        <cfvo type="min"/>
        <cfvo type="percentile" val="50"/>
        <cfvo type="max"/>
        <color rgb="FFF8696B"/>
        <color rgb="FFFFEB84"/>
        <color rgb="FF63BE7B"/>
      </colorScale>
    </cfRule>
  </conditionalFormatting>
  <conditionalFormatting sqref="D6">
    <cfRule type="colorScale" priority="222">
      <colorScale>
        <cfvo type="min"/>
        <cfvo type="percentile" val="50"/>
        <cfvo type="max"/>
        <color rgb="FFF8696B"/>
        <color rgb="FFFFEB84"/>
        <color rgb="FF63BE7B"/>
      </colorScale>
    </cfRule>
    <cfRule type="colorScale" priority="221">
      <colorScale>
        <cfvo type="min"/>
        <cfvo type="max"/>
        <color rgb="FFFCFCFF"/>
        <color rgb="FF63BE7B"/>
      </colorScale>
    </cfRule>
  </conditionalFormatting>
  <conditionalFormatting sqref="D7">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D8">
    <cfRule type="colorScale" priority="217">
      <colorScale>
        <cfvo type="min"/>
        <cfvo type="max"/>
        <color rgb="FFFCFCFF"/>
        <color rgb="FF63BE7B"/>
      </colorScale>
    </cfRule>
    <cfRule type="colorScale" priority="218">
      <colorScale>
        <cfvo type="min"/>
        <cfvo type="percentile" val="50"/>
        <cfvo type="max"/>
        <color rgb="FFF8696B"/>
        <color rgb="FFFFEB84"/>
        <color rgb="FF63BE7B"/>
      </colorScale>
    </cfRule>
  </conditionalFormatting>
  <conditionalFormatting sqref="D9">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10">
    <cfRule type="colorScale" priority="214">
      <colorScale>
        <cfvo type="min"/>
        <cfvo type="percentile" val="50"/>
        <cfvo type="max"/>
        <color rgb="FFF8696B"/>
        <color rgb="FFFFEB84"/>
        <color rgb="FF63BE7B"/>
      </colorScale>
    </cfRule>
    <cfRule type="colorScale" priority="213">
      <colorScale>
        <cfvo type="min"/>
        <cfvo type="max"/>
        <color rgb="FFFCFCFF"/>
        <color rgb="FF63BE7B"/>
      </colorScale>
    </cfRule>
  </conditionalFormatting>
  <conditionalFormatting sqref="D11">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12:D14">
    <cfRule type="colorScale" priority="205">
      <colorScale>
        <cfvo type="min"/>
        <cfvo type="percentile" val="50"/>
        <cfvo type="max"/>
        <color rgb="FFF8696B"/>
        <color rgb="FFFFEB84"/>
        <color rgb="FF63BE7B"/>
      </colorScale>
    </cfRule>
    <cfRule type="colorScale" priority="204">
      <colorScale>
        <cfvo type="min"/>
        <cfvo type="max"/>
        <color rgb="FFFCFCFF"/>
        <color rgb="FF63BE7B"/>
      </colorScale>
    </cfRule>
  </conditionalFormatting>
  <conditionalFormatting sqref="D15">
    <cfRule type="colorScale" priority="201">
      <colorScale>
        <cfvo type="min"/>
        <cfvo type="percentile" val="50"/>
        <cfvo type="max"/>
        <color rgb="FFF8696B"/>
        <color rgb="FFFFEB84"/>
        <color rgb="FF63BE7B"/>
      </colorScale>
    </cfRule>
    <cfRule type="colorScale" priority="200">
      <colorScale>
        <cfvo type="min"/>
        <cfvo type="max"/>
        <color rgb="FFFCFCFF"/>
        <color rgb="FF63BE7B"/>
      </colorScale>
    </cfRule>
  </conditionalFormatting>
  <conditionalFormatting sqref="D16">
    <cfRule type="colorScale" priority="198">
      <colorScale>
        <cfvo type="min"/>
        <cfvo type="max"/>
        <color rgb="FFFCFCFF"/>
        <color rgb="FF63BE7B"/>
      </colorScale>
    </cfRule>
    <cfRule type="colorScale" priority="199">
      <colorScale>
        <cfvo type="min"/>
        <cfvo type="percentile" val="50"/>
        <cfvo type="max"/>
        <color rgb="FFF8696B"/>
        <color rgb="FFFFEB84"/>
        <color rgb="FF63BE7B"/>
      </colorScale>
    </cfRule>
  </conditionalFormatting>
  <conditionalFormatting sqref="D17">
    <cfRule type="colorScale" priority="197">
      <colorScale>
        <cfvo type="min"/>
        <cfvo type="percentile" val="50"/>
        <cfvo type="max"/>
        <color rgb="FFF8696B"/>
        <color rgb="FFFFEB84"/>
        <color rgb="FF63BE7B"/>
      </colorScale>
    </cfRule>
    <cfRule type="colorScale" priority="196">
      <colorScale>
        <cfvo type="min"/>
        <cfvo type="max"/>
        <color rgb="FFFCFCFF"/>
        <color rgb="FF63BE7B"/>
      </colorScale>
    </cfRule>
  </conditionalFormatting>
  <conditionalFormatting sqref="D18">
    <cfRule type="colorScale" priority="194">
      <colorScale>
        <cfvo type="min"/>
        <cfvo type="max"/>
        <color rgb="FFFCFCFF"/>
        <color rgb="FF63BE7B"/>
      </colorScale>
    </cfRule>
    <cfRule type="colorScale" priority="195">
      <colorScale>
        <cfvo type="min"/>
        <cfvo type="percentile" val="50"/>
        <cfvo type="max"/>
        <color rgb="FFF8696B"/>
        <color rgb="FFFFEB84"/>
        <color rgb="FF63BE7B"/>
      </colorScale>
    </cfRule>
  </conditionalFormatting>
  <conditionalFormatting sqref="D19">
    <cfRule type="colorScale" priority="193">
      <colorScale>
        <cfvo type="min"/>
        <cfvo type="percentile" val="50"/>
        <cfvo type="max"/>
        <color rgb="FFF8696B"/>
        <color rgb="FFFFEB84"/>
        <color rgb="FF63BE7B"/>
      </colorScale>
    </cfRule>
    <cfRule type="colorScale" priority="192">
      <colorScale>
        <cfvo type="min"/>
        <cfvo type="max"/>
        <color rgb="FFFCFCFF"/>
        <color rgb="FF63BE7B"/>
      </colorScale>
    </cfRule>
  </conditionalFormatting>
  <conditionalFormatting sqref="D20">
    <cfRule type="colorScale" priority="188">
      <colorScale>
        <cfvo type="min"/>
        <cfvo type="max"/>
        <color rgb="FFFCFCFF"/>
        <color rgb="FF63BE7B"/>
      </colorScale>
    </cfRule>
    <cfRule type="colorScale" priority="189">
      <colorScale>
        <cfvo type="min"/>
        <cfvo type="percentile" val="50"/>
        <cfvo type="max"/>
        <color rgb="FFF8696B"/>
        <color rgb="FFFFEB84"/>
        <color rgb="FF63BE7B"/>
      </colorScale>
    </cfRule>
  </conditionalFormatting>
  <conditionalFormatting sqref="D21:D23">
    <cfRule type="colorScale" priority="190">
      <colorScale>
        <cfvo type="min"/>
        <cfvo type="max"/>
        <color rgb="FFFCFCFF"/>
        <color rgb="FF63BE7B"/>
      </colorScale>
    </cfRule>
    <cfRule type="colorScale" priority="191">
      <colorScale>
        <cfvo type="min"/>
        <cfvo type="percentile" val="50"/>
        <cfvo type="max"/>
        <color rgb="FFF8696B"/>
        <color rgb="FFFFEB84"/>
        <color rgb="FF63BE7B"/>
      </colorScale>
    </cfRule>
  </conditionalFormatting>
  <conditionalFormatting sqref="D24">
    <cfRule type="colorScale" priority="187">
      <colorScale>
        <cfvo type="min"/>
        <cfvo type="percentile" val="50"/>
        <cfvo type="max"/>
        <color rgb="FFF8696B"/>
        <color rgb="FFFFEB84"/>
        <color rgb="FF63BE7B"/>
      </colorScale>
    </cfRule>
    <cfRule type="colorScale" priority="186">
      <colorScale>
        <cfvo type="min"/>
        <cfvo type="max"/>
        <color rgb="FFFCFCFF"/>
        <color rgb="FF63BE7B"/>
      </colorScale>
    </cfRule>
  </conditionalFormatting>
  <conditionalFormatting sqref="D25">
    <cfRule type="colorScale" priority="184">
      <colorScale>
        <cfvo type="min"/>
        <cfvo type="max"/>
        <color rgb="FFFCFCFF"/>
        <color rgb="FF63BE7B"/>
      </colorScale>
    </cfRule>
    <cfRule type="colorScale" priority="185">
      <colorScale>
        <cfvo type="min"/>
        <cfvo type="percentile" val="50"/>
        <cfvo type="max"/>
        <color rgb="FFF8696B"/>
        <color rgb="FFFFEB84"/>
        <color rgb="FF63BE7B"/>
      </colorScale>
    </cfRule>
  </conditionalFormatting>
  <conditionalFormatting sqref="D26:D28">
    <cfRule type="colorScale" priority="182">
      <colorScale>
        <cfvo type="min"/>
        <cfvo type="max"/>
        <color rgb="FFFCFCFF"/>
        <color rgb="FF63BE7B"/>
      </colorScale>
    </cfRule>
    <cfRule type="colorScale" priority="183">
      <colorScale>
        <cfvo type="min"/>
        <cfvo type="percentile" val="50"/>
        <cfvo type="max"/>
        <color rgb="FFF8696B"/>
        <color rgb="FFFFEB84"/>
        <color rgb="FF63BE7B"/>
      </colorScale>
    </cfRule>
  </conditionalFormatting>
  <conditionalFormatting sqref="D2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30:D31">
    <cfRule type="colorScale" priority="4880">
      <colorScale>
        <cfvo type="min"/>
        <cfvo type="percentile" val="50"/>
        <cfvo type="max"/>
        <color rgb="FFF8696B"/>
        <color rgb="FFFFEB84"/>
        <color rgb="FF63BE7B"/>
      </colorScale>
    </cfRule>
    <cfRule type="colorScale" priority="4879">
      <colorScale>
        <cfvo type="min"/>
        <cfvo type="max"/>
        <color rgb="FFFCFCFF"/>
        <color rgb="FF63BE7B"/>
      </colorScale>
    </cfRule>
  </conditionalFormatting>
  <conditionalFormatting sqref="D32">
    <cfRule type="colorScale" priority="170">
      <colorScale>
        <cfvo type="min"/>
        <cfvo type="max"/>
        <color rgb="FFFCFCFF"/>
        <color rgb="FF63BE7B"/>
      </colorScale>
    </cfRule>
    <cfRule type="colorScale" priority="171">
      <colorScale>
        <cfvo type="min"/>
        <cfvo type="percentile" val="50"/>
        <cfvo type="max"/>
        <color rgb="FFF8696B"/>
        <color rgb="FFFFEB84"/>
        <color rgb="FF63BE7B"/>
      </colorScale>
    </cfRule>
  </conditionalFormatting>
  <conditionalFormatting sqref="D33">
    <cfRule type="colorScale" priority="166">
      <colorScale>
        <cfvo type="min"/>
        <cfvo type="max"/>
        <color rgb="FFFCFCFF"/>
        <color rgb="FF63BE7B"/>
      </colorScale>
    </cfRule>
    <cfRule type="colorScale" priority="167">
      <colorScale>
        <cfvo type="min"/>
        <cfvo type="percentile" val="50"/>
        <cfvo type="max"/>
        <color rgb="FFF8696B"/>
        <color rgb="FFFFEB84"/>
        <color rgb="FF63BE7B"/>
      </colorScale>
    </cfRule>
  </conditionalFormatting>
  <conditionalFormatting sqref="D34">
    <cfRule type="colorScale" priority="165">
      <colorScale>
        <cfvo type="min"/>
        <cfvo type="percentile" val="50"/>
        <cfvo type="max"/>
        <color rgb="FFF8696B"/>
        <color rgb="FFFFEB84"/>
        <color rgb="FF63BE7B"/>
      </colorScale>
    </cfRule>
    <cfRule type="colorScale" priority="164">
      <colorScale>
        <cfvo type="min"/>
        <cfvo type="max"/>
        <color rgb="FFFCFCFF"/>
        <color rgb="FF63BE7B"/>
      </colorScale>
    </cfRule>
  </conditionalFormatting>
  <conditionalFormatting sqref="D35">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36:D3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39">
    <cfRule type="colorScale" priority="159">
      <colorScale>
        <cfvo type="min"/>
        <cfvo type="percentile" val="50"/>
        <cfvo type="max"/>
        <color rgb="FFF8696B"/>
        <color rgb="FFFFEB84"/>
        <color rgb="FF63BE7B"/>
      </colorScale>
    </cfRule>
    <cfRule type="colorScale" priority="158">
      <colorScale>
        <cfvo type="min"/>
        <cfvo type="max"/>
        <color rgb="FFFCFCFF"/>
        <color rgb="FF63BE7B"/>
      </colorScale>
    </cfRule>
  </conditionalFormatting>
  <conditionalFormatting sqref="D40">
    <cfRule type="colorScale" priority="156">
      <colorScale>
        <cfvo type="min"/>
        <cfvo type="max"/>
        <color rgb="FFFCFCFF"/>
        <color rgb="FF63BE7B"/>
      </colorScale>
    </cfRule>
    <cfRule type="colorScale" priority="157">
      <colorScale>
        <cfvo type="min"/>
        <cfvo type="percentile" val="50"/>
        <cfvo type="max"/>
        <color rgb="FFF8696B"/>
        <color rgb="FFFFEB84"/>
        <color rgb="FF63BE7B"/>
      </colorScale>
    </cfRule>
  </conditionalFormatting>
  <conditionalFormatting sqref="D41">
    <cfRule type="colorScale" priority="154">
      <colorScale>
        <cfvo type="min"/>
        <cfvo type="max"/>
        <color rgb="FFFCFCFF"/>
        <color rgb="FF63BE7B"/>
      </colorScale>
    </cfRule>
    <cfRule type="colorScale" priority="155">
      <colorScale>
        <cfvo type="min"/>
        <cfvo type="percentile" val="50"/>
        <cfvo type="max"/>
        <color rgb="FFF8696B"/>
        <color rgb="FFFFEB84"/>
        <color rgb="FF63BE7B"/>
      </colorScale>
    </cfRule>
  </conditionalFormatting>
  <conditionalFormatting sqref="D42">
    <cfRule type="colorScale" priority="153">
      <colorScale>
        <cfvo type="min"/>
        <cfvo type="percentile" val="50"/>
        <cfvo type="max"/>
        <color rgb="FFF8696B"/>
        <color rgb="FFFFEB84"/>
        <color rgb="FF63BE7B"/>
      </colorScale>
    </cfRule>
    <cfRule type="colorScale" priority="152">
      <colorScale>
        <cfvo type="min"/>
        <cfvo type="max"/>
        <color rgb="FFFCFCFF"/>
        <color rgb="FF63BE7B"/>
      </colorScale>
    </cfRule>
  </conditionalFormatting>
  <conditionalFormatting sqref="D43">
    <cfRule type="colorScale" priority="151">
      <colorScale>
        <cfvo type="min"/>
        <cfvo type="percentile" val="50"/>
        <cfvo type="max"/>
        <color rgb="FFF8696B"/>
        <color rgb="FFFFEB84"/>
        <color rgb="FF63BE7B"/>
      </colorScale>
    </cfRule>
    <cfRule type="colorScale" priority="150">
      <colorScale>
        <cfvo type="min"/>
        <cfvo type="max"/>
        <color rgb="FFFCFCFF"/>
        <color rgb="FF63BE7B"/>
      </colorScale>
    </cfRule>
  </conditionalFormatting>
  <conditionalFormatting sqref="D44">
    <cfRule type="colorScale" priority="146">
      <colorScale>
        <cfvo type="min"/>
        <cfvo type="max"/>
        <color rgb="FFFCFCFF"/>
        <color rgb="FF63BE7B"/>
      </colorScale>
    </cfRule>
    <cfRule type="colorScale" priority="147">
      <colorScale>
        <cfvo type="min"/>
        <cfvo type="percentile" val="50"/>
        <cfvo type="max"/>
        <color rgb="FFF8696B"/>
        <color rgb="FFFFEB84"/>
        <color rgb="FF63BE7B"/>
      </colorScale>
    </cfRule>
  </conditionalFormatting>
  <conditionalFormatting sqref="D45:D47">
    <cfRule type="colorScale" priority="149">
      <colorScale>
        <cfvo type="min"/>
        <cfvo type="percentile" val="50"/>
        <cfvo type="max"/>
        <color rgb="FFF8696B"/>
        <color rgb="FFFFEB84"/>
        <color rgb="FF63BE7B"/>
      </colorScale>
    </cfRule>
    <cfRule type="colorScale" priority="148">
      <colorScale>
        <cfvo type="min"/>
        <cfvo type="max"/>
        <color rgb="FFFCFCFF"/>
        <color rgb="FF63BE7B"/>
      </colorScale>
    </cfRule>
  </conditionalFormatting>
  <conditionalFormatting sqref="D48">
    <cfRule type="colorScale" priority="145">
      <colorScale>
        <cfvo type="min"/>
        <cfvo type="percentile" val="50"/>
        <cfvo type="max"/>
        <color rgb="FFF8696B"/>
        <color rgb="FFFFEB84"/>
        <color rgb="FF63BE7B"/>
      </colorScale>
    </cfRule>
    <cfRule type="colorScale" priority="144">
      <colorScale>
        <cfvo type="min"/>
        <cfvo type="max"/>
        <color rgb="FFFCFCFF"/>
        <color rgb="FF63BE7B"/>
      </colorScale>
    </cfRule>
  </conditionalFormatting>
  <conditionalFormatting sqref="D49">
    <cfRule type="colorScale" priority="143">
      <colorScale>
        <cfvo type="min"/>
        <cfvo type="percentile" val="50"/>
        <cfvo type="max"/>
        <color rgb="FFF8696B"/>
        <color rgb="FFFFEB84"/>
        <color rgb="FF63BE7B"/>
      </colorScale>
    </cfRule>
    <cfRule type="colorScale" priority="142">
      <colorScale>
        <cfvo type="min"/>
        <cfvo type="max"/>
        <color rgb="FFFCFCFF"/>
        <color rgb="FF63BE7B"/>
      </colorScale>
    </cfRule>
  </conditionalFormatting>
  <conditionalFormatting sqref="D50">
    <cfRule type="colorScale" priority="141">
      <colorScale>
        <cfvo type="min"/>
        <cfvo type="percentile" val="50"/>
        <cfvo type="max"/>
        <color rgb="FFF8696B"/>
        <color rgb="FFFFEB84"/>
        <color rgb="FF63BE7B"/>
      </colorScale>
    </cfRule>
    <cfRule type="colorScale" priority="140">
      <colorScale>
        <cfvo type="min"/>
        <cfvo type="max"/>
        <color rgb="FFFCFCFF"/>
        <color rgb="FF63BE7B"/>
      </colorScale>
    </cfRule>
  </conditionalFormatting>
  <conditionalFormatting sqref="D51">
    <cfRule type="colorScale" priority="138">
      <colorScale>
        <cfvo type="min"/>
        <cfvo type="max"/>
        <color rgb="FFFCFCFF"/>
        <color rgb="FF63BE7B"/>
      </colorScale>
    </cfRule>
    <cfRule type="colorScale" priority="139">
      <colorScale>
        <cfvo type="min"/>
        <cfvo type="percentile" val="50"/>
        <cfvo type="max"/>
        <color rgb="FFF8696B"/>
        <color rgb="FFFFEB84"/>
        <color rgb="FF63BE7B"/>
      </colorScale>
    </cfRule>
  </conditionalFormatting>
  <conditionalFormatting sqref="D52">
    <cfRule type="colorScale" priority="136">
      <colorScale>
        <cfvo type="min"/>
        <cfvo type="max"/>
        <color rgb="FFFCFCFF"/>
        <color rgb="FF63BE7B"/>
      </colorScale>
    </cfRule>
    <cfRule type="colorScale" priority="137">
      <colorScale>
        <cfvo type="min"/>
        <cfvo type="percentile" val="50"/>
        <cfvo type="max"/>
        <color rgb="FFF8696B"/>
        <color rgb="FFFFEB84"/>
        <color rgb="FF63BE7B"/>
      </colorScale>
    </cfRule>
  </conditionalFormatting>
  <conditionalFormatting sqref="E2">
    <cfRule type="colorScale" priority="124">
      <colorScale>
        <cfvo type="min"/>
        <cfvo type="max"/>
        <color rgb="FFFCFCFF"/>
        <color rgb="FF63BE7B"/>
      </colorScale>
    </cfRule>
    <cfRule type="colorScale" priority="125">
      <colorScale>
        <cfvo type="min"/>
        <cfvo type="percentile" val="50"/>
        <cfvo type="max"/>
        <color rgb="FFF8696B"/>
        <color rgb="FFFFEB84"/>
        <color rgb="FF63BE7B"/>
      </colorScale>
    </cfRule>
  </conditionalFormatting>
  <conditionalFormatting sqref="E2:E28">
    <cfRule type="colorScale" priority="46">
      <colorScale>
        <cfvo type="min"/>
        <cfvo type="max"/>
        <color rgb="FFFCFCFF"/>
        <color rgb="FF63BE7B"/>
      </colorScale>
    </cfRule>
  </conditionalFormatting>
  <conditionalFormatting sqref="E2:E31">
    <cfRule type="colorScale" priority="6">
      <colorScale>
        <cfvo type="min"/>
        <cfvo type="max"/>
        <color rgb="FFFCFCFF"/>
        <color rgb="FF63BE7B"/>
      </colorScale>
    </cfRule>
  </conditionalFormatting>
  <conditionalFormatting sqref="E2:E52">
    <cfRule type="colorScale" priority="4881">
      <colorScale>
        <cfvo type="min"/>
        <cfvo type="max"/>
        <color rgb="FFFFEF9C"/>
        <color rgb="FF63BE7B"/>
      </colorScale>
    </cfRule>
  </conditionalFormatting>
  <conditionalFormatting sqref="E3:E5">
    <cfRule type="colorScale" priority="126">
      <colorScale>
        <cfvo type="min"/>
        <cfvo type="max"/>
        <color rgb="FFFCFCFF"/>
        <color rgb="FF63BE7B"/>
      </colorScale>
    </cfRule>
    <cfRule type="colorScale" priority="127">
      <colorScale>
        <cfvo type="min"/>
        <cfvo type="percentile" val="50"/>
        <cfvo type="max"/>
        <color rgb="FFF8696B"/>
        <color rgb="FFFFEB84"/>
        <color rgb="FF63BE7B"/>
      </colorScale>
    </cfRule>
  </conditionalFormatting>
  <conditionalFormatting sqref="E6">
    <cfRule type="colorScale" priority="122">
      <colorScale>
        <cfvo type="min"/>
        <cfvo type="max"/>
        <color rgb="FFFCFCFF"/>
        <color rgb="FF63BE7B"/>
      </colorScale>
    </cfRule>
    <cfRule type="colorScale" priority="123">
      <colorScale>
        <cfvo type="min"/>
        <cfvo type="percentile" val="50"/>
        <cfvo type="max"/>
        <color rgb="FFF8696B"/>
        <color rgb="FFFFEB84"/>
        <color rgb="FF63BE7B"/>
      </colorScale>
    </cfRule>
  </conditionalFormatting>
  <conditionalFormatting sqref="E7">
    <cfRule type="colorScale" priority="121">
      <colorScale>
        <cfvo type="min"/>
        <cfvo type="percentile" val="50"/>
        <cfvo type="max"/>
        <color rgb="FFF8696B"/>
        <color rgb="FFFFEB84"/>
        <color rgb="FF63BE7B"/>
      </colorScale>
    </cfRule>
    <cfRule type="colorScale" priority="120">
      <colorScale>
        <cfvo type="min"/>
        <cfvo type="max"/>
        <color rgb="FFFCFCFF"/>
        <color rgb="FF63BE7B"/>
      </colorScale>
    </cfRule>
  </conditionalFormatting>
  <conditionalFormatting sqref="E8">
    <cfRule type="colorScale" priority="119">
      <colorScale>
        <cfvo type="min"/>
        <cfvo type="percentile" val="50"/>
        <cfvo type="max"/>
        <color rgb="FFF8696B"/>
        <color rgb="FFFFEB84"/>
        <color rgb="FF63BE7B"/>
      </colorScale>
    </cfRule>
    <cfRule type="colorScale" priority="118">
      <colorScale>
        <cfvo type="min"/>
        <cfvo type="max"/>
        <color rgb="FFFCFCFF"/>
        <color rgb="FF63BE7B"/>
      </colorScale>
    </cfRule>
  </conditionalFormatting>
  <conditionalFormatting sqref="E9">
    <cfRule type="colorScale" priority="117">
      <colorScale>
        <cfvo type="min"/>
        <cfvo type="percentile" val="50"/>
        <cfvo type="max"/>
        <color rgb="FFF8696B"/>
        <color rgb="FFFFEB84"/>
        <color rgb="FF63BE7B"/>
      </colorScale>
    </cfRule>
    <cfRule type="colorScale" priority="116">
      <colorScale>
        <cfvo type="min"/>
        <cfvo type="max"/>
        <color rgb="FFFCFCFF"/>
        <color rgb="FF63BE7B"/>
      </colorScale>
    </cfRule>
  </conditionalFormatting>
  <conditionalFormatting sqref="E10">
    <cfRule type="colorScale" priority="115">
      <colorScale>
        <cfvo type="min"/>
        <cfvo type="percentile" val="50"/>
        <cfvo type="max"/>
        <color rgb="FFF8696B"/>
        <color rgb="FFFFEB84"/>
        <color rgb="FF63BE7B"/>
      </colorScale>
    </cfRule>
    <cfRule type="colorScale" priority="114">
      <colorScale>
        <cfvo type="min"/>
        <cfvo type="max"/>
        <color rgb="FFFCFCFF"/>
        <color rgb="FF63BE7B"/>
      </colorScale>
    </cfRule>
  </conditionalFormatting>
  <conditionalFormatting sqref="E11">
    <cfRule type="colorScale" priority="110">
      <colorScale>
        <cfvo type="min"/>
        <cfvo type="percentile" val="50"/>
        <cfvo type="max"/>
        <color rgb="FFF8696B"/>
        <color rgb="FFFFEB84"/>
        <color rgb="FF63BE7B"/>
      </colorScale>
    </cfRule>
    <cfRule type="colorScale" priority="109">
      <colorScale>
        <cfvo type="min"/>
        <cfvo type="max"/>
        <color rgb="FFFCFCFF"/>
        <color rgb="FF63BE7B"/>
      </colorScale>
    </cfRule>
  </conditionalFormatting>
  <conditionalFormatting sqref="E12:E14">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E1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E16">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E17">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E1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19">
    <cfRule type="colorScale" priority="99">
      <colorScale>
        <cfvo type="min"/>
        <cfvo type="max"/>
        <color rgb="FFFCFCFF"/>
        <color rgb="FF63BE7B"/>
      </colorScale>
    </cfRule>
    <cfRule type="colorScale" priority="100">
      <colorScale>
        <cfvo type="min"/>
        <cfvo type="percentile" val="50"/>
        <cfvo type="max"/>
        <color rgb="FFF8696B"/>
        <color rgb="FFFFEB84"/>
        <color rgb="FF63BE7B"/>
      </colorScale>
    </cfRule>
  </conditionalFormatting>
  <conditionalFormatting sqref="E20">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E21:E23">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E24">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E25">
    <cfRule type="colorScale" priority="92">
      <colorScale>
        <cfvo type="min"/>
        <cfvo type="percentile" val="50"/>
        <cfvo type="max"/>
        <color rgb="FFF8696B"/>
        <color rgb="FFFFEB84"/>
        <color rgb="FF63BE7B"/>
      </colorScale>
    </cfRule>
    <cfRule type="colorScale" priority="91">
      <colorScale>
        <cfvo type="min"/>
        <cfvo type="max"/>
        <color rgb="FFFCFCFF"/>
        <color rgb="FF63BE7B"/>
      </colorScale>
    </cfRule>
  </conditionalFormatting>
  <conditionalFormatting sqref="E26:E28">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E30:E31">
    <cfRule type="colorScale" priority="4884">
      <colorScale>
        <cfvo type="min"/>
        <cfvo type="percentile" val="50"/>
        <cfvo type="max"/>
        <color rgb="FFF8696B"/>
        <color rgb="FFFFEB84"/>
        <color rgb="FF63BE7B"/>
      </colorScale>
    </cfRule>
    <cfRule type="colorScale" priority="4883">
      <colorScale>
        <cfvo type="min"/>
        <cfvo type="max"/>
        <color rgb="FFFCFCFF"/>
        <color rgb="FF63BE7B"/>
      </colorScale>
    </cfRule>
  </conditionalFormatting>
  <conditionalFormatting sqref="E32">
    <cfRule type="colorScale" priority="82">
      <colorScale>
        <cfvo type="min"/>
        <cfvo type="percentile" val="50"/>
        <cfvo type="max"/>
        <color rgb="FFF8696B"/>
        <color rgb="FFFFEB84"/>
        <color rgb="FF63BE7B"/>
      </colorScale>
    </cfRule>
    <cfRule type="colorScale" priority="81">
      <colorScale>
        <cfvo type="min"/>
        <cfvo type="max"/>
        <color rgb="FFFCFCFF"/>
        <color rgb="FF63BE7B"/>
      </colorScale>
    </cfRule>
  </conditionalFormatting>
  <conditionalFormatting sqref="E33">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E34">
    <cfRule type="colorScale" priority="75">
      <colorScale>
        <cfvo type="min"/>
        <cfvo type="max"/>
        <color rgb="FFFCFCFF"/>
        <color rgb="FF63BE7B"/>
      </colorScale>
    </cfRule>
    <cfRule type="colorScale" priority="76">
      <colorScale>
        <cfvo type="min"/>
        <cfvo type="percentile" val="50"/>
        <cfvo type="max"/>
        <color rgb="FFF8696B"/>
        <color rgb="FFFFEB84"/>
        <color rgb="FF63BE7B"/>
      </colorScale>
    </cfRule>
  </conditionalFormatting>
  <conditionalFormatting sqref="E35">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E36:E38">
    <cfRule type="colorScale" priority="74">
      <colorScale>
        <cfvo type="min"/>
        <cfvo type="percentile" val="50"/>
        <cfvo type="max"/>
        <color rgb="FFF8696B"/>
        <color rgb="FFFFEB84"/>
        <color rgb="FF63BE7B"/>
      </colorScale>
    </cfRule>
    <cfRule type="colorScale" priority="73">
      <colorScale>
        <cfvo type="min"/>
        <cfvo type="max"/>
        <color rgb="FFFCFCFF"/>
        <color rgb="FF63BE7B"/>
      </colorScale>
    </cfRule>
  </conditionalFormatting>
  <conditionalFormatting sqref="E39">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E40">
    <cfRule type="colorScale" priority="68">
      <colorScale>
        <cfvo type="min"/>
        <cfvo type="percentile" val="50"/>
        <cfvo type="max"/>
        <color rgb="FFF8696B"/>
        <color rgb="FFFFEB84"/>
        <color rgb="FF63BE7B"/>
      </colorScale>
    </cfRule>
    <cfRule type="colorScale" priority="67">
      <colorScale>
        <cfvo type="min"/>
        <cfvo type="max"/>
        <color rgb="FFFCFCFF"/>
        <color rgb="FF63BE7B"/>
      </colorScale>
    </cfRule>
  </conditionalFormatting>
  <conditionalFormatting sqref="E41">
    <cfRule type="colorScale" priority="66">
      <colorScale>
        <cfvo type="min"/>
        <cfvo type="percentile" val="50"/>
        <cfvo type="max"/>
        <color rgb="FFF8696B"/>
        <color rgb="FFFFEB84"/>
        <color rgb="FF63BE7B"/>
      </colorScale>
    </cfRule>
    <cfRule type="colorScale" priority="65">
      <colorScale>
        <cfvo type="min"/>
        <cfvo type="max"/>
        <color rgb="FFFCFCFF"/>
        <color rgb="FF63BE7B"/>
      </colorScale>
    </cfRule>
  </conditionalFormatting>
  <conditionalFormatting sqref="E42">
    <cfRule type="colorScale" priority="63">
      <colorScale>
        <cfvo type="min"/>
        <cfvo type="max"/>
        <color rgb="FFFCFCFF"/>
        <color rgb="FF63BE7B"/>
      </colorScale>
    </cfRule>
    <cfRule type="colorScale" priority="64">
      <colorScale>
        <cfvo type="min"/>
        <cfvo type="percentile" val="50"/>
        <cfvo type="max"/>
        <color rgb="FFF8696B"/>
        <color rgb="FFFFEB84"/>
        <color rgb="FF63BE7B"/>
      </colorScale>
    </cfRule>
  </conditionalFormatting>
  <conditionalFormatting sqref="E43">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E44">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E45:E47">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E48">
    <cfRule type="colorScale" priority="55">
      <colorScale>
        <cfvo type="min"/>
        <cfvo type="max"/>
        <color rgb="FFFCFCFF"/>
        <color rgb="FF63BE7B"/>
      </colorScale>
    </cfRule>
    <cfRule type="colorScale" priority="56">
      <colorScale>
        <cfvo type="min"/>
        <cfvo type="percentile" val="50"/>
        <cfvo type="max"/>
        <color rgb="FFF8696B"/>
        <color rgb="FFFFEB84"/>
        <color rgb="FF63BE7B"/>
      </colorScale>
    </cfRule>
  </conditionalFormatting>
  <conditionalFormatting sqref="E49">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E50">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E51">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E52">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F1:F1048576">
    <cfRule type="colorScale" priority="128">
      <colorScale>
        <cfvo type="min"/>
        <cfvo type="percentile" val="50"/>
        <cfvo type="max"/>
        <color rgb="FFF8696B"/>
        <color rgb="FFFCFCFF"/>
        <color rgb="FF63BE7B"/>
      </colorScale>
    </cfRule>
  </conditionalFormatting>
  <conditionalFormatting sqref="F2:F28">
    <cfRule type="colorScale" priority="132">
      <colorScale>
        <cfvo type="min"/>
        <cfvo type="max"/>
        <color rgb="FFFCFCFF"/>
        <color rgb="FF63BE7B"/>
      </colorScale>
    </cfRule>
  </conditionalFormatting>
  <conditionalFormatting sqref="F2:F31">
    <cfRule type="colorScale" priority="5">
      <colorScale>
        <cfvo type="min"/>
        <cfvo type="max"/>
        <color rgb="FFFCFCFF"/>
        <color rgb="FF63BE7B"/>
      </colorScale>
    </cfRule>
    <cfRule type="colorScale" priority="4">
      <colorScale>
        <cfvo type="min"/>
        <cfvo type="percentile" val="50"/>
        <cfvo type="max"/>
        <color rgb="FFF8696B"/>
        <color rgb="FFFCFCFF"/>
        <color rgb="FF63BE7B"/>
      </colorScale>
    </cfRule>
  </conditionalFormatting>
  <conditionalFormatting sqref="G2:G28">
    <cfRule type="colorScale" priority="131">
      <colorScale>
        <cfvo type="min"/>
        <cfvo type="percentile" val="50"/>
        <cfvo type="max"/>
        <color rgb="FF63BE7B"/>
        <color rgb="FFFCFCFF"/>
        <color rgb="FFF8696B"/>
      </colorScale>
    </cfRule>
  </conditionalFormatting>
  <conditionalFormatting sqref="G2:G31">
    <cfRule type="colorScale" priority="3">
      <colorScale>
        <cfvo type="min"/>
        <cfvo type="percentile" val="50"/>
        <cfvo type="max"/>
        <color rgb="FF63BE7B"/>
        <color rgb="FFFCFCFF"/>
        <color rgb="FFF8696B"/>
      </colorScale>
    </cfRule>
  </conditionalFormatting>
  <conditionalFormatting sqref="G2:G52">
    <cfRule type="colorScale" priority="4888">
      <colorScale>
        <cfvo type="min"/>
        <cfvo type="percentile" val="50"/>
        <cfvo type="max"/>
        <color rgb="FF63BE7B"/>
        <color rgb="FFFCFCFF"/>
        <color rgb="FFF8696B"/>
      </colorScale>
    </cfRule>
  </conditionalFormatting>
  <conditionalFormatting sqref="H2:H28">
    <cfRule type="colorScale" priority="130">
      <colorScale>
        <cfvo type="min"/>
        <cfvo type="percentile" val="50"/>
        <cfvo type="max"/>
        <color rgb="FF63BE7B"/>
        <color rgb="FFFCFCFF"/>
        <color rgb="FFF8696B"/>
      </colorScale>
    </cfRule>
  </conditionalFormatting>
  <conditionalFormatting sqref="H2:H31">
    <cfRule type="colorScale" priority="2">
      <colorScale>
        <cfvo type="min"/>
        <cfvo type="percentile" val="50"/>
        <cfvo type="max"/>
        <color rgb="FF63BE7B"/>
        <color rgb="FFFCFCFF"/>
        <color rgb="FFF8696B"/>
      </colorScale>
    </cfRule>
  </conditionalFormatting>
  <conditionalFormatting sqref="I2:I28">
    <cfRule type="colorScale" priority="129">
      <colorScale>
        <cfvo type="min"/>
        <cfvo type="max"/>
        <color rgb="FFFFEF9C"/>
        <color rgb="FF63BE7B"/>
      </colorScale>
    </cfRule>
  </conditionalFormatting>
  <conditionalFormatting sqref="I2:I31">
    <cfRule type="colorScale" priority="1">
      <colorScale>
        <cfvo type="min"/>
        <cfvo type="max"/>
        <color rgb="FFFFEF9C"/>
        <color rgb="FF63BE7B"/>
      </colorScale>
    </cfRule>
  </conditionalFormatting>
  <conditionalFormatting sqref="I2:I52">
    <cfRule type="colorScale" priority="4891">
      <colorScale>
        <cfvo type="min"/>
        <cfvo type="max"/>
        <color rgb="FFFFEF9C"/>
        <color rgb="FF63BE7B"/>
      </colorScale>
    </cfRule>
  </conditionalFormatting>
  <conditionalFormatting sqref="J2:J31">
    <cfRule type="colorScale" priority="4893">
      <colorScale>
        <cfvo type="min"/>
        <cfvo type="max"/>
        <color rgb="FFFFEF9C"/>
        <color rgb="FF63BE7B"/>
      </colorScale>
    </cfRule>
  </conditionalFormatting>
  <conditionalFormatting sqref="J2:J52">
    <cfRule type="colorScale" priority="4894">
      <colorScale>
        <cfvo type="min"/>
        <cfvo type="max"/>
        <color rgb="FFFFEF9C"/>
        <color rgb="FF63BE7B"/>
      </colorScale>
    </cfRule>
  </conditionalFormatting>
  <conditionalFormatting sqref="K2:K31">
    <cfRule type="colorScale" priority="4896">
      <colorScale>
        <cfvo type="min"/>
        <cfvo type="max"/>
        <color rgb="FFFFEF9C"/>
        <color rgb="FF63BE7B"/>
      </colorScale>
    </cfRule>
  </conditionalFormatting>
  <conditionalFormatting sqref="K2:K52">
    <cfRule type="colorScale" priority="4897">
      <colorScale>
        <cfvo type="min"/>
        <cfvo type="percentile" val="50"/>
        <cfvo type="max"/>
        <color rgb="FFF8696B"/>
        <color rgb="FFFFEB84"/>
        <color rgb="FF63BE7B"/>
      </colorScale>
    </cfRule>
  </conditionalFormatting>
  <hyperlinks>
    <hyperlink ref="A19" r:id="rId1" display="Technology/Hardware/Allegro Microsystems.xlsx" xr:uid="{6FF79B7C-2348-3A49-B011-64B3038056A7}"/>
    <hyperlink ref="A29" r:id="rId2" display="Technology/Hardware/AMD.xlsx" xr:uid="{E7A16D0F-B6B7-144C-97C2-CC04B99D6C54}"/>
    <hyperlink ref="A25" r:id="rId3" display="Technology/Hardware/Analog Devices.xlsx" xr:uid="{5738D6FB-4C0D-744C-96BB-535D3FCFA19B}"/>
    <hyperlink ref="A2" r:id="rId4" display="Technology/Hardware/Apple.xlsx" xr:uid="{35343E66-C971-7F42-9B7E-9C074514A9CA}"/>
    <hyperlink ref="A6" r:id="rId5" display="Technology/Hardware/Applied Materials.xlsx" xr:uid="{A380160E-CB80-0D42-880D-D7644CEEA1CD}"/>
    <hyperlink ref="A9" r:id="rId6" display="Technology/Hardware/Arista Networks.xlsx" xr:uid="{EE2214C7-0AF5-CE46-B776-35F95D2E8596}"/>
    <hyperlink ref="A16" r:id="rId7" display="Technology/Hardware/ASML.xlsx" xr:uid="{456A6208-F5FA-B94B-AFBC-EDBB1A4125F9}"/>
    <hyperlink ref="A28" r:id="rId8" display="Technology/Hardware/Axon Enterprise.xlsx" xr:uid="{F5A70D05-4144-8344-8921-BA5F80D94222}"/>
    <hyperlink ref="A15" r:id="rId9" display="Technology/Hardware/Broadcom.xlsx" xr:uid="{06FEB492-8DB6-0F43-860D-5C23AAB36109}"/>
    <hyperlink ref="A17" r:id="rId10" display="Technology/Hardware/Enphase Energy.xlsx" xr:uid="{DB69F97D-7320-914D-8A6D-160476ED6DA8}"/>
    <hyperlink ref="A5" r:id="rId11" display="Technology/Hardware/KLA Corporation.xlsx" xr:uid="{0143A77E-EB61-3B49-8AFD-2FD7224A2F93}"/>
    <hyperlink ref="A3" r:id="rId12" display="Technology/Hardware/Lam Research.xlsx" xr:uid="{706E6BEF-0C4E-6744-9B00-7DDAA8D66477}"/>
    <hyperlink ref="A22" r:id="rId13" display="Technology/Hardware/Microchip Technology.xlsx" xr:uid="{9F0E5CDD-5FC2-1D4A-B7B3-E1882F8C6651}"/>
    <hyperlink ref="A30" r:id="rId14" display="Technology/Hardware/Mobileye.xlsx" xr:uid="{809BE7D6-9C0F-A14E-A02B-18576D6D4ED5}"/>
    <hyperlink ref="A8" r:id="rId15" display="Technology/Hardware/Monolithic Power Systems.xlsx" xr:uid="{C0FA6DAA-8E86-0C44-9C6F-DD286A7E7381}"/>
    <hyperlink ref="A14" r:id="rId16" display="Technology/Hardware/ON Semiconductor.xlsx" xr:uid="{0624DD06-35B0-4C4D-B2E9-011DB55AD406}"/>
    <hyperlink ref="A31" r:id="rId17" display="Technology/Hardware/Palo Alto Networks.xlsx" xr:uid="{0C0102D3-8E92-374F-AF41-DC7C3E86790A}"/>
    <hyperlink ref="A27" r:id="rId18" display="Technology/Hardware/Pure Storage.xlsx" xr:uid="{E71F3991-3AB3-4846-8F6B-B41D321352ED}"/>
    <hyperlink ref="A24" r:id="rId19" display="Technology/Hardware/Rambus.xlsx" xr:uid="{1D18762D-A04B-ED43-99A7-0D004131B06D}"/>
    <hyperlink ref="A26" r:id="rId20" display="Technology/Hardware/SolarEdge.xlsx" xr:uid="{AE891F8E-3D0C-054A-9FE3-7DEB800CDD44}"/>
    <hyperlink ref="A21" r:id="rId21" display="Technology/Hardware/Super Micro Computer.xlsx" xr:uid="{3EA9F40D-823B-564B-B224-ED5294F73CC0}"/>
    <hyperlink ref="A12" r:id="rId22" display="Technology/Hardware/Tesla.xlsx" xr:uid="{1F2CC891-7CCD-9B46-950C-AF8A297C24AF}"/>
    <hyperlink ref="A7" r:id="rId23" display="Technology/Hardware/Texas Instruments.xlsx" xr:uid="{DA02810C-1F81-994A-8333-CA1CA59DE653}"/>
    <hyperlink ref="A20" r:id="rId24" display="Technology/Hardware/Micron Technology.xlsx" xr:uid="{050B4F10-2AD1-E94D-84BF-486B98738064}"/>
    <hyperlink ref="A18" r:id="rId25" display="Technology/Hardware/NXP Semiconductors.xlsx" xr:uid="{10E83EAA-FCD7-9148-A16A-66E93EC29D7B}"/>
    <hyperlink ref="A10" r:id="rId26" display="Technology/Hardware/Taiwan Semiconductor.xlsx" xr:uid="{BC809C37-88FD-A845-BA8C-9DD85B659F00}"/>
    <hyperlink ref="A4" r:id="rId27" display="Technology/Hardware/Qualcomm.xlsx" xr:uid="{7556B47D-86D7-E94F-B1EA-3C631EC58BEF}"/>
    <hyperlink ref="A11" r:id="rId28" display="Technology/Hardware/STMicroelectronics.xlsx" xr:uid="{F180C522-17CD-2A42-9161-1BFEE56DA34D}"/>
    <hyperlink ref="A13" r:id="rId29" display="Technology/Hardware/Cisco Systems.xlsx" xr:uid="{2AFB99F6-174B-3B40-B78B-CAB855617129}"/>
    <hyperlink ref="A23" r:id="rId30" display="Technology/Hardware/Nvidia.xlsx" xr:uid="{BCDCC30E-EBB7-D040-80D8-CA944E7725A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A059B8-9403-2145-9BF3-0B1626082726}">
  <dimension ref="A1:R53"/>
  <sheetViews>
    <sheetView zoomScale="80" zoomScaleNormal="80" workbookViewId="0">
      <pane ySplit="1" topLeftCell="A33" activePane="bottomLeft" state="frozen"/>
      <selection pane="bottomLeft" activeCell="K44" sqref="K44"/>
    </sheetView>
  </sheetViews>
  <sheetFormatPr baseColWidth="10" defaultRowHeight="16"/>
  <cols>
    <col min="1" max="1" width="30.7109375" style="12" customWidth="1"/>
    <col min="2" max="2" width="10.7109375" style="1" customWidth="1"/>
    <col min="3" max="3" width="10.7109375" style="18" customWidth="1"/>
    <col min="4" max="7" width="10.7109375" customWidth="1"/>
    <col min="8" max="8" width="10.7109375" hidden="1" customWidth="1"/>
    <col min="9"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13</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2" t="e" vm="40">
        <v>#VALUE!</v>
      </c>
      <c r="B2" s="19">
        <f>'[31]Sheet 1'!$N$115</f>
        <v>47.808810652676492</v>
      </c>
      <c r="C2" s="6" cm="1">
        <f t="array" ref="C2">(B2/_FV(A2,"Price"))-1</f>
        <v>0.68816421796174043</v>
      </c>
      <c r="D2" s="6">
        <f>'[31]Sheet 1'!$L$4</f>
        <v>0.13329261653468016</v>
      </c>
      <c r="E2" s="6">
        <f>'[31]Sheet 1'!$M$4</f>
        <v>6.5725813776524644E-2</v>
      </c>
      <c r="F2" s="6">
        <f>'[31]Sheet 1'!$L$20</f>
        <v>1.7354196301564722</v>
      </c>
      <c r="G2" s="7">
        <f>'[31]Sheet 1'!$S$16</f>
        <v>4.1503077081445268</v>
      </c>
      <c r="H2" s="7">
        <f>'[31]Sheet 1'!$T$16</f>
        <v>480.03174973736429</v>
      </c>
      <c r="I2" s="6">
        <f>'[31]Sheet 1'!$R$7</f>
        <v>0.74509999999999998</v>
      </c>
      <c r="J2" s="6">
        <f>'[31]Sheet 1'!$U$7</f>
        <v>0.28855131934029959</v>
      </c>
      <c r="K2" s="6">
        <f>'[31]Sheet 1'!$T$13</f>
        <v>0.90803776096226374</v>
      </c>
      <c r="L2" s="8">
        <f>'[31]Sheet 1'!$T$101</f>
        <v>4112432000</v>
      </c>
      <c r="M2" s="16" t="str" cm="1">
        <f t="array" ref="M2">_FV(A2,"Industry")</f>
        <v>Software &amp; IT Services</v>
      </c>
      <c r="N2" s="25" cm="1">
        <f t="array" ref="N2">_FV(A2,"Year incorporated",TRUE)</f>
        <v>2008</v>
      </c>
      <c r="O2" s="14" t="str" cm="1">
        <f t="array" ref="O2">_FV(A2,"Description")</f>
        <v>Box, Inc. provides a cloud content management platform that enables organizations of all sizes to securely manage cloud content while allowing easy, secure access and sharing of this content from anywhere, on any device. The Company’s Software-as-a-Service platform, users can collaborate on content both internally and with external parties, automate content-driven business processes, develop custom applications, and implement data protection, security and compliance features to comply with legal and regulatory requirements, internal policies and industry standards and regulations. Its platform integrates with enterprise business applications, and is compatible with multiple application environments, operating systems and devices, ensuring that workers can securely access their critical business content. Its box solution offers Web, mobile and desktop applications for cloud content management on a platform for developing custom applications, as well as industry-specific capabilities.</v>
      </c>
      <c r="P2" s="10"/>
      <c r="Q2" s="10"/>
      <c r="R2" s="10"/>
    </row>
    <row r="3" spans="1:18" ht="50" customHeight="1">
      <c r="A3" s="22" t="e" vm="41">
        <v>#VALUE!</v>
      </c>
      <c r="B3" s="19">
        <f>'[32]Sheet 1'!$H$115</f>
        <v>2232.5700002424223</v>
      </c>
      <c r="C3" s="6" cm="1">
        <f t="array" ref="C3">(B3/_FV(A3,"Price"))-1</f>
        <v>-0.16057436335653608</v>
      </c>
      <c r="D3" s="6">
        <f>'[32]Sheet 1'!$F$4</f>
        <v>0.29690560125342724</v>
      </c>
      <c r="E3" s="6">
        <f>'[32]Sheet 1'!$G$4</f>
        <v>0.21488976140138938</v>
      </c>
      <c r="F3" s="6">
        <f>'[32]Sheet 1'!$F$20</f>
        <v>0.10344827586206895</v>
      </c>
      <c r="G3" s="7">
        <f>'[32]Sheet 1'!$M$16</f>
        <v>8.511301721534279</v>
      </c>
      <c r="H3" s="7">
        <f>'[32]Sheet 1'!$N$16</f>
        <v>36.789712793733685</v>
      </c>
      <c r="I3" s="6">
        <f>'[32]Sheet 1'!$L$7</f>
        <v>0.57762005436424047</v>
      </c>
      <c r="J3" s="6">
        <f>'[32]Sheet 1'!$O$7</f>
        <v>0.20084566596194503</v>
      </c>
      <c r="K3" s="6">
        <f>'[32]Sheet 1'!$N$13</f>
        <v>0.61547310900201324</v>
      </c>
      <c r="L3" s="8">
        <f>'[32]Sheet 1'!$N$101</f>
        <v>56361840000</v>
      </c>
      <c r="M3" s="16" t="str" cm="1">
        <f t="array" ref="M3">_FV(A3,"Industry")</f>
        <v>Software &amp; IT Services</v>
      </c>
      <c r="N3" s="25" cm="1">
        <f t="array" ref="N3">_FV(A3,"Year incorporated",TRUE)</f>
        <v>2002</v>
      </c>
      <c r="O3" s="14" t="str" cm="1">
        <f t="array" ref="O3">_FV(A3,"Description")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P3" s="10"/>
      <c r="Q3" s="10"/>
      <c r="R3" s="10"/>
    </row>
    <row r="4" spans="1:18" ht="50" customHeight="1">
      <c r="A4" s="2" t="e" vm="42">
        <v>#VALUE!</v>
      </c>
      <c r="B4" s="19">
        <f>'[33]Sheet 1'!$AN$115</f>
        <v>239.7435751150752</v>
      </c>
      <c r="C4" s="6">
        <f>'[33]Sheet 1'!$AN$117</f>
        <v>8.7765767309778475E-2</v>
      </c>
      <c r="D4" s="6">
        <f>'[33]Sheet 1'!$AL$4</f>
        <v>6.9381689258533497E-2</v>
      </c>
      <c r="E4" s="6">
        <f>'[33]Sheet 1'!$AM$4</f>
        <v>0.11719066463091643</v>
      </c>
      <c r="F4" s="6">
        <f>'[33]Sheet 1'!$AL$20</f>
        <v>0.11941703123410319</v>
      </c>
      <c r="G4" s="7">
        <f>'[33]Sheet 1'!$AS$16</f>
        <v>5.674275706228773</v>
      </c>
      <c r="H4" s="7">
        <f>'[33]Sheet 1'!$AT$16</f>
        <v>30.876687958221709</v>
      </c>
      <c r="I4" s="6">
        <f>'[33]Sheet 1'!$AR$7</f>
        <v>0.4103</v>
      </c>
      <c r="J4" s="6">
        <f>'[33]Sheet 1'!$AU$7</f>
        <v>0.15867011497834418</v>
      </c>
      <c r="K4" s="6">
        <f>'[33]Sheet 1'!$AT$13</f>
        <v>0.4987425033855678</v>
      </c>
      <c r="L4" s="8" cm="1">
        <f t="array" ref="L4">_FV(A4,"Market cap",TRUE)</f>
        <v>90366470000</v>
      </c>
      <c r="M4" s="16" t="str" cm="1">
        <f t="array" ref="M4">_FV(A4,"Industry")</f>
        <v>Software &amp; IT Services</v>
      </c>
      <c r="N4" s="25" cm="1">
        <f t="array" ref="N4">_FV(A4,"Year incorporated",TRUE)</f>
        <v>1961</v>
      </c>
      <c r="O4" s="14" t="str" cm="1">
        <f t="array" ref="O4">_FV(A4,"Description")</f>
        <v>Automatic Data Processing, Inc. (ADP) is a global technology company engaged in providing cloud-based human capital management (HCM) solutions that unite HR, payroll, talent, time, tax and benefits administration. Its segments include Employer Services and Professional Employer Organization (PEO). Its Employer Services segment serves clients ranging from single-employee small businesses to large enterprises with tens of thousands of employees around the world, offering a range of technology-based HCM solutions, including its cloud-based platforms, and human resource outsourcing (HRO) solutions (other than PEO) solutions. Its offerings include Payroll Services, Benefits Administration, Talent Management, HR Management, Workforce Management, Compliance Services, Insurance Services and Retirement Services. Its PEO business, called ADP TotalSource, provides clients with employment administration outsourcing solutions. It serves over 990,000 clients in 140 countries and territories.</v>
      </c>
      <c r="P4" s="10"/>
      <c r="Q4" s="10"/>
      <c r="R4" s="10"/>
    </row>
    <row r="5" spans="1:18" ht="50" customHeight="1">
      <c r="A5" s="22" t="e" vm="43">
        <v>#VALUE!</v>
      </c>
      <c r="B5" s="19">
        <f>'[34]Sheet 1'!$AC$115</f>
        <v>179.1817204326762</v>
      </c>
      <c r="C5" s="6" cm="1">
        <f t="array" ref="C5">(B5/_FV(A5,"Price"))-1</f>
        <v>-0.19450788746830205</v>
      </c>
      <c r="D5" s="6">
        <f>'[34]Sheet 1'!$AA$4</f>
        <v>7.3309550639662158E-2</v>
      </c>
      <c r="E5" s="6">
        <f>'[34]Sheet 1'!$AB$4</f>
        <v>5.2003649378903782E-2</v>
      </c>
      <c r="F5" s="6">
        <f>'[34]Sheet 1'!$AA$20</f>
        <v>9.7421322642306851E-2</v>
      </c>
      <c r="G5" s="7">
        <f>'[34]Sheet 1'!$AH$16</f>
        <v>16.251140430907434</v>
      </c>
      <c r="H5" s="7">
        <f>'[34]Sheet 1'!$AI$16</f>
        <v>34.3666518254675</v>
      </c>
      <c r="I5" s="6">
        <f>'[34]Sheet 1'!$AG$7</f>
        <v>0.85909999999999997</v>
      </c>
      <c r="J5" s="6">
        <f>'[34]Sheet 1'!$AJ$7</f>
        <v>0.56403958172503332</v>
      </c>
      <c r="K5" s="6">
        <f>'[34]Sheet 1'!$AH$13</f>
        <v>0.38871581862236065</v>
      </c>
      <c r="L5" s="8">
        <f>'[34]Sheet 1'!$AI$101</f>
        <v>23156250000</v>
      </c>
      <c r="M5" s="16" t="str" cm="1">
        <f t="array" ref="M5">_FV(A5,"Industry")</f>
        <v>Software &amp; IT Services</v>
      </c>
      <c r="N5" s="25" cm="1">
        <f t="array" ref="N5">_FV(A5,"Year incorporated",TRUE)</f>
        <v>1995</v>
      </c>
      <c r="O5" s="14" t="str" cm="1">
        <f t="array" ref="O5">_FV(A5,"Description")</f>
        <v>VeriSign, Inc. is a global provider of domain name registry services and Internet infrastructure. The Company enables the security, stability, and resiliency of Internet infrastructure and services, including providing root zone maintainer services, operating two global Internet root servers, and providing registration services and authoritative resolution for the .com and .net top-level domains (TLDs), which support the majority of global e-commerce. The Company operates the authoritative directory of and/or the back-end systems for all .com, .net, .cc, .gov, .edu and .name domain names, among others. Its services allow individuals and organizations to establish their online identities, while providing the secure, always-on access they need to communicate and transact reliably with large-scale online audiences. The Company also provides internationalized domain name (IDN) services that enable Internet users to access domain names in characters representing their local language.</v>
      </c>
      <c r="P5" s="10"/>
      <c r="Q5" s="10"/>
      <c r="R5" s="10"/>
    </row>
    <row r="6" spans="1:18" ht="50" customHeight="1">
      <c r="A6" s="22" t="e" vm="44">
        <v>#VALUE!</v>
      </c>
      <c r="B6" s="19">
        <f>'[35]Sheet 1'!$Y$115</f>
        <v>256.10106892202947</v>
      </c>
      <c r="C6" s="6" cm="1">
        <f t="array" ref="C6">(B6/_FV(A6,"Price"))-1</f>
        <v>-0.16241147003522538</v>
      </c>
      <c r="D6" s="6">
        <f>'[35]Sheet 1'!$W$4</f>
        <v>0.21888332088710705</v>
      </c>
      <c r="E6" s="6">
        <f>'[35]Sheet 1'!$X$4</f>
        <v>4.4609562523678203E-2</v>
      </c>
      <c r="F6" s="6">
        <f>'[35]Sheet 1'!$W$20</f>
        <v>0.17053291550722505</v>
      </c>
      <c r="G6" s="7">
        <f>'[35]Sheet 1'!$AD$16</f>
        <v>3.1502636351688684</v>
      </c>
      <c r="H6" s="7">
        <f>'[35]Sheet 1'!$AE$16</f>
        <v>28.214851078256185</v>
      </c>
      <c r="I6" s="6">
        <f>'[35]Sheet 1'!$AC$7</f>
        <v>0.31990000000000002</v>
      </c>
      <c r="J6" s="6">
        <f>'[35]Sheet 1'!$AF$7</f>
        <v>0.14324588937240221</v>
      </c>
      <c r="K6" s="6">
        <f>'[35]Sheet 1'!$AE$13</f>
        <v>0.36832475400042614</v>
      </c>
      <c r="L6" s="8">
        <f>'[35]Sheet 1'!$AE$101</f>
        <v>194038299175</v>
      </c>
      <c r="M6" s="16" t="str" cm="1">
        <f t="array" ref="M6">_FV(A6,"Industry")</f>
        <v>Software &amp; IT Services</v>
      </c>
      <c r="N6" s="25" cm="1">
        <f t="array" ref="N6">_FV(A6,"Year incorporated",TRUE)</f>
        <v>2009</v>
      </c>
      <c r="O6" s="14" t="str" cm="1">
        <f t="array" ref="O6">_FV(A6,"Description")</f>
        <v>Accenture plc is a global professional services company. The Company is engaged in providing a range of services and solutions across strategy and consulting, technology, operations, Industry X and Accenture Song. The Company serves clients in three geographic markets: North America, Europe, and Growth Markets (Asia Pacific, Latin America, Africa, and the Middle East). It provides a range of services, including application services, artificial intelligence, automation, business process outsourcing, business strategy, change management, cloud, customer experience, data and analytics, ecosystem partners, finance consulting, Industry X, infrastructure, marketing, operating models, security, supply chain management, technology consulting, technology innovation, and zero-based budgeting (ZBB). It also specializes in the SAP business technology platform that designs digital products and experiences for enterprise customers, including custom portals and Web solutions and mobile applications.</v>
      </c>
      <c r="P6" s="10"/>
      <c r="Q6" s="10"/>
      <c r="R6" s="10"/>
    </row>
    <row r="7" spans="1:18" ht="50" customHeight="1">
      <c r="A7" s="22" t="e" vm="45">
        <v>#VALUE!</v>
      </c>
      <c r="B7" s="19">
        <f>'[36]Sheet 1'!$S$115</f>
        <v>57.187308569727499</v>
      </c>
      <c r="C7" s="6" cm="1">
        <f t="array" ref="C7">(B7/_FV(A7,"Price"))-1</f>
        <v>-0.2342352896394283</v>
      </c>
      <c r="D7" s="6">
        <f>'[36]Sheet 1'!$Q$4</f>
        <v>0.28823620104841186</v>
      </c>
      <c r="E7" s="6">
        <f>'[36]Sheet 1'!$R$4</f>
        <v>0.22613847166537004</v>
      </c>
      <c r="F7" s="6">
        <f>'[36]Sheet 1'!$Q$20</f>
        <v>0.14645017510347014</v>
      </c>
      <c r="G7" s="7">
        <f>'[36]Sheet 1'!$X$16</f>
        <v>17.641189234037462</v>
      </c>
      <c r="H7" s="7">
        <f>'[36]Sheet 1'!$Y$16</f>
        <v>97.166088757415949</v>
      </c>
      <c r="I7" s="6">
        <f>'[36]Sheet 1'!$W$7</f>
        <v>0.76570000000000005</v>
      </c>
      <c r="J7" s="6">
        <f>'[36]Sheet 1'!$Z$7</f>
        <v>0.36018191610316558</v>
      </c>
      <c r="K7" s="6">
        <f>'[36]Sheet 1'!$Y$13</f>
        <v>0.36743686797356084</v>
      </c>
      <c r="L7" s="8">
        <f>'[36]Sheet 1'!$Y$101</f>
        <v>58960382658</v>
      </c>
      <c r="M7" s="16" t="str" cm="1">
        <f t="array" ref="M7">_FV(A7,"Industry")</f>
        <v>Software &amp; IT Services</v>
      </c>
      <c r="N7" s="25" cm="1">
        <f t="array" ref="N7">_FV(A7,"Year incorporated",TRUE)</f>
        <v>2000</v>
      </c>
      <c r="O7" s="14" t="str" cm="1">
        <f t="array" ref="O7">_FV(A7,"Description")</f>
        <v>Fortinet, Inc. is engaged in offering cybersecurity and networking solutions. The Company provides cyber security solutions to a variety of organizations, including enterprises, communication service providers, security service providers, government organizations and small businesses. The Company’s product offerings consist of its core platform network security products and its enhanced platform technology products, which are offered in a range of forms spanning physical appliances, virtual appliances, software, and cloud-hosted services. Its Secure Networking solutions enable the convergence of networking and security across all edges to provide next generation firewall, software-defined wide area network (SD- WAN), and secure access service edge (SASE). Its Zero Trust Access solutions enable customers to know and control who and what is on their network. Its FortiGuard security services counter threats in real time with artificial intelligence-powered, coordinated protection.</v>
      </c>
      <c r="P7" s="10"/>
      <c r="Q7" s="10"/>
      <c r="R7" s="10"/>
    </row>
    <row r="8" spans="1:18" ht="50" customHeight="1">
      <c r="A8" s="22" t="e" vm="46">
        <v>#VALUE!</v>
      </c>
      <c r="B8" s="19">
        <f>'[37]Sheet 1'!$AN$115</f>
        <v>242.67185396780769</v>
      </c>
      <c r="C8" s="6" cm="1">
        <f t="array" ref="C8">(B8/_FV(A8,"Price"))-1</f>
        <v>-0.280375262535414</v>
      </c>
      <c r="D8" s="6">
        <f>'[37]Sheet 1'!$AL$4</f>
        <v>0.17956070629670173</v>
      </c>
      <c r="E8" s="6">
        <f>'[37]Sheet 1'!$AM$4</f>
        <v>6.4709739244464659E-2</v>
      </c>
      <c r="F8" s="6">
        <f>'[37]Sheet 1'!$AL$20</f>
        <v>0.17742617520614568</v>
      </c>
      <c r="G8" s="7">
        <f>'[37]Sheet 1'!$AS$16</f>
        <v>12.739746953548192</v>
      </c>
      <c r="H8" s="7">
        <f>'[37]Sheet 1'!$AT$16</f>
        <v>34.726135286645217</v>
      </c>
      <c r="I8" s="6">
        <f>'[37]Sheet 1'!$AR$7</f>
        <v>0.68400000000000005</v>
      </c>
      <c r="J8" s="6">
        <f>'[37]Sheet 1'!$AU$7</f>
        <v>0.32858727997175569</v>
      </c>
      <c r="K8" s="6">
        <f>'[37]Sheet 1'!$AT$13</f>
        <v>0.36601671553737292</v>
      </c>
      <c r="L8" s="8">
        <f>'[37]Sheet 1'!$AT$101</f>
        <v>2525909628480</v>
      </c>
      <c r="M8" s="16" t="str" cm="1">
        <f t="array" ref="M8">_FV(A8,"Industry")</f>
        <v>Software &amp; IT Services</v>
      </c>
      <c r="N8" s="25" cm="1">
        <f t="array" ref="N8">_FV(A8,"Year incorporated",TRUE)</f>
        <v>1993</v>
      </c>
      <c r="O8" s="14" t="str" cm="1">
        <f t="array" ref="O8">_FV(A8,"Description")</f>
        <v>Microsoft Corporation is a technology company. The Company develops and supports software, services, devices and solutions. It operates through three segments. The Productivity and Business Processes segment consists of products and services in its portfolio of productivity, communication, and information services, spanning a variety of devices and platforms. This segment includes Office Commercial comprising Office (including Office 365 subscriptions), Exchange, SharePoint, Microsoft Teams, Office 365 Security and Compliance, and Microsoft Viva; Office Consumer, LinkedIn, and Dynamics business solutions. Intelligent Cloud segment consists of the Company’s public, private, and hybrid server products and cloud services, including Azure and other cloud services; SQL Server, Windows Server, Visual Studio, System Center, and related Client Access Licenses, and Nuance and GitHub. More Personal Computing segment primarily comprises Windows, Devices, Gaming, and search and news advertising.</v>
      </c>
      <c r="P8" s="10"/>
      <c r="Q8" s="10"/>
      <c r="R8" s="10"/>
    </row>
    <row r="9" spans="1:18" ht="50" customHeight="1">
      <c r="A9" s="22" t="e" vm="47">
        <v>#VALUE!</v>
      </c>
      <c r="B9" s="19">
        <f>'[38]Sheet 1'!$AN$115</f>
        <v>448.05750253228086</v>
      </c>
      <c r="C9" s="6" cm="1">
        <f t="array" ref="C9">(B9/_FV(A9,"Price"))-1</f>
        <v>-7.6684108780100013E-2</v>
      </c>
      <c r="D9" s="6">
        <f>'[38]Sheet 1'!$AL$4</f>
        <v>0.11536268609439349</v>
      </c>
      <c r="E9" s="6">
        <f>'[38]Sheet 1'!$AM$4</f>
        <v>9.7182778598205122E-2</v>
      </c>
      <c r="F9" s="6">
        <f>'[38]Sheet 1'!$AL$20</f>
        <v>5.6009688162276694E-2</v>
      </c>
      <c r="G9" s="7">
        <f>'[38]Sheet 1'!$AS$16</f>
        <v>12.563109167329319</v>
      </c>
      <c r="H9" s="7">
        <f>'[38]Sheet 1'!$AT$16</f>
        <v>46.506749369217829</v>
      </c>
      <c r="I9" s="6">
        <f>'[38]Sheet 1'!$AR$7</f>
        <v>0.877</v>
      </c>
      <c r="J9" s="6">
        <f>'[38]Sheet 1'!$AU$7</f>
        <v>0.42008406225150519</v>
      </c>
      <c r="K9" s="6">
        <f>'[38]Sheet 1'!$AT$13</f>
        <v>0.32637550845643332</v>
      </c>
      <c r="L9" s="8">
        <f>'[38]Sheet 1'!$AT$101</f>
        <v>221186100000</v>
      </c>
      <c r="M9" s="16" t="str" cm="1">
        <f t="array" ref="M9">_FV(A9,"Industry")</f>
        <v>Software &amp; IT Services</v>
      </c>
      <c r="N9" s="25" cm="1">
        <f t="array" ref="N9">_FV(A9,"Year incorporated",TRUE)</f>
        <v>1997</v>
      </c>
      <c r="O9" s="14" t="str" cm="1">
        <f t="array" ref="O9">_FV(A9,"Description")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P9" s="10"/>
      <c r="Q9" s="10"/>
      <c r="R9" s="10"/>
    </row>
    <row r="10" spans="1:18" ht="50" customHeight="1">
      <c r="A10" s="22" t="e" vm="48">
        <v>#VALUE!</v>
      </c>
      <c r="B10" s="19">
        <f>'[39]Sheet 1'!$G$115</f>
        <v>18.01420539880521</v>
      </c>
      <c r="C10" s="6">
        <f>'[39]Sheet 1'!$G$117</f>
        <v>0.42856505938185641</v>
      </c>
      <c r="D10" s="6">
        <f>'[39]Sheet 1'!$E$4</f>
        <v>0.71606177289857453</v>
      </c>
      <c r="E10" s="6">
        <f>'[39]Sheet 1'!$F$4</f>
        <v>0.51339738616697494</v>
      </c>
      <c r="F10" s="6">
        <f>'[39]Sheet 1'!$E$20</f>
        <v>0.66443613679600055</v>
      </c>
      <c r="G10" s="7">
        <f>'[39]Sheet 1'!$L$16</f>
        <v>8.8435133281613663</v>
      </c>
      <c r="H10" s="7">
        <f>'[39]Sheet 1'!$M$16</f>
        <v>34.087840977889826</v>
      </c>
      <c r="I10" s="6">
        <f>'[39]Sheet 1'!$K$7</f>
        <v>0.48259999999999997</v>
      </c>
      <c r="J10" s="6">
        <f>'[39]Sheet 1'!$N$7</f>
        <v>0.33919914065763562</v>
      </c>
      <c r="K10" s="6">
        <f>'[39]Sheet 1'!$M$13</f>
        <v>0.31683791255065541</v>
      </c>
      <c r="L10" s="8" cm="1">
        <f t="array" ref="L10">_FV(A10,"Market cap",TRUE)</f>
        <v>3546119000</v>
      </c>
      <c r="M10" s="16" t="str" cm="1">
        <f t="array" ref="M10">_FV(A10,"Industry")</f>
        <v>Professional &amp; Commercial Services</v>
      </c>
      <c r="N10" s="25" cm="1">
        <f t="array" ref="N10">_FV(A10,"Year incorporated",TRUE)</f>
        <v>2021</v>
      </c>
      <c r="O10" s="14" t="str" cm="1">
        <f t="array" ref="O10">_FV(A10,"Description")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P10" s="10"/>
      <c r="Q10" s="10"/>
      <c r="R10" s="10"/>
    </row>
    <row r="11" spans="1:18" ht="50" customHeight="1">
      <c r="A11" s="22" t="e" vm="49">
        <v>#VALUE!</v>
      </c>
      <c r="B11" s="19">
        <f>'[40]Sheet 1'!$AM$115</f>
        <v>138.65303977325496</v>
      </c>
      <c r="C11" s="6">
        <f>'[40]Sheet 1'!$AM$117</f>
        <v>-0.39275154481121644</v>
      </c>
      <c r="D11" s="6">
        <f>'[40]Sheet 1'!$AK$4</f>
        <v>0.327567165419691</v>
      </c>
      <c r="E11" s="6">
        <f>'[40]Sheet 1'!$AL$4</f>
        <v>0.13793399702053888</v>
      </c>
      <c r="F11" s="6">
        <f>'[40]Sheet 1'!$AK$20</f>
        <v>0.49785660867585069</v>
      </c>
      <c r="G11" s="7">
        <f>'[40]Sheet 1'!$AR$16</f>
        <v>17.480872994436954</v>
      </c>
      <c r="H11" s="7">
        <f>'[40]Sheet 1'!$AS$16</f>
        <v>73.339764792355751</v>
      </c>
      <c r="I11" s="6">
        <f>'[40]Sheet 1'!$AQ$7</f>
        <v>0.89566832635261973</v>
      </c>
      <c r="J11" s="6">
        <f>'[40]Sheet 1'!$AT$7</f>
        <v>0.31408410211027377</v>
      </c>
      <c r="K11" s="6">
        <f>'[40]Sheet 1'!$AS$13</f>
        <v>0.30736538597517282</v>
      </c>
      <c r="L11" s="8">
        <f>'[40]Sheet 1'!$AS$101</f>
        <v>62261940000</v>
      </c>
      <c r="M11" s="16" t="str" cm="1">
        <f t="array" ref="M11">_FV(A11,"Industry")</f>
        <v>Software &amp; IT Services</v>
      </c>
      <c r="N11" s="25" cm="1">
        <f t="array" ref="N11">_FV(A11,"Year incorporated",TRUE)</f>
        <v>1987</v>
      </c>
      <c r="O11" s="14" t="str" cm="1">
        <f t="array" ref="O11">_FV(A11,"Description")</f>
        <v>Cadence Design Systems, Inc. is an electronic system designing company. The Company's Custom IC Design and Simulation offerings are used by its customers to create schematic and physical representations of circuits down to the transistor level for analog, mixed-signal, custom digital, memory and radio frequency (RF) designs. Its Digital IC Design and Signoff solutions are used to create logical representations of a digital circuit or an integrated circuit (IC) that can be verified for correctness prior to implementation. The Company’s Functional Verification products are used by its customers to verify that the circuitry or the software they have designed is consistent with the functional specification. Its IP offerings consist of pre-verified, customizable functional blocks. Its System Design and Analysis offerings are used by its customers to develop printed circuit boards (PCBs) and advanced IC packages and to analyze electromagnetic, electro-thermal and other multi-physics effects.</v>
      </c>
      <c r="P11" s="10"/>
      <c r="Q11" s="10"/>
      <c r="R11" s="10"/>
    </row>
    <row r="12" spans="1:18" ht="50" customHeight="1">
      <c r="A12" s="22" t="e" vm="50">
        <v>#VALUE!</v>
      </c>
      <c r="B12" s="19">
        <f>[41]Model!$Z$115</f>
        <v>112.18972697787493</v>
      </c>
      <c r="C12" s="6" cm="1">
        <f t="array" ref="C12">(B12/_FV(A12,"Price"))-1</f>
        <v>-6.1016680801180723E-2</v>
      </c>
      <c r="D12" s="6">
        <f>[41]Model!$X$4</f>
        <v>9.7808156437157789E-2</v>
      </c>
      <c r="E12" s="6">
        <f>[41]Model!$Y$4</f>
        <v>5.7856849905952634E-2</v>
      </c>
      <c r="F12" s="6">
        <f>[41]Model!$X$20</f>
        <v>-0.15366930381275301</v>
      </c>
      <c r="G12" s="7">
        <f>[41]Model!$AE$16</f>
        <v>5.426445007000523</v>
      </c>
      <c r="H12" s="7">
        <f>[41]Model!$AF$16</f>
        <v>25.591842860001336</v>
      </c>
      <c r="I12" s="6">
        <f>[41]Model!$AD$7</f>
        <v>0.55379999999999996</v>
      </c>
      <c r="J12" s="6">
        <f>[41]Model!$AG$7</f>
        <v>0.21217242500954617</v>
      </c>
      <c r="K12" s="6">
        <f>[41]Model!$AF$13</f>
        <v>0.26184736707682726</v>
      </c>
      <c r="L12" s="8">
        <f>[41]Model!$AF$101</f>
        <v>1534794000000</v>
      </c>
      <c r="M12" s="16" t="str" cm="1">
        <f t="array" ref="M12">_FV(A12,"Industry")</f>
        <v>Software &amp; IT Services</v>
      </c>
      <c r="N12" s="25" cm="1">
        <f t="array" ref="N12">_FV(A12,"Year incorporated",TRUE)</f>
        <v>2015</v>
      </c>
      <c r="O12" s="14" t="str" cm="1">
        <f t="array" ref="O12">_FV(A12,"Description")</f>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provides technology in cybersecurity; data, analytics, artificial intelligence (AI), machine learning and infrastructure. The Company's Google Workspace's secure communication and collaboration tools, which include apps, such as Gmail, Docs, Drive, Calendar, Meet, and others.</v>
      </c>
      <c r="P12" s="10"/>
      <c r="Q12" s="10"/>
      <c r="R12" s="10"/>
    </row>
    <row r="13" spans="1:18" ht="50" customHeight="1">
      <c r="A13" s="22" t="e" vm="51">
        <v>#VALUE!</v>
      </c>
      <c r="B13" s="19">
        <f>'[42]Sheet 1'!$AO$115</f>
        <v>175.51336948697147</v>
      </c>
      <c r="C13" s="6" cm="1">
        <f t="array" ref="C13">(B13/_FV(A13,"Price"))-1</f>
        <v>-0.12926839565921777</v>
      </c>
      <c r="D13" s="6">
        <f>'[42]Sheet 1'!$AM$4</f>
        <v>0.14102681014043417</v>
      </c>
      <c r="E13" s="6">
        <f>'[42]Sheet 1'!$AN$4</f>
        <v>8.2717282717282625E-2</v>
      </c>
      <c r="F13" s="6">
        <f>'[42]Sheet 1'!$AM$20</f>
        <v>0.59792368125701456</v>
      </c>
      <c r="G13" s="7">
        <f>'[42]Sheet 1'!$AT$16</f>
        <v>8.8266227532467525</v>
      </c>
      <c r="H13" s="7">
        <f>'[42]Sheet 1'!$AU$16</f>
        <v>53.678307266099637</v>
      </c>
      <c r="I13" s="6">
        <f>'[42]Sheet 1'!$AS$7</f>
        <v>0.90410000000000001</v>
      </c>
      <c r="J13" s="6">
        <f>'[42]Sheet 1'!$AV$7</f>
        <v>0.40579420579420578</v>
      </c>
      <c r="K13" s="6">
        <f>'[42]Sheet 1'!$AU$13</f>
        <v>0.25951193912358961</v>
      </c>
      <c r="L13" s="8">
        <f>'[42]Sheet 1'!$AU$101</f>
        <v>44177246880</v>
      </c>
      <c r="M13" s="16" t="str" cm="1">
        <f t="array" ref="M13">_FV(A13,"Industry")</f>
        <v>Software &amp; IT Services</v>
      </c>
      <c r="N13" s="25" cm="1">
        <f t="array" ref="N13">_FV(A13,"Year incorporated",TRUE)</f>
        <v>1994</v>
      </c>
      <c r="O13" s="14" t="str" cm="1">
        <f t="array" ref="O13">_FV(A13,"Description")</f>
        <v>Autodesk, Inc. is engaged in three-dimensional (3D) design, engineering and entertainment technology solutions, spanning architecture, engineering, construction, product design, manufacturing, media and entertainment. Its product offerings are focused on four primary product families: Architecture, Engineering and Construction, AutoCAD and AutoCAD LT, Manufacturing, and Media and Entertainment. Its products include AutoCAD Civil 3D; Building Connected; Architecture, Engineering and Construction Collection; Autodesk Build; Revit; AutoCAD; AutoCAD LT; Computer-Aided Manufacturing (CAM) Solutions; Fusion 360; Product Design and Manufacturing Collection; Inventor; Vault; Media and Entertainment Collection; Maya; ShotGrid, and 3ds Max. Its product development and manufacturing software provides manufacturers in automotive, transportation, industrial machinery, consumer products, and building product industries with digital design, engineering, manufacturing, and production solutions.</v>
      </c>
      <c r="P13" s="10"/>
      <c r="Q13" s="10"/>
      <c r="R13" s="10"/>
    </row>
    <row r="14" spans="1:18" ht="50" customHeight="1">
      <c r="A14" s="22" t="e" vm="52">
        <v>#VALUE!</v>
      </c>
      <c r="B14" s="19">
        <f>'[43]Sheet 1'!$P$115</f>
        <v>166.23707604058671</v>
      </c>
      <c r="C14" s="6" cm="1">
        <f t="array" ref="C14">(B14/_FV(A14,"Price"))-1</f>
        <v>-0.42781442177886375</v>
      </c>
      <c r="D14" s="6">
        <f>'[43]Sheet 1'!$N$4</f>
        <v>-1.1193175554782941E-2</v>
      </c>
      <c r="E14" s="6">
        <f>'[43]Sheet 1'!$O$4</f>
        <v>4.9661689921018048E-2</v>
      </c>
      <c r="F14" s="6">
        <f>'[43]Sheet 1'!$N$20</f>
        <v>-0.32185166570936241</v>
      </c>
      <c r="G14" s="7">
        <f>'[43]Sheet 1'!$U$16</f>
        <v>6.2608468656793219</v>
      </c>
      <c r="H14" s="7">
        <f>'[43]Sheet 1'!$V$16</f>
        <v>31.468581558620691</v>
      </c>
      <c r="I14" s="6">
        <f>'[43]Sheet 1'!$T$7</f>
        <v>0.78349999999999997</v>
      </c>
      <c r="J14" s="6">
        <f>'[43]Sheet 1'!$W$7</f>
        <v>0.16331500999065252</v>
      </c>
      <c r="K14" s="6">
        <f>'[43]Sheet 1'!$V$13</f>
        <v>0.19004097069019854</v>
      </c>
      <c r="L14" s="8">
        <f>'[43]Sheet 1'!$V$101</f>
        <v>730071092160</v>
      </c>
      <c r="M14" s="16" t="str" cm="1">
        <f t="array" ref="M14">_FV(A14,"Industry")</f>
        <v>Software &amp; IT Services</v>
      </c>
      <c r="N14" s="25" cm="1">
        <f t="array" ref="N14">_FV(A14,"Year incorporated",TRUE)</f>
        <v>2004</v>
      </c>
      <c r="O14" s="14" t="str" cm="1">
        <f t="array" ref="O14">_FV(A14,"Description")</f>
        <v>Meta Platforms, Inc. builds technologies that help people connect, find communities, and grow businesses. The Company's products enable people to connect and share with friends and family through mobile devices, personal computers, virtual reality (VR) headsets, and wearables. The Company operates through two segments: Family of Apps (FoA) and Reality Labs (RL). FoA segment includes Facebook, Instagram, Messenger, WhatsApp, and other services. RL segment includes augmented and VR-related consumer hardware, software, and content. Facebook enables people to connect, share, discover and communicate with each other on mobile devices and personal computers. Instagram is a place where people can express themselves through photos, videos, and private messaging, and connect with and shop from their favorite businesses. Its RL products include Meta Quest virtual reality devices, as well as software and content available through the Meta Quest Store, which enable a range of social experiences.</v>
      </c>
      <c r="P14" s="10"/>
      <c r="Q14" s="10"/>
      <c r="R14" s="10"/>
    </row>
    <row r="15" spans="1:18" ht="50" customHeight="1">
      <c r="A15" s="22" t="e" vm="53">
        <v>#VALUE!</v>
      </c>
      <c r="B15" s="19">
        <f>'[44]Sheet 1'!$AJ$115</f>
        <v>253.84607678902285</v>
      </c>
      <c r="C15" s="6" cm="1">
        <f t="array" ref="C15">(B15/_FV(A15,"Price"))-1</f>
        <v>-0.41142600851162137</v>
      </c>
      <c r="D15" s="6">
        <f>'[44]Sheet 1'!$AH$4</f>
        <v>0.20868428257218441</v>
      </c>
      <c r="E15" s="6">
        <f>'[44]Sheet 1'!$AI$4</f>
        <v>0.14138582343705908</v>
      </c>
      <c r="F15" s="6">
        <f>'[44]Sheet 1'!$AH$20</f>
        <v>0.33349018261596974</v>
      </c>
      <c r="G15" s="7">
        <f>'[44]Sheet 1'!$AO$16</f>
        <v>12.759861150020997</v>
      </c>
      <c r="H15" s="7">
        <f>'[44]Sheet 1'!$AP$16</f>
        <v>65.854322033244159</v>
      </c>
      <c r="I15" s="6">
        <f>'[44]Sheet 1'!$AN$7</f>
        <v>0.79069999999999996</v>
      </c>
      <c r="J15" s="6">
        <f>'[44]Sheet 1'!$AQ$7</f>
        <v>0.31482923884128083</v>
      </c>
      <c r="K15" s="6">
        <f>'[44]Sheet 1'!$AP$13</f>
        <v>0.18827283308619958</v>
      </c>
      <c r="L15" s="8">
        <f>'[44]Sheet 1'!$AP$101</f>
        <v>64839770348</v>
      </c>
      <c r="M15" s="16" t="str" cm="1">
        <f t="array" ref="M15">_FV(A15,"Industry")</f>
        <v>Software &amp; IT Services</v>
      </c>
      <c r="N15" s="25" cm="1">
        <f t="array" ref="N15">_FV(A15,"Year incorporated",TRUE)</f>
        <v>1987</v>
      </c>
      <c r="O15" s="14" t="str" cm="1">
        <f t="array" ref="O15">_FV(A15,"Description")</f>
        <v>Synopsys, Inc. offers electronic design automation (EDA) software that it uses to design and test integrated circuits (ICs). The Company provides software and hardware used to validate the electronic systems that incorporate chips and the software that runs on them. It provides technical services and support to help its customers develop advanced chips and electronic systems. These products and services are part of its Design Automation segment. It offers semiconductor intellectual property (IP) products, which are pre-designed circuits that engineers use as components of larger chip designs rather than designing those circuits themselves. These products and services are part of its Design IP segment. It is a provider of software tools and services that improve the security, quality and compliance of software in various industries, such as electronics, financial services, automotive, medicine, energy and industrials. These tools and services are part of its Software Integrity segment.</v>
      </c>
      <c r="P15" s="10"/>
      <c r="Q15" s="10"/>
      <c r="R15" s="10"/>
    </row>
    <row r="16" spans="1:18" ht="50" customHeight="1">
      <c r="A16" s="22" t="e" vm="54">
        <v>#VALUE!</v>
      </c>
      <c r="B16" s="19">
        <f>'[45]Sheet 1'!$Z$115</f>
        <v>298.9010788458765</v>
      </c>
      <c r="C16" s="6" cm="1">
        <f t="array" ref="C16">(B16/_FV(A16,"Price"))-1</f>
        <v>-0.31773321422990985</v>
      </c>
      <c r="D16" s="6">
        <f>'[45]Sheet 1'!$X$4</f>
        <v>6.45739131769969E-2</v>
      </c>
      <c r="E16" s="6">
        <f>'[45]Sheet 1'!$Y$4</f>
        <v>8.6933486844290142E-2</v>
      </c>
      <c r="F16" s="6">
        <f>'[45]Sheet 1'!$X$20</f>
        <v>6.7654853878562848E-2</v>
      </c>
      <c r="G16" s="7">
        <f>'[45]Sheet 1'!$AE$16</f>
        <v>5.9404224796974905</v>
      </c>
      <c r="H16" s="7">
        <f>'[45]Sheet 1'!$AF$16</f>
        <v>41.810530171035843</v>
      </c>
      <c r="I16" s="6">
        <f>'[45]Sheet 1'!$AD$7</f>
        <v>0.39369999999999999</v>
      </c>
      <c r="J16" s="6">
        <f>'[45]Sheet 1'!$AG$7</f>
        <v>5.1194048498286446E-2</v>
      </c>
      <c r="K16" s="6">
        <f>'[45]Sheet 1'!$AF$13</f>
        <v>0.16034029369996883</v>
      </c>
      <c r="L16" s="8">
        <f>'[45]Sheet 1'!$AF$101</f>
        <v>187809723928</v>
      </c>
      <c r="M16" s="16" t="str" cm="1">
        <f t="array" ref="M16">_FV(A16,"Industry")</f>
        <v>Software &amp; IT Services</v>
      </c>
      <c r="N16" s="25" cm="1">
        <f t="array" ref="N16">_FV(A16,"Year incorporated",TRUE)</f>
        <v>1997</v>
      </c>
      <c r="O16" s="14" t="str" cm="1">
        <f t="array" ref="O16">_FV(A16,"Description")</f>
        <v>Netflix, Inc. is an entertainment services company. The Company has paid memberships in over 190 countries with television (TV) series, films and games across a variety of genres and languages. Its members can play, pause and resume to watch, as much as they want, anytime, anywhere, and can change their plans at any time. It offers a variety of streaming membership plans, the price of which varies by country, and the features of the plan. The pricing of its plans ranges from United States dollar equivalent of approximately $1 to $26 per month. It offers members the ability to receive streaming content through a host of Internet-connected devices, including TVs, digital video players, TV set-top boxes, and mobile devices. The Company has agreements with various cable, satellite and telecommunications operators to make its service available through the TV set-top boxes of these service providers. The Company acquires, licenses, and produces content, including original programming.</v>
      </c>
      <c r="P16" s="10"/>
      <c r="Q16" s="10"/>
      <c r="R16" s="10"/>
    </row>
    <row r="17" spans="1:18" ht="50" customHeight="1">
      <c r="A17" s="2" t="e" vm="55">
        <v>#VALUE!</v>
      </c>
      <c r="B17" s="19">
        <f>'[46]Sheet 1'!$P$115</f>
        <v>148.12189443341714</v>
      </c>
      <c r="C17" s="6">
        <f>'[46]Sheet 1'!$P$117</f>
        <v>-0.25916827831640921</v>
      </c>
      <c r="D17" s="6">
        <f>'[46]Sheet 1'!$N$4</f>
        <v>0.16440824583404701</v>
      </c>
      <c r="E17" s="6">
        <f>'[46]Sheet 1'!$O$4</f>
        <v>9.2776999248280756E-2</v>
      </c>
      <c r="F17" s="6">
        <f>'[46]Sheet 1'!$N$20</f>
        <v>-2.9344134870123662E-2</v>
      </c>
      <c r="G17" s="7">
        <f>'[46]Sheet 1'!$U$16</f>
        <v>14.865092649856617</v>
      </c>
      <c r="H17" s="7">
        <f>'[46]Sheet 1'!$V$16</f>
        <v>65.685405892074328</v>
      </c>
      <c r="I17" s="6">
        <f>'[46]Sheet 1'!$T$7</f>
        <v>0.71719999999999995</v>
      </c>
      <c r="J17" s="6">
        <f>'[46]Sheet 1'!$W$7</f>
        <v>0.36215697010756082</v>
      </c>
      <c r="K17" s="6">
        <f>'[46]Sheet 1'!$V$13</f>
        <v>0.12154177613848038</v>
      </c>
      <c r="L17" s="8" cm="1">
        <f t="array" ref="L17">_FV(A17,"Market cap",TRUE)</f>
        <v>31182770000</v>
      </c>
      <c r="M17" s="16" t="str" cm="1">
        <f t="array" ref="M17">_FV(A17,"Industry")</f>
        <v>Healthcare Equipment &amp; Supplies</v>
      </c>
      <c r="N17" s="25" cm="1">
        <f t="array" ref="N17">_FV(A17,"Year incorporated",TRUE)</f>
        <v>2007</v>
      </c>
      <c r="O17" s="14" t="str" cm="1">
        <f t="array" ref="O17">_FV(A17,"Description")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P17" s="10"/>
      <c r="Q17" s="10"/>
      <c r="R17" s="10"/>
    </row>
    <row r="18" spans="1:18" ht="50" customHeight="1">
      <c r="A18" s="22" t="e" vm="56">
        <v>#VALUE!</v>
      </c>
      <c r="B18" s="19">
        <f>'[47]Sheet 1'!$J$116</f>
        <v>108.31914971251409</v>
      </c>
      <c r="C18" s="6" cm="1">
        <f t="array" ref="C18">(B18/_FV(A18,"Price"))-1</f>
        <v>-0.16882174867622701</v>
      </c>
      <c r="D18" s="6">
        <f>'[47]Sheet 1'!$H$5</f>
        <v>0.13263483748065252</v>
      </c>
      <c r="E18" s="6">
        <f>'[47]Sheet 1'!$I$5</f>
        <v>0.13076842215915074</v>
      </c>
      <c r="F18" s="6">
        <f>'[47]Sheet 1'!$H$21</f>
        <v>0.55444126074498556</v>
      </c>
      <c r="G18" s="7">
        <f>'[47]Sheet 1'!$O$17</f>
        <v>8.7599852832965421</v>
      </c>
      <c r="H18" s="7">
        <f>'[47]Sheet 1'!$P$17</f>
        <v>36.598041282389111</v>
      </c>
      <c r="I18" s="6">
        <f>'[47]Sheet 1'!$N$8</f>
        <v>0.82150000000000001</v>
      </c>
      <c r="J18" s="6">
        <f>'[47]Sheet 1'!$Q$8</f>
        <v>0.35235992851886894</v>
      </c>
      <c r="K18" s="6">
        <f>'[47]Sheet 1'!$P$14</f>
        <v>0.11803217358772915</v>
      </c>
      <c r="L18" s="8">
        <f>'[47]Sheet 1'!$P$101</f>
        <v>83333740000</v>
      </c>
      <c r="M18" s="16" t="str" cm="1">
        <f t="array" ref="M18">_FV(A18,"Industry")</f>
        <v>Software &amp; IT Services</v>
      </c>
      <c r="N18" s="25" cm="1">
        <f t="array" ref="N18">_FV(A18,"Year incorporated",TRUE)</f>
        <v>2008</v>
      </c>
      <c r="O18" s="14" t="str" cm="1">
        <f t="array" ref="O18">_FV(A18,"Description")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P18" s="10"/>
      <c r="Q18" s="10"/>
      <c r="R18" s="10"/>
    </row>
    <row r="19" spans="1:18" ht="50" customHeight="1">
      <c r="A19" s="22" t="e" vm="57">
        <v>#VALUE!</v>
      </c>
      <c r="B19" s="19">
        <f>'[48]Sheet 1'!$AG$115</f>
        <v>296.1879534949278</v>
      </c>
      <c r="C19" s="6" cm="1">
        <f t="array" ref="C19">(B19/_FV(A19,"Price"))-1</f>
        <v>-0.33914644794634463</v>
      </c>
      <c r="D19" s="6">
        <f>'[48]Sheet 1'!$AE$4</f>
        <v>0.32108377452507009</v>
      </c>
      <c r="E19" s="6">
        <f>'[48]Sheet 1'!$AF$4</f>
        <v>0.11370422756561371</v>
      </c>
      <c r="F19" s="6">
        <f>'[48]Sheet 1'!$AE$20</f>
        <v>0.14280868385345991</v>
      </c>
      <c r="G19" s="7">
        <f>'[48]Sheet 1'!$AL$16</f>
        <v>9.9215869203206033</v>
      </c>
      <c r="H19" s="7">
        <f>'[48]Sheet 1'!$AM$16</f>
        <v>61.114286131655369</v>
      </c>
      <c r="I19" s="6">
        <f>'[48]Sheet 1'!$AK$7</f>
        <v>0.81089999999999995</v>
      </c>
      <c r="J19" s="6">
        <f>'[48]Sheet 1'!$AN$7</f>
        <v>0.28760018859028758</v>
      </c>
      <c r="K19" s="6">
        <f>'[48]Sheet 1'!$AM$13</f>
        <v>0.10720987448396647</v>
      </c>
      <c r="L19" s="8">
        <f>'[48]Sheet 1'!$AM$101</f>
        <v>126262115148</v>
      </c>
      <c r="M19" s="16" t="str" cm="1">
        <f t="array" ref="M19">_FV(A19,"Industry")</f>
        <v>Financial Technology (Fintech) &amp; Infrastructure</v>
      </c>
      <c r="N19" s="25" cm="1">
        <f t="array" ref="N19">_FV(A19,"Year incorporated",TRUE)</f>
        <v>1993</v>
      </c>
      <c r="O19" s="14" t="str" cm="1">
        <f t="array" ref="O19">_FV(A19,"Description")</f>
        <v>Intuit Inc. is a global technology platform that helps consumers, small businesses, and the self-employed prosper by delivering financial management and compliance products and services. The Company operates through four segments: Small Business &amp; Self-Employed, Consumer, Credit Karma and ProConnect. Small Business &amp; Self-Employed segment serves small businesses and the self-employed around the world, and the accounting professionals who assist and advise them. Its offerings include QuickBooks financial and business management online services and desktop software, payroll solutions, time tracking, merchant payment processing solutions, and financing for small businesses. The Consumer segment serves consumers and includes do-it-yourself and assisted TurboTax income tax preparation products and services. Credit Karma segment serves consumers with a personal finance platform that provides personalized recommendations of credit card, home, auto and personal loans, and insurance products.</v>
      </c>
      <c r="P19" s="10"/>
      <c r="Q19" s="10"/>
      <c r="R19" s="10"/>
    </row>
    <row r="20" spans="1:18" ht="50" customHeight="1">
      <c r="A20" s="22" t="e" vm="58">
        <v>#VALUE!</v>
      </c>
      <c r="B20" s="19">
        <f>'[49]Sheet 1'!$AD$115</f>
        <v>144.03553841063083</v>
      </c>
      <c r="C20" s="6" cm="1">
        <f t="array" ref="C20">(B20/_FV(A20,"Price"))-1</f>
        <v>-0.5501279370002472</v>
      </c>
      <c r="D20" s="6">
        <f>'[49]Sheet 1'!$AB$4</f>
        <v>8.3304531615894462E-2</v>
      </c>
      <c r="E20" s="6">
        <f>'[49]Sheet 1'!$AC$4</f>
        <v>0.10624128260083388</v>
      </c>
      <c r="F20" s="6">
        <f>'[49]Sheet 1'!$AB$20</f>
        <v>0.12287236892279862</v>
      </c>
      <c r="G20" s="7">
        <f>'[49]Sheet 1'!$AI$16</f>
        <v>12.853072038819628</v>
      </c>
      <c r="H20" s="7">
        <f>'[49]Sheet 1'!$AJ$16</f>
        <v>50.693516467128752</v>
      </c>
      <c r="I20" s="6">
        <f>'[49]Sheet 1'!$AH$7</f>
        <v>0.87870000000000004</v>
      </c>
      <c r="J20" s="6">
        <f>'[49]Sheet 1'!$AK$7</f>
        <v>0.29144737510971636</v>
      </c>
      <c r="K20" s="6">
        <f>'[49]Sheet 1'!$AJ$13</f>
        <v>0.10546595069780271</v>
      </c>
      <c r="L20" s="8">
        <f>'[49]Sheet 1'!$AJ$101</f>
        <v>26548701509</v>
      </c>
      <c r="M20" s="16" t="str" cm="1">
        <f t="array" ref="M20">_FV(A20,"Industry")</f>
        <v>Software &amp; IT Services</v>
      </c>
      <c r="N20" s="25" cm="1">
        <f t="array" ref="N20">_FV(A20,"Year incorporated",TRUE)</f>
        <v>1994</v>
      </c>
      <c r="O20" s="14" t="str" cm="1">
        <f t="array" ref="O20">_FV(A20,"Description")</f>
        <v>ANSYS, Inc. develops and globally markets engineering simulation software and services used by engineers, designers, researchers and students. The Company caters to a range of industries and academia, including high-tech, aerospace and defense, automotive, energy, industrial equipment, materials and chemicals, consumer products, healthcare, and construction. The Company’s solutions enable users to analyze designs on-premises and/or via the cloud, providing a common platform for product development, from design concept to final-stage testing, validation and deployment. The Company distributes its suite of simulation technologies through direct sales offices and a network of independent resellers and distributors. Its product portfolio consists of ANSYS Workbench, Structures, Fluids, Electronics, Semiconductors, Multiphysics, Embedded Software, Systems, Three-Dimensional (3D) Design, and Optical. Its structural analysis product offers simulation tools for product design and optimization.</v>
      </c>
      <c r="P20" s="10"/>
      <c r="Q20" s="10"/>
      <c r="R20" s="10"/>
    </row>
    <row r="21" spans="1:18" ht="50" customHeight="1">
      <c r="A21" s="22" t="e" vm="59">
        <v>#VALUE!</v>
      </c>
      <c r="B21" s="19">
        <f>'[50]Sheet 1'!$AD$115</f>
        <v>78.598940807314065</v>
      </c>
      <c r="C21" s="6" cm="1">
        <f t="array" ref="C21">(B21/_FV(A21,"Price"))-1</f>
        <v>-0.41018354489483666</v>
      </c>
      <c r="D21" s="6">
        <f>'[50]Sheet 1'!$AB$4</f>
        <v>0.10882838876517487</v>
      </c>
      <c r="E21" s="6">
        <f>'[50]Sheet 1'!$AC$4</f>
        <v>0.11537963202902302</v>
      </c>
      <c r="F21" s="6">
        <f>'[50]Sheet 1'!$AB$20</f>
        <v>-0.17797058512326736</v>
      </c>
      <c r="G21" s="7">
        <f>'[50]Sheet 1'!$AI$16</f>
        <v>5.3344227779217412</v>
      </c>
      <c r="H21" s="7">
        <f>'[50]Sheet 1'!$AJ$16</f>
        <v>71.914541484716153</v>
      </c>
      <c r="I21" s="6">
        <f>'[50]Sheet 1'!$AH$7</f>
        <v>0.71050000000000002</v>
      </c>
      <c r="J21" s="6">
        <f>'[50]Sheet 1'!$AK$7</f>
        <v>0.15457372376263281</v>
      </c>
      <c r="K21" s="6">
        <f>'[50]Sheet 1'!$AJ$13</f>
        <v>8.5715334091659628E-2</v>
      </c>
      <c r="L21" s="8">
        <f>'[50]Sheet 1'!$AJ$101</f>
        <v>164684300000</v>
      </c>
      <c r="M21" s="16" t="str" cm="1">
        <f t="array" ref="M21">_FV(A21,"Industry")</f>
        <v>Software &amp; IT Services</v>
      </c>
      <c r="N21" s="25" cm="1">
        <f t="array" ref="N21">_FV(A21,"Year incorporated",TRUE)</f>
        <v>2014</v>
      </c>
      <c r="O21" s="14" t="str" cm="1">
        <f t="array" ref="O21">_FV(A21,"Description")</f>
        <v>SAP SE (SAP) is a Germany-based company that offers enterprise application software. The Company operates through three segments: Applications, Technology &amp; Services segment, which is engaged in the sale of software licenses, subscriptions to its cloud applications, and related services, primarily support services and various professional services, and support services, as well as implementation services of its software products and education services on the use of its products; the SAP Business Network segment, which includes its cloud-based collaborative business networks and services relating to the SAP Business Network, including cloud applications, professional services and education services, as well as the Company markets and sells the cloud offerings developed by SAP Ariba, SAP Fieldglass and Concur, and the Customer Experience segment, which comprises on-premise and cloud-based products that run front office functions across the customer experience.</v>
      </c>
      <c r="P21" s="10"/>
      <c r="Q21" s="10"/>
      <c r="R21" s="10"/>
    </row>
    <row r="22" spans="1:18" ht="50" customHeight="1">
      <c r="A22" s="22" t="e" vm="60">
        <v>#VALUE!</v>
      </c>
      <c r="B22" s="19">
        <f>'[51]Sheet 1'!$AL$115</f>
        <v>192.14809025618084</v>
      </c>
      <c r="C22" s="6" cm="1">
        <f t="array" ref="C22">(B22/_FV(A22,"Price"))-1</f>
        <v>-0.52728771340242853</v>
      </c>
      <c r="D22" s="6">
        <f>'[51]Sheet 1'!$AJ$4</f>
        <v>0.16197896484741747</v>
      </c>
      <c r="E22" s="6">
        <f>'[51]Sheet 1'!$AK$4</f>
        <v>5.7180721693391723E-2</v>
      </c>
      <c r="F22" s="6">
        <f>'[51]Sheet 1'!$AJ$20</f>
        <v>0.17974350666712802</v>
      </c>
      <c r="G22" s="7">
        <f>'[51]Sheet 1'!$AQ$16</f>
        <v>9.0469396942175031</v>
      </c>
      <c r="H22" s="7">
        <f>'[51]Sheet 1'!$AR$16</f>
        <v>101.91600103507062</v>
      </c>
      <c r="I22" s="6">
        <f>'[51]Sheet 1'!$AP$7</f>
        <v>0.42370000000000002</v>
      </c>
      <c r="J22" s="6">
        <f>'[51]Sheet 1'!$AS$7</f>
        <v>0.19399266243073737</v>
      </c>
      <c r="K22" s="6">
        <f>'[51]Sheet 1'!$AR$13</f>
        <v>6.4773625326439432E-2</v>
      </c>
      <c r="L22" s="8">
        <f>'[51]Sheet 1'!$AR$101</f>
        <v>16738684010</v>
      </c>
      <c r="M22" s="16" t="str" cm="1">
        <f t="array" ref="M22">_FV(A22,"Industry")</f>
        <v>Software &amp; IT Services</v>
      </c>
      <c r="N22" s="25" cm="1">
        <f t="array" ref="N22">_FV(A22,"Year incorporated",TRUE)</f>
        <v>1989</v>
      </c>
      <c r="O22" s="14" t="str" cm="1">
        <f t="array" ref="O22">_FV(A22,"Description")</f>
        <v>Tyler Technologies, Inc. is a provider of information management solutions and services for the public sector. Its segments include Enterprise Software (ES) segment, which provides public sector entities with software systems and services to meet their information technology and automation needs for mission-critical back-office functions, such as financial management and education; planning, regulatory and maintenance; courts and justice; public safety; data and insights; appraisal and tax software solutions; land and vital records management software solutions; and property appraisal services, and Platform Technologies (PT) segment, which provides public sector entities with software solutions to perform transaction processing, streamline data processing, and improve operations and workflows such as digital government and payments solutions and development platform solutions. It provides systems and software that automate the appraisal and assessment of real and personal property.</v>
      </c>
      <c r="P22" s="10"/>
      <c r="Q22" s="10"/>
      <c r="R22" s="10"/>
    </row>
    <row r="23" spans="1:18" ht="50" customHeight="1">
      <c r="A23" s="22" t="e" vm="61">
        <v>#VALUE!</v>
      </c>
      <c r="B23" s="19">
        <f>'[52]Sheet 1'!$H$115</f>
        <v>17.500426873318798</v>
      </c>
      <c r="C23" s="6" cm="1">
        <f t="array" ref="C23">(B23/_FV(A23,"Price"))-1</f>
        <v>-0.3142465958730879</v>
      </c>
      <c r="D23" s="6">
        <f>'[52]Sheet 1'!$F$4</f>
        <v>0.46948608137044978</v>
      </c>
      <c r="E23" s="6">
        <f>'[52]Sheet 1'!$G$4</f>
        <v>0.16575591985428062</v>
      </c>
      <c r="F23" s="6">
        <f>'[52]Sheet 1'!$F$20</f>
        <v>0.39771283354510811</v>
      </c>
      <c r="G23" s="7">
        <f>'[52]Sheet 1'!$M$16</f>
        <v>8.8930032322404369</v>
      </c>
      <c r="H23" s="7">
        <f>'[52]Sheet 1'!$N$16</f>
        <v>154.50185995253165</v>
      </c>
      <c r="I23" s="6">
        <f>'[52]Sheet 1'!$L$7</f>
        <v>0.82840000000000003</v>
      </c>
      <c r="J23" s="6">
        <f>'[52]Sheet 1'!$O$7</f>
        <v>0.35346083788706739</v>
      </c>
      <c r="K23" s="6">
        <f>'[52]Sheet 1'!$N$13</f>
        <v>4.9028083777226207E-2</v>
      </c>
      <c r="L23" s="8">
        <f>'[52]Sheet 1'!$N$101</f>
        <v>9764517549</v>
      </c>
      <c r="M23" s="16" t="str" cm="1">
        <f t="array" ref="M23">_FV(A23,"Industry")</f>
        <v>Software &amp; IT Services</v>
      </c>
      <c r="N23" s="25" cm="1">
        <f t="array" ref="N23">_FV(A23,"Year incorporated",TRUE)</f>
        <v>2019</v>
      </c>
      <c r="O23" s="14" t="str" cm="1">
        <f t="array" ref="O23">_FV(A23,"Description")</f>
        <v>ZoomInfo Technologies Inc., through its subsidiaries, provides a go-to-market intelligence and engagement platform for sales and marketing teams. The Company’s cloud-based platform delivers intelligence and analytics to provide sales, marketing, operations, and recruiting professionals' information and insights on the organizations and professionals they target. It delivers an artificial intelligence (AI) and machine learning (ML) powered engine that gathers data from millions of sources and standardizes, matches to entities, verifies, cleans, and applies the processed data to companies and people at scale. It aggregates and extracts distinct types of data, such as revenue, locations, technologies, keywords, contact information, including email addresses, titles, and phone numbers, and many others, from various public and proprietary sources. The Company serves various industry verticals, including software, business services, manufacturing, telecommunications, real estate and others.</v>
      </c>
      <c r="P23" s="10"/>
      <c r="Q23" s="10"/>
      <c r="R23" s="10"/>
    </row>
    <row r="24" spans="1:18" ht="50" customHeight="1">
      <c r="A24" s="22" t="e" vm="62">
        <v>#VALUE!</v>
      </c>
      <c r="B24" s="19">
        <f>'[53]Sheet 1'!$S$115</f>
        <v>425.08846097547104</v>
      </c>
      <c r="C24" s="6" cm="1">
        <f t="array" ref="C24">(B24/_FV(A24,"Price"))-1</f>
        <v>-0.23127697027836269</v>
      </c>
      <c r="D24" s="6">
        <f>'[53]Sheet 1'!$Q$4</f>
        <v>0.22879918588873815</v>
      </c>
      <c r="E24" s="6">
        <f>'[53]Sheet 1'!$R$4</f>
        <v>0.21987577639751543</v>
      </c>
      <c r="F24" s="6">
        <f>'[53]Sheet 1'!$Q$20</f>
        <v>0.14686248331108143</v>
      </c>
      <c r="G24" s="7">
        <f>'[53]Sheet 1'!$X$16</f>
        <v>15.128516218081435</v>
      </c>
      <c r="H24" s="7">
        <f>'[53]Sheet 1'!$Y$16</f>
        <v>337.24953846153846</v>
      </c>
      <c r="I24" s="6">
        <f>'[53]Sheet 1'!$W$7</f>
        <v>0.78290000000000004</v>
      </c>
      <c r="J24" s="6">
        <f>'[53]Sheet 1'!$Z$7</f>
        <v>0.29993098688750863</v>
      </c>
      <c r="K24" s="6">
        <f>'[53]Sheet 1'!$Y$13</f>
        <v>4.8871145374449337E-2</v>
      </c>
      <c r="L24" s="8">
        <f>'[53]Sheet 1'!$Y$101</f>
        <v>109606100000</v>
      </c>
      <c r="M24" s="16" t="str" cm="1">
        <f t="array" ref="M24">_FV(A24,"Industry")</f>
        <v>Software &amp; IT Services</v>
      </c>
      <c r="N24" s="25" cm="1">
        <f t="array" ref="N24">_FV(A24,"Year incorporated",TRUE)</f>
        <v>2012</v>
      </c>
      <c r="O24" s="14" t="str" cm="1">
        <f t="array" ref="O24">_FV(A24,"Description")</f>
        <v>ServiceNow, Inc. is a digital workflow company. The Company helps global enterprises across industries, universities and governments to digitize their workflows. Its technology platform, Now Platform, enables workflows to connect systems, silos, departments and processes with digital workflows. It categorizes workflow applications into four primary areas, such as technology, customer and industry, employee and creator. Its technology workflows give IT departments the ability to plan, build, operate, and service across the entire technology lifecycle. Its customer and industry workflows help organizations reimagine the customer experience and customer loyalty. Its employee workflows help customers simplify how their employees get the services they need, creating a familiar, to get work done from wherever an employee may be at home, in the workplace or in the field. Its creator workflows enable its customers to create, test, and deploy their own applications on the Now Platform.</v>
      </c>
      <c r="P24" s="10"/>
      <c r="Q24" s="10"/>
      <c r="R24" s="10"/>
    </row>
    <row r="25" spans="1:18" ht="50" customHeight="1">
      <c r="A25" s="22" t="e" vm="63">
        <v>#VALUE!</v>
      </c>
      <c r="B25" s="19">
        <f>'[54]Sheet 1'!$L$115</f>
        <v>25.318192002903512</v>
      </c>
      <c r="C25" s="6" cm="1">
        <f t="array" ref="C25">(B25/_FV(A25,"Price"))-1</f>
        <v>-0.66598691289045497</v>
      </c>
      <c r="D25" s="6">
        <f>'[54]Sheet 1'!$J$4</f>
        <v>0.31871167361908026</v>
      </c>
      <c r="E25" s="6">
        <f>'[54]Sheet 1'!$K$4</f>
        <v>0.21942330911176677</v>
      </c>
      <c r="F25" s="6">
        <f>'[54]Sheet 1'!$J$20</f>
        <v>0.18443882986819271</v>
      </c>
      <c r="G25" s="7">
        <f>'[54]Sheet 1'!$Q$16</f>
        <v>23.971609629261089</v>
      </c>
      <c r="H25" s="7">
        <f>'[54]Sheet 1'!$R$16</f>
        <v>708.4815175611127</v>
      </c>
      <c r="I25" s="6">
        <f>'[54]Sheet 1'!$P$7</f>
        <v>0.82179999999999997</v>
      </c>
      <c r="J25" s="6">
        <f>'[54]Sheet 1'!$S$7</f>
        <v>0.28954902252827525</v>
      </c>
      <c r="K25" s="6">
        <f>'[54]Sheet 1'!$R$13</f>
        <v>4.782821668681006E-2</v>
      </c>
      <c r="L25" s="8">
        <f>'[54]Sheet 1'!$R$101</f>
        <v>37822285815</v>
      </c>
      <c r="M25" s="16" t="str" cm="1">
        <f t="array" ref="M25">_FV(A25,"Industry")</f>
        <v>Software &amp; IT Services</v>
      </c>
      <c r="N25" s="25" cm="1">
        <f t="array" ref="N25">_FV(A25,"Year incorporated",TRUE)</f>
        <v>2009</v>
      </c>
      <c r="O25" s="14" t="str" cm="1">
        <f t="array" ref="O25">_FV(A25,"Description")</f>
        <v>The Trade Desk, Inc. is a technology company. The Company through its self-service, cloud-based platform and ad buyers creates, manages, and optimizes data-driven digital advertising campaigns across ad formats and channels, including display, video, audio, in-app, native and social, on a multitude of devices, such as computers, mobile devices, and connected television. It offers a self-service omnichannel software platform that enables its clients to purchase and manage data-driven digital advertising campaigns. The Company's platform allows clients to manage integrated advertising campaigns across various advertising channels and formats. Its platform’s integrations with inventory, data partners, and publishers provide ad buyers with reach and decisioning capabilities, and its enterprise application programming interfaces (APIs) enable its clients to customize and expand platform functionality. It offers solutions to advertising agencies and other service providers for advertisers.</v>
      </c>
      <c r="P25" s="10"/>
      <c r="Q25" s="10"/>
      <c r="R25" s="10"/>
    </row>
    <row r="26" spans="1:18" ht="50" customHeight="1">
      <c r="A26" s="22" t="e" vm="64">
        <v>#VALUE!</v>
      </c>
      <c r="B26" s="19">
        <f>'[55]Sheet 1'!$AD$115</f>
        <v>64.074362701815886</v>
      </c>
      <c r="C26" s="6" cm="1">
        <f t="array" ref="C26">(B26/_FV(A26,"Price"))-1</f>
        <v>-0.50628476882558271</v>
      </c>
      <c r="D26" s="6">
        <f>'[55]Sheet 1'!$AB$4</f>
        <v>9.399517263985091E-2</v>
      </c>
      <c r="E26" s="6">
        <f>'[55]Sheet 1'!$AC$4</f>
        <v>8.9530198469599087E-2</v>
      </c>
      <c r="F26" s="6">
        <f>'[55]Sheet 1'!$AB$20</f>
        <v>-0.48358470239698359</v>
      </c>
      <c r="G26" s="7">
        <f>'[55]Sheet 1'!$AI$16</f>
        <v>2.4919112110711832</v>
      </c>
      <c r="H26" s="7">
        <f>'[55]Sheet 1'!$AJ$16</f>
        <v>-470.53637031594417</v>
      </c>
      <c r="I26" s="6">
        <f>'[55]Sheet 1'!$AH$7</f>
        <v>0.13159999999999999</v>
      </c>
      <c r="J26" s="6">
        <f>'[55]Sheet 1'!$AK$7</f>
        <v>-3.2866845790619534E-2</v>
      </c>
      <c r="K26" s="6">
        <f>'[55]Sheet 1'!$AJ$13</f>
        <v>4.280108051062164E-2</v>
      </c>
      <c r="L26" s="8">
        <f>'[55]Sheet 1'!$AJ$101</f>
        <v>1280800000000</v>
      </c>
      <c r="M26" s="16" t="str" cm="1">
        <f t="array" ref="M26">_FV(A26,"Industry")</f>
        <v>Diversified Retail</v>
      </c>
      <c r="N26" s="25" cm="1">
        <f t="array" ref="N26">_FV(A26,"Year incorporated",TRUE)</f>
        <v>1996</v>
      </c>
      <c r="O26" s="14" t="str" cm="1">
        <f t="array" ref="O26">_FV(A26,"Description")</f>
        <v>Amazon.com, Inc. provides a range of products and services to customers. The products offered through its stores include merchandise and content that it purchased for resale and products offered by third-party sellers. It manufactures and sells electronic devices, including Kindle, Fire tablet, Fire TV, Echo, and Ring, and it develops and produces media content. It also offers subscription services such as Amazon Prime, a membership program. Its segments include North America, International and Amazon Web Services (AWS). The AWS segment consists of global sales of compute, storage, database, and other services for start-ups, enterprises, government agencies, and academic institutions. It provides advertising services to sellers, vendors, publishers, authors, and others, through programs, such as sponsored advertisements, display, and video advertising. Customers access its offerings through websites, mobile applications, Alexa, devices, streaming, and physically visiting its stores.</v>
      </c>
      <c r="P26" s="10"/>
      <c r="Q26" s="10"/>
      <c r="R26" s="10"/>
    </row>
    <row r="27" spans="1:18" ht="50" customHeight="1">
      <c r="A27" s="2" t="e" vm="65">
        <v>#VALUE!</v>
      </c>
      <c r="B27" s="19">
        <f>'[56]Sheet 1'!$J$115</f>
        <v>194.10330533791435</v>
      </c>
      <c r="C27" s="6">
        <f>'[56]Sheet 1'!$J$117</f>
        <v>1.8777361799542525</v>
      </c>
      <c r="D27" s="6">
        <f>'[56]Sheet 1'!$H$4</f>
        <v>7.1489200617386395E-2</v>
      </c>
      <c r="E27" s="6">
        <f>'[56]Sheet 1'!$I$4</f>
        <v>1.8902972027972087E-2</v>
      </c>
      <c r="F27" s="6">
        <f>'[56]Sheet 1'!$H$20</f>
        <v>-0.71056687133638308</v>
      </c>
      <c r="G27" s="7">
        <f>'[56]Sheet 1'!$O$16</f>
        <v>4.5685331234520685</v>
      </c>
      <c r="H27" s="7">
        <f>'[56]Sheet 1'!$P$16</f>
        <v>193.5256428874489</v>
      </c>
      <c r="I27" s="6">
        <f>'[56]Sheet 1'!$N$7</f>
        <v>0.74950000000000006</v>
      </c>
      <c r="J27" s="6">
        <f>'[56]Sheet 1'!$Q$7</f>
        <v>0.27007666812354314</v>
      </c>
      <c r="K27" s="6">
        <f>'[56]Sheet 1'!$P$13</f>
        <v>3.9079221450460756E-2</v>
      </c>
      <c r="L27" s="8" cm="1">
        <f t="array" ref="L27">_FV(A27,"Market cap",TRUE)</f>
        <v>19539760000</v>
      </c>
      <c r="M27" s="16" t="str" cm="1">
        <f t="array" ref="M27">_FV(A27,"Industry")</f>
        <v>Software &amp; IT Services</v>
      </c>
      <c r="N27" s="25" cm="1">
        <f t="array" ref="N27">_FV(A27,"Year incorporated",TRUE)</f>
        <v>2011</v>
      </c>
      <c r="O27" s="14" t="str" cm="1">
        <f t="array" ref="O27">_FV(A27,"Description")</f>
        <v>Zoom Video Communications, Inc. is a provider of video communication platforms. The Company provides a unified communications and collaboration platform that delivers fundamental changes how people interact, connecting them through frictionless and secure meetings, phone, chat, content sharing and more. The Company’s core products are grouped under various categories: Zoom One, including Zoom Meetings, Zoom Phone, Zoom Team Chat, Zoom Mail and Calendar and Zoom Whiteboard, and Zoom Spaces, including Zoom Rooms and Workspace Reservation. The Company’s core products categories also include Zoom Events, including Zoom Sessions and Zoom Webinars; Zoom Contact Center, including Zoom Virtual Agent; Zoom AI, including Zoom IQ for Sales, and Zoom Developers, including Zoom Developer Platform, Zoom App Marketplace and Zoom Apps. It serves various industries, including education, entertainment/media, enterprise infrastructure, finance, government, healthcare, manufacturing, and others.</v>
      </c>
      <c r="P27" s="10"/>
      <c r="Q27" s="10"/>
      <c r="R27" s="10"/>
    </row>
    <row r="28" spans="1:18" ht="50" customHeight="1">
      <c r="A28" s="22" t="e" vm="66">
        <v>#VALUE!</v>
      </c>
      <c r="B28" s="19">
        <f>'[57]Sheet 1'!$Z$115</f>
        <v>169.47540652769194</v>
      </c>
      <c r="C28" s="6" cm="1">
        <f t="array" ref="C28">(B28/_FV(A28,"Price"))-1</f>
        <v>-0.19139555070522474</v>
      </c>
      <c r="D28" s="6">
        <f>'[57]Sheet 1'!$X$4</f>
        <v>0.18345160803261362</v>
      </c>
      <c r="E28" s="6">
        <f>'[57]Sheet 1'!$Y$4</f>
        <v>0.10500127583567243</v>
      </c>
      <c r="F28" s="6">
        <f>'[57]Sheet 1'!$X$20</f>
        <v>-7.9503105590062129E-2</v>
      </c>
      <c r="G28" s="7">
        <f>'[57]Sheet 1'!$AE$16</f>
        <v>6.5112496810410816</v>
      </c>
      <c r="H28" s="7">
        <f>'[57]Sheet 1'!$AF$16</f>
        <v>981.44567307692307</v>
      </c>
      <c r="I28" s="6">
        <f>'[57]Sheet 1'!$AD$7</f>
        <v>0.73340000000000005</v>
      </c>
      <c r="J28" s="6">
        <f>'[57]Sheet 1'!$AG$7</f>
        <v>0.20135876499106914</v>
      </c>
      <c r="K28" s="6">
        <f>'[57]Sheet 1'!$AF$13</f>
        <v>1.4217289880878435E-2</v>
      </c>
      <c r="L28" s="8" cm="1">
        <f t="array" ref="L28">_FV(A28,"Market cap",TRUE)</f>
        <v>204140700000</v>
      </c>
      <c r="M28" s="16" t="str" cm="1">
        <f t="array" ref="M28">_FV(A28,"Industry")</f>
        <v>Software &amp; IT Services</v>
      </c>
      <c r="N28" s="25" cm="1">
        <f t="array" ref="N28">_FV(A28,"Year incorporated",TRUE)</f>
        <v>1999</v>
      </c>
      <c r="O28" s="14" t="str" cm="1">
        <f t="array" ref="O28">_FV(A28,"Description")</f>
        <v>Salesforce, Inc. is a provider of customer relationship management (CRM) technology. The Company's Customer 360 platform spans sales, service, marketing, commerce, collaboration, integration, artificial intelligence, analytics, automation, and others. It connects customer data across systems, applications and devices to create a complete view of customers. The Company also enables third parties to use its platform and developer tools to create additional functionality and applications that run on its platform. Its customers use its sales offering to store data, monitor leads and progress, forecast opportunities, gain insights through analytics and relationship intelligence and deliver quotes, contracts and invoices. Its service offering helps to connect its service agents with customers across any touchpoint. It helps customers to resolve routine issues with predictions and recommendations. It sells to businesses worldwide, primarily on a subscription basis.</v>
      </c>
      <c r="P28" s="10"/>
      <c r="Q28" s="10"/>
      <c r="R28" s="10"/>
    </row>
    <row r="29" spans="1:18" ht="50" customHeight="1">
      <c r="A29" s="22" t="e" vm="67">
        <v>#VALUE!</v>
      </c>
      <c r="B29" s="19">
        <f>'[58]Sheet 1'!$H$115</f>
        <v>27.205693371913384</v>
      </c>
      <c r="C29" s="6" cm="1">
        <f t="array" ref="C29">(B29/_FV(A29,"Price"))-1</f>
        <v>-0.41023860021865632</v>
      </c>
      <c r="D29" s="6">
        <f>'[58]Sheet 1'!$F$4</f>
        <v>0.34478405641203946</v>
      </c>
      <c r="E29" s="6">
        <f>'[58]Sheet 1'!$G$4</f>
        <v>0.22934748283077866</v>
      </c>
      <c r="F29" s="6">
        <f>'[58]Sheet 1'!$F$20</f>
        <v>0.1664885341270379</v>
      </c>
      <c r="G29" s="7">
        <f>'[58]Sheet 1'!$M$16</f>
        <v>6.0161520469459777</v>
      </c>
      <c r="H29" s="7">
        <f>'[58]Sheet 1'!$N$16</f>
        <v>-142.7846962895853</v>
      </c>
      <c r="I29" s="6">
        <f>'[58]Sheet 1'!$L$7</f>
        <v>0.63229999999999997</v>
      </c>
      <c r="J29" s="6">
        <f>'[58]Sheet 1'!$O$7</f>
        <v>0.13002279975430403</v>
      </c>
      <c r="K29" s="6">
        <f>'[58]Sheet 1'!$N$13</f>
        <v>-1.5539164989909825E-2</v>
      </c>
      <c r="L29" s="8">
        <f>'[58]Sheet 1'!$N$101</f>
        <v>3467240780</v>
      </c>
      <c r="M29" s="16" t="str" cm="1">
        <f t="array" ref="M29">_FV(A29,"Industry")</f>
        <v>Software &amp; IT Services</v>
      </c>
      <c r="N29" s="25" cm="1">
        <f t="array" ref="N29">_FV(A29,"Year incorporated",TRUE)</f>
        <v>2016</v>
      </c>
      <c r="O29" s="14" t="str" cm="1">
        <f t="array" ref="O29">_FV(A29,"Description")</f>
        <v>DigitalOcean Holdings, Inc. is a cloud computing platform offering on-demand infrastructure, platform and software tools for startups and small and medium-sized businesses (SMBs). The Company provides SMBs with a comprehensive suite of cloud offerings, advanced networking and the flexibility to harness both Graphics Processing Units (GPUs) and Central Processing Units (CPUs) capabilities. It offers mission-critical solutions across Infrastructure-as-a-Service (IaaS), including its Droplet virtual machines, storage, and networking offerings; Platform-as-a-Service (PaaS), including its Managed Database and Managed Kubernetes offerings; and Software-as-a-Service (SaaS), including its Managed Hosting and Marketplace offerings. Its customers use its platform across numerous industry verticals and for a range of use cases, such as Web and mobile applications, Website hosting, media and gaming, personal Web projects, managed services, and others.</v>
      </c>
      <c r="P29" s="10"/>
      <c r="Q29" s="10"/>
      <c r="R29" s="10"/>
    </row>
    <row r="30" spans="1:18" ht="50" customHeight="1">
      <c r="A30" s="22" t="e" vm="68">
        <v>#VALUE!</v>
      </c>
      <c r="B30" s="19">
        <f>'[59]Sheet 1'!$R$115</f>
        <v>131.25524638306422</v>
      </c>
      <c r="C30" s="6" cm="1">
        <f t="array" ref="C30">(B30/_FV(A30,"Price"))-1</f>
        <v>-0.39992115218276314</v>
      </c>
      <c r="D30" s="6">
        <f>'[59]Sheet 1'!$P$4</f>
        <v>0.20958597710982207</v>
      </c>
      <c r="E30" s="6">
        <f>'[59]Sheet 1'!$Q$4</f>
        <v>0.15769155403198742</v>
      </c>
      <c r="F30" s="6">
        <f>'[59]Sheet 1'!$P$20</f>
        <v>-0.72269572677267613</v>
      </c>
      <c r="G30" s="7">
        <f>'[59]Sheet 1'!$W$16</f>
        <v>9.2586422897195515</v>
      </c>
      <c r="H30" s="7">
        <f>'[59]Sheet 1'!$X$16</f>
        <v>-156.91940646054931</v>
      </c>
      <c r="I30" s="6">
        <f>'[59]Sheet 1'!$V$7</f>
        <v>0.72409999999999997</v>
      </c>
      <c r="J30" s="6">
        <f>'[59]Sheet 1'!$Y$7</f>
        <v>0.20876463886169125</v>
      </c>
      <c r="K30" s="6">
        <f>'[59]Sheet 1'!$X$13</f>
        <v>-2.5150985144392915E-2</v>
      </c>
      <c r="L30" s="8">
        <f>'[59]Sheet 1'!$X$101</f>
        <v>57550035400</v>
      </c>
      <c r="M30" s="16" t="str" cm="1">
        <f t="array" ref="M30">_FV(A30,"Industry")</f>
        <v>Software &amp; IT Services</v>
      </c>
      <c r="N30" s="25" cm="1">
        <f t="array" ref="N30">_FV(A30,"Year incorporated",TRUE)</f>
        <v>2012</v>
      </c>
      <c r="O30" s="14" t="str" cm="1">
        <f t="array" ref="O30">_FV(A30,"Description")</f>
        <v>Workday, Inc. is a provider of enterprise cloud applications for finance and human resources. The Company provides approximately 10,000 organizations with software-as-a-service solutions to help solve business challenges, including supporting and empowering their workforce, managing their finances and spending in an ever-changing environment, and planning for the unexpected. The Company provides organizations with a unified system that can help them plan, execute, analyze, and extend to other applications and environments, thereby helping them continuously adapt how they manage their business and operations. It embeds artificial intelligence (AI) and machine learning (ML) into its platform, enabling its applications to natively leverage AI and ML as part of the workflow. The Company sells its solutions worldwide primarily through direct sales. The Company also offers professional services, both directly and through its Workday Services Partners to help customers deploy its solutions.</v>
      </c>
      <c r="P30" s="10"/>
      <c r="Q30" s="10"/>
      <c r="R30" s="10"/>
    </row>
    <row r="31" spans="1:18" ht="50" customHeight="1">
      <c r="A31" s="22" t="e" vm="69">
        <v>#VALUE!</v>
      </c>
      <c r="B31" s="19">
        <f>'[60]Sheet 1'!$I$115</f>
        <v>49.517539561715886</v>
      </c>
      <c r="C31" s="6" cm="1">
        <f t="array" ref="C31">(B31/_FV(A31,"Price"))-1</f>
        <v>-0.49482208159849128</v>
      </c>
      <c r="D31" s="6">
        <f>'[60]Sheet 1'!$G$4</f>
        <v>0.62823294296956411</v>
      </c>
      <c r="E31" s="6">
        <f>'[60]Sheet 1'!$H$4</f>
        <v>0.2482836845561458</v>
      </c>
      <c r="F31" s="6">
        <f>'[60]Sheet 1'!$G$20</f>
        <v>-0.61964173967459324</v>
      </c>
      <c r="G31" s="7">
        <f>'[60]Sheet 1'!$N$16</f>
        <v>18.834809862097785</v>
      </c>
      <c r="H31" s="7">
        <f>'[60]Sheet 1'!$O$16</f>
        <v>-628.99102870813397</v>
      </c>
      <c r="I31" s="6">
        <f>'[60]Sheet 1'!$M$7</f>
        <v>0.79300000000000004</v>
      </c>
      <c r="J31" s="6">
        <f>'[60]Sheet 1'!$P$7</f>
        <v>0.21104292281057846</v>
      </c>
      <c r="K31" s="6">
        <f>'[60]Sheet 1'!$O$13</f>
        <v>-2.6109573465787319E-2</v>
      </c>
      <c r="L31" s="8">
        <f>'[60]Sheet 1'!$O$101</f>
        <v>31550190000</v>
      </c>
      <c r="M31" s="16" t="str" cm="1">
        <f t="array" ref="M31">_FV(A31,"Industry")</f>
        <v>Software &amp; IT Services</v>
      </c>
      <c r="N31" s="25" cm="1">
        <f t="array" ref="N31">_FV(A31,"Year incorporated",TRUE)</f>
        <v>2010</v>
      </c>
      <c r="O31" s="14" t="str" cm="1">
        <f t="array" ref="O31">_FV(A31,"Description")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P31" s="10"/>
      <c r="Q31" s="10"/>
      <c r="R31" s="10"/>
    </row>
    <row r="32" spans="1:18" ht="50" customHeight="1">
      <c r="A32" s="22" t="e" vm="70">
        <v>#VALUE!</v>
      </c>
      <c r="B32" s="19">
        <f>'[61]Sheet 1'!$J$115</f>
        <v>113.12996829467744</v>
      </c>
      <c r="C32" s="6" cm="1">
        <f t="array" ref="C32">(B32/_FV(A32,"Price"))-1</f>
        <v>-0.21464791187311749</v>
      </c>
      <c r="D32" s="6">
        <f>'[61]Sheet 1'!$H$4</f>
        <v>0.54398268386339432</v>
      </c>
      <c r="E32" s="6">
        <f>'[61]Sheet 1'!$I$4</f>
        <v>0.34836313534139207</v>
      </c>
      <c r="F32" s="6">
        <f>'[61]Sheet 1'!$H$20</f>
        <v>-0.64176771667067434</v>
      </c>
      <c r="G32" s="7">
        <f>'[61]Sheet 1'!$O$16</f>
        <v>15.239564240445898</v>
      </c>
      <c r="H32" s="7">
        <f>'[61]Sheet 1'!$P$16</f>
        <v>-213.62784035826198</v>
      </c>
      <c r="I32" s="6">
        <f>'[61]Sheet 1'!$N$7</f>
        <v>0.73170000000000002</v>
      </c>
      <c r="J32" s="6">
        <f>'[61]Sheet 1'!$Q$7</f>
        <v>0.3020177259333689</v>
      </c>
      <c r="K32" s="6">
        <f>'[61]Sheet 1'!$P$13</f>
        <v>-3.6628876095473148E-2</v>
      </c>
      <c r="L32" s="8">
        <f>'[61]Sheet 1'!$P$101</f>
        <v>34155460000</v>
      </c>
      <c r="M32" s="16" t="str" cm="1">
        <f t="array" ref="M32">_FV(A32,"Industry")</f>
        <v>Software &amp; IT Services</v>
      </c>
      <c r="N32" s="25" cm="1">
        <f t="array" ref="N32">_FV(A32,"Year incorporated",TRUE)</f>
        <v>2011</v>
      </c>
      <c r="O32" s="14" t="str" cm="1">
        <f t="array" ref="O32">_FV(A32,"Description")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P32" s="10"/>
      <c r="Q32" s="10"/>
      <c r="R32" s="10"/>
    </row>
    <row r="33" spans="1:18" ht="50" customHeight="1">
      <c r="A33" s="22" t="e" vm="71">
        <v>#VALUE!</v>
      </c>
      <c r="B33" s="19">
        <f>'[62]Sheet 1'!$H$115</f>
        <v>29.972808809728864</v>
      </c>
      <c r="C33" s="6" cm="1">
        <f t="array" ref="C33">(B33/_FV(A33,"Price"))-1</f>
        <v>-0.74071964697466375</v>
      </c>
      <c r="D33" s="6">
        <f>'[62]Sheet 1'!$F$4</f>
        <v>1.6943067592806331</v>
      </c>
      <c r="E33" s="6">
        <f>'[62]Sheet 1'!$G$4</f>
        <v>0.56240507571355813</v>
      </c>
      <c r="F33" s="6">
        <f>'[62]Sheet 1'!$F$20</f>
        <v>1.4564839772386944</v>
      </c>
      <c r="G33" s="7">
        <f>'[62]Sheet 1'!$M$16</f>
        <v>19.652965600606894</v>
      </c>
      <c r="H33" s="7">
        <f>'[62]Sheet 1'!$N$16</f>
        <v>-38.65779962679364</v>
      </c>
      <c r="I33" s="6">
        <f>'[62]Sheet 1'!$L$7</f>
        <v>0.77410000000000001</v>
      </c>
      <c r="J33" s="6">
        <f>'[62]Sheet 1'!$O$7</f>
        <v>-3.2874373597067727E-2</v>
      </c>
      <c r="K33" s="6">
        <f>'[62]Sheet 1'!$N$13</f>
        <v>-5.4394893763433774E-2</v>
      </c>
      <c r="L33" s="8">
        <f>'[62]Sheet 1'!$N$101</f>
        <v>12616398144</v>
      </c>
      <c r="M33" s="16" t="str" cm="1">
        <f t="array" ref="M33">_FV(A33,"Industry")</f>
        <v>Software &amp; IT Services</v>
      </c>
      <c r="N33" s="25" cm="1">
        <f t="array" ref="N33">_FV(A33,"Year incorporated",TRUE)</f>
        <v>2018</v>
      </c>
      <c r="O33" s="14" t="str" cm="1">
        <f t="array" ref="O33">_FV(A33,"Description")</f>
        <v>BILL Holdings, Inc. is a provider of software-as-a-service, cloud-based payments, and spending and expense management products. It enables users to automate accounts payable and accounts receivable transactions, enable businesses to connect with their suppliers and/or customers to do business, eliminate expense reports, manage cash flows, and improve back-office efficiency. It offers financial automation software for small and midsize businesses (SMBs). Through its automated solutions, it helps SMBs simplify and control their finances. It is a partner of the United States financial institutions, accounting firms, and accounting software providers. Its artificial-intelligence (AI)-enabled financial software platform creates connections between its customers, their suppliers, and their clients. Businesses on its platform generate and process invoices, streamline approvals, make, and receive payments, manage employee expenses, sync with their accounting system, and manage their cash.</v>
      </c>
      <c r="P33" s="10"/>
      <c r="Q33" s="10"/>
      <c r="R33" s="10"/>
    </row>
    <row r="34" spans="1:18" ht="50" customHeight="1">
      <c r="A34" s="22" t="e" vm="72">
        <v>#VALUE!</v>
      </c>
      <c r="B34" s="19">
        <f>'[63]Sheet 1'!$T$115</f>
        <v>62.242877960891867</v>
      </c>
      <c r="C34" s="6" cm="1">
        <f t="array" ref="C34">(B34/_FV(A34,"Price"))-1</f>
        <v>-0.40386095239065345</v>
      </c>
      <c r="D34" s="6">
        <f>'[63]Sheet 1'!$R$4</f>
        <v>0.36655466057066266</v>
      </c>
      <c r="E34" s="6">
        <f>'[63]Sheet 1'!$S$4</f>
        <v>6.056641636386928E-2</v>
      </c>
      <c r="F34" s="6">
        <f>'[63]Sheet 1'!$R$20</f>
        <v>-0.91075505860040851</v>
      </c>
      <c r="G34" s="7">
        <f>'[63]Sheet 1'!$Y$16</f>
        <v>4.7345261307143316</v>
      </c>
      <c r="H34" s="7">
        <f>'[63]Sheet 1'!$Z$16</f>
        <v>-62.255997581533279</v>
      </c>
      <c r="I34" s="6">
        <f>'[63]Sheet 1'!$X$7</f>
        <v>0.77669999999999995</v>
      </c>
      <c r="J34" s="6">
        <f>'[63]Sheet 1'!$AA$7</f>
        <v>0.11692997907878791</v>
      </c>
      <c r="K34" s="6">
        <f>'[63]Sheet 1'!$Z$13</f>
        <v>-5.9370761590238741E-2</v>
      </c>
      <c r="L34" s="8">
        <f>'[63]Sheet 1'!$Z$101</f>
        <v>17298576000</v>
      </c>
      <c r="M34" s="16" t="str" cm="1">
        <f t="array" ref="M34">_FV(A34,"Industry")</f>
        <v>Software &amp; IT Services</v>
      </c>
      <c r="N34" s="25" cm="1">
        <f t="array" ref="N34">_FV(A34,"Year incorporated",TRUE)</f>
        <v>2006</v>
      </c>
      <c r="O34" s="14" t="str" cm="1">
        <f t="array" ref="O34">_FV(A34,"Description")</f>
        <v>Splunk Inc. (Splunk) is engaged in the development and marketing of cloud services and licensed software solutions. It offers the Unified Security and Observability Platform, which is comprised of Splunk Security and Splunk Security. Splunk Security includes Splunk Enterprise Security, Splunk Security Orchestration, Automation and Response, Splunk User Behavior Analytics, Splunk Attack Analyzer, and Splunk Mission Control. Splunk Observability includes Splunk Information Technology Service Intelligence, and Splunk Observability Cloud, which provides fully integrated capabilities for Splunk Application Performance Monitoring, Splunk Infrastructure Monitoring, Splunk Real User Monitoring, and Splunk Synthetic Monitoring. It provides application programming interfaces, software development kits, and other interfaces that enable its network of third-party developers, partners, and customers to build content that configures and extends its solutions to accommodate specific use cases.</v>
      </c>
      <c r="P34" s="10"/>
      <c r="Q34" s="10"/>
      <c r="R34" s="10"/>
    </row>
    <row r="35" spans="1:18" ht="50" customHeight="1">
      <c r="A35" s="22" t="e" vm="73">
        <v>#VALUE!</v>
      </c>
      <c r="B35" s="19">
        <f>'[64]Sheet 1'!$O$115</f>
        <v>130.75535401035052</v>
      </c>
      <c r="C35" s="6" cm="1">
        <f t="array" ref="C35">(B35/_FV(A35,"Price"))-1</f>
        <v>-0.74504669108460297</v>
      </c>
      <c r="D35" s="6">
        <f>'[64]Sheet 1'!$M$4</f>
        <v>0.33084100509126912</v>
      </c>
      <c r="E35" s="6">
        <f>'[64]Sheet 1'!$N$4</f>
        <v>0.18835172669181244</v>
      </c>
      <c r="F35" s="6">
        <f>'[64]Sheet 1'!$M$29</f>
        <v>0.44852705011755334</v>
      </c>
      <c r="G35" s="7">
        <f>'[64]Sheet 1'!$T$16</f>
        <v>14.8089976781791</v>
      </c>
      <c r="H35" s="7">
        <f>'[64]Sheet 1'!$U$16</f>
        <v>-227.3538204507357</v>
      </c>
      <c r="I35" s="6">
        <f>'[64]Sheet 1'!$S$7</f>
        <v>0.81840000000000002</v>
      </c>
      <c r="J35" s="6">
        <f>'[64]Sheet 1'!$V$7</f>
        <v>0.11057563711424064</v>
      </c>
      <c r="K35" s="6">
        <f>'[64]Sheet 1'!$U$13</f>
        <v>-6.0660093641423739E-2</v>
      </c>
      <c r="L35" s="8">
        <f>'[64]Sheet 1'!$U$101</f>
        <v>25633915902</v>
      </c>
      <c r="M35" s="16" t="str" cm="1">
        <f t="array" ref="M35">_FV(A35,"Industry")</f>
        <v>Software &amp; IT Services</v>
      </c>
      <c r="N35" s="25" cm="1">
        <f t="array" ref="N35">_FV(A35,"Year incorporated",TRUE)</f>
        <v>2005</v>
      </c>
      <c r="O35" s="14" t="str" cm="1">
        <f t="array" ref="O35">_FV(A35,"Description")</f>
        <v>HubSpot, Inc. provides a cloud-based customer relationship management (CRM) platform. The Company’s CRM platform is comprised of a marketing hub, sales hub, service hub, content management system (CMS) Hub, and operations hub as well as other tools, integrations, and a payment solution that enables companies to attract, engage, and delight customers throughout the customer experience. Its CRM platform features integrated applications that create a cohesive and adaptable customer experience. These integrated applications include blogging, Website content management, messaging, chatbots, social media, marketing automation, email, predictive lead scoring, sales productivity, ticketing and helpdesk tools, analytics, and reporting. The Company also provides professional services, which consist of customer on-boarding, training, and consulting services. It focuses on selling its CRM platform to mid-market business-to-business (B2B) companies on a subscription basis.</v>
      </c>
      <c r="P35" s="10"/>
      <c r="Q35" s="10"/>
      <c r="R35" s="10"/>
    </row>
    <row r="36" spans="1:18" ht="50" customHeight="1">
      <c r="A36" s="22" t="e" vm="74">
        <v>#VALUE!</v>
      </c>
      <c r="B36" s="19">
        <f>'[65]Sheet 1'!$M$115</f>
        <v>104.90259557639511</v>
      </c>
      <c r="C36" s="6" cm="1">
        <f t="array" ref="C36">(B36/_FV(A36,"Price"))-1</f>
        <v>-0.38092301223726688</v>
      </c>
      <c r="D36" s="6">
        <f>'[65]Sheet 1'!$K$4</f>
        <v>0.34164906765106284</v>
      </c>
      <c r="E36" s="6">
        <f>'[65]Sheet 1'!$L$4</f>
        <v>0.25228247211263266</v>
      </c>
      <c r="F36" s="6">
        <f>'[65]Sheet 1'!$K$20</f>
        <v>6.1290422640735143E-2</v>
      </c>
      <c r="G36" s="7">
        <f>'[65]Sheet 1'!$R$16</f>
        <v>15.537536007580769</v>
      </c>
      <c r="H36" s="7">
        <f>'[65]Sheet 1'!$S$16</f>
        <v>-70.913821964293859</v>
      </c>
      <c r="I36" s="6">
        <f>'[65]Sheet 1'!$Q$7</f>
        <v>0.83379999999999999</v>
      </c>
      <c r="J36" s="6">
        <f>'[65]Sheet 1'!$T$7</f>
        <v>0.28859402572066895</v>
      </c>
      <c r="K36" s="6">
        <f>'[65]Sheet 1'!$S$13</f>
        <v>-6.45157184984613E-2</v>
      </c>
      <c r="L36" s="8">
        <f>'[65]Sheet 1'!$S$101</f>
        <v>43549880000</v>
      </c>
      <c r="M36" s="16" t="str" cm="1">
        <f t="array" ref="M36">_FV(A36,"Industry")</f>
        <v>Software &amp; IT Services</v>
      </c>
      <c r="N36" s="25" cm="1">
        <f t="array" ref="N36">_FV(A36,"Year incorporated",TRUE)</f>
        <v>2022</v>
      </c>
      <c r="O36" s="14" t="str" cm="1">
        <f t="array" ref="O36">_FV(A36,"Description")</f>
        <v>Atlassian Corporation is a global software company that designs, develops, licenses, and maintains software and provisions software hosting services. Its products include Jira Software, Jira Align, Jira Service Management, Confluence, Trello, Atlassian Access and Bitbucket. Jira Software and Jira Work Management provide a flexible workflow management system that helps plan, organize, track and manage work and projects. Confluence is a social and flexible content collaboration platform used to create, share, organize, and discuss projects. Trello is a collaboration and organization product. Jira Service Management is an intuitive and flexible service desk product for creating and managing services for information technology, legal, and human resources teams. Bitbucket is a code management and collaboration product for teams using distributed version control systems. It also offers additional products, including Atlassian cloud apps and Crowd.</v>
      </c>
      <c r="P36" s="10"/>
      <c r="Q36" s="10"/>
      <c r="R36" s="10"/>
    </row>
    <row r="37" spans="1:18" ht="50" customHeight="1">
      <c r="A37" s="22" t="e" vm="75">
        <v>#VALUE!</v>
      </c>
      <c r="B37" s="19">
        <f>'[66]Sheet 1'!$J$115</f>
        <v>17.22355729237222</v>
      </c>
      <c r="C37" s="6" cm="1">
        <f t="array" ref="C37">(B37/_FV(A37,"Price"))-1</f>
        <v>-0.72380440518966926</v>
      </c>
      <c r="D37" s="6">
        <f>'[66]Sheet 1'!$H$4</f>
        <v>0.48568307775743191</v>
      </c>
      <c r="E37" s="6">
        <f>'[66]Sheet 1'!$I$4</f>
        <v>0.31454686585162017</v>
      </c>
      <c r="F37" s="6">
        <f>'[66]Sheet 1'!$H$20</f>
        <v>-0.36673099481590798</v>
      </c>
      <c r="G37" s="7">
        <f>'[66]Sheet 1'!$O$16</f>
        <v>21.223492449558623</v>
      </c>
      <c r="H37" s="7">
        <f>'[66]Sheet 1'!$P$16</f>
        <v>-107.03233513116594</v>
      </c>
      <c r="I37" s="6">
        <f>'[66]Sheet 1'!$N$7</f>
        <v>0.76149999999999995</v>
      </c>
      <c r="J37" s="6">
        <f>'[66]Sheet 1'!$Q$7</f>
        <v>-4.0778638305813637E-2</v>
      </c>
      <c r="K37" s="6">
        <f>'[66]Sheet 1'!$P$13</f>
        <v>-9.1412072846884795E-2</v>
      </c>
      <c r="L37" s="8">
        <f>'[66]Sheet 1'!$P$101</f>
        <v>20698020000</v>
      </c>
      <c r="M37" s="16" t="str" cm="1">
        <f t="array" ref="M37">_FV(A37,"Industry")</f>
        <v>Software &amp; IT Services</v>
      </c>
      <c r="N37" s="25" cm="1">
        <f t="array" ref="N37">_FV(A37,"Year incorporated",TRUE)</f>
        <v>2009</v>
      </c>
      <c r="O37" s="14" t="str" cm="1">
        <f t="array" ref="O37">_FV(A37,"Description")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P37" s="10"/>
      <c r="Q37" s="10"/>
      <c r="R37" s="10"/>
    </row>
    <row r="38" spans="1:18" ht="50" customHeight="1">
      <c r="A38" s="22" t="e" vm="76">
        <v>#VALUE!</v>
      </c>
      <c r="B38" s="19">
        <f>'[67]Sheet 1'!$N$115</f>
        <v>74.2001666175141</v>
      </c>
      <c r="C38" s="6" cm="1">
        <f t="array" ref="C38">(B38/_FV(A38,"Price"))-1</f>
        <v>0.1881531884309704</v>
      </c>
      <c r="D38" s="6">
        <f>'[67]Sheet 1'!$L$4</f>
        <v>6.7605148653236302E-2</v>
      </c>
      <c r="E38" s="6">
        <f>'[67]Sheet 1'!$M$4</f>
        <v>9.7429620563035391E-2</v>
      </c>
      <c r="F38" s="6">
        <f>'[67]Sheet 1'!$L$20</f>
        <v>-1.6582987952842141</v>
      </c>
      <c r="G38" s="7">
        <f>'[67]Sheet 1'!$S$16</f>
        <v>2.8118800489596083</v>
      </c>
      <c r="H38" s="7">
        <f>'[67]Sheet 1'!$T$16</f>
        <v>43.198683715682584</v>
      </c>
      <c r="I38" s="6">
        <f>'[67]Sheet 1'!$R$7</f>
        <v>0.47399999999999998</v>
      </c>
      <c r="J38" s="6">
        <f>'[67]Sheet 1'!$U$7</f>
        <v>0.12998776009791921</v>
      </c>
      <c r="K38" s="6">
        <f>'[67]Sheet 1'!$T$13</f>
        <v>-0.10226185291681907</v>
      </c>
      <c r="L38" s="8">
        <f>'[67]Sheet 1'!$T$101</f>
        <v>11486530000</v>
      </c>
      <c r="M38" s="16" t="str" cm="1">
        <f t="array" ref="M38">_FV(A38,"Industry")</f>
        <v>Software &amp; IT Services</v>
      </c>
      <c r="N38" s="25" cm="1">
        <f t="array" ref="N38">_FV(A38,"Year incorporated",TRUE)</f>
        <v>2008</v>
      </c>
      <c r="O38" s="14" t="str" cm="1">
        <f t="array" ref="O38">_FV(A38,"Description")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P38" s="10"/>
      <c r="Q38" s="10"/>
      <c r="R38" s="10"/>
    </row>
    <row r="39" spans="1:18" ht="50" customHeight="1">
      <c r="A39" s="22" t="e" vm="77">
        <v>#VALUE!</v>
      </c>
      <c r="B39" s="19">
        <f>'[68]Sheet 1'!$L$115</f>
        <v>87.527529515903083</v>
      </c>
      <c r="C39" s="6" cm="1">
        <f t="array" ref="C39">(B39/_FV(A39,"Price"))-1</f>
        <v>0.27721478937550104</v>
      </c>
      <c r="D39" s="6">
        <f>'[68]Sheet 1'!$J$4</f>
        <v>0.42900982232747098</v>
      </c>
      <c r="E39" s="6">
        <f>'[68]Sheet 1'!$K$4</f>
        <v>0.16576964477933265</v>
      </c>
      <c r="F39" s="6">
        <f>'[68]Sheet 1'!$J$20</f>
        <v>4.0156823644180273E-2</v>
      </c>
      <c r="G39" s="7">
        <f>'[68]Sheet 1'!$Q$16</f>
        <v>5.9884499461786866</v>
      </c>
      <c r="H39" s="7">
        <f>'[68]Sheet 1'!$R$16</f>
        <v>-13.652196319018405</v>
      </c>
      <c r="I39" s="6">
        <f>'[68]Sheet 1'!$P$7</f>
        <v>0.70609999999999995</v>
      </c>
      <c r="J39" s="6">
        <f>'[68]Sheet 1'!$S$7</f>
        <v>3.4983853606027987E-2</v>
      </c>
      <c r="K39" s="6">
        <f>'[68]Sheet 1'!$R$13</f>
        <v>-0.10408921933085502</v>
      </c>
      <c r="L39" s="8">
        <f>'[68]Sheet 1'!$R$101</f>
        <v>11126540000</v>
      </c>
      <c r="M39" s="16" t="str" cm="1">
        <f t="array" ref="M39">_FV(A39,"Industry")</f>
        <v>Software &amp; IT Services</v>
      </c>
      <c r="N39" s="25" cm="1">
        <f t="array" ref="N39">_FV(A39,"Year incorporated",TRUE)</f>
        <v>2010</v>
      </c>
      <c r="O39" s="14" t="str" cm="1">
        <f t="array" ref="O39">_FV(A39,"Description")</f>
        <v>Okta, Inc. is an independent identity provider. The Company's Okta Identity Platform is an independent and neutral cloud-based identity solution that allows its customers to integrate with nearly any application, service or cloud that they choose through its secure platform and cloud infrastructure. Its Workforce Identity Cloud is used as the central system for an organization’s connectivity, access, authentication and identity lifecycle management needs spanning all of its users, technology and applications. Its Workforce Identity products include Universal Directory, Single Sign-On, Adaptive Multi-Factor Authentication, Lifecycle Management, API Access Management, Access Gateway, Advanced Server Access and Okta Identity Governance. The Company’s Customer Identity products include Universal Login, Attack Protection, Adaptive Multi-Factor Authentication, Passwordless, Machine to Machine, Private Cloud, Organizations, Actions and Extensibility, and Enterprise Connections.</v>
      </c>
      <c r="P39" s="10"/>
      <c r="Q39" s="10"/>
      <c r="R39" s="10"/>
    </row>
    <row r="40" spans="1:18" ht="50" customHeight="1">
      <c r="A40" s="22" t="e" vm="78">
        <v>#VALUE!</v>
      </c>
      <c r="B40" s="19">
        <f>'[69]Sheet 1'!$G$115</f>
        <v>107.61967721055422</v>
      </c>
      <c r="C40" s="6" cm="1">
        <f t="array" ref="C40">(B40/_FV(A40,"Price"))-1</f>
        <v>-0.20429074151161397</v>
      </c>
      <c r="D40" s="6">
        <f>'[69]Sheet 1'!$E$4</f>
        <v>0.47343004801173971</v>
      </c>
      <c r="E40" s="6">
        <f>'[69]Sheet 1'!$F$4</f>
        <v>0.36943666355431071</v>
      </c>
      <c r="F40" s="6">
        <f>'[69]Sheet 1'!$E$20</f>
        <v>6.5854766564160006E-2</v>
      </c>
      <c r="G40" s="7">
        <f>'[69]Sheet 1'!$L$16</f>
        <v>15.887994884910485</v>
      </c>
      <c r="H40" s="7">
        <f>'[69]Sheet 1'!$M$16</f>
        <v>-87.870416710323454</v>
      </c>
      <c r="I40" s="6">
        <f>'[69]Sheet 1'!$K$7</f>
        <v>0.73089999999999999</v>
      </c>
      <c r="J40" s="6">
        <f>'[69]Sheet 1'!$N$7</f>
        <v>0.11781485541076334</v>
      </c>
      <c r="K40" s="6">
        <f>'[69]Sheet 1'!$M$13</f>
        <v>-0.11067182269421678</v>
      </c>
      <c r="L40" s="8">
        <f>'[69]Sheet 1'!$M$101</f>
        <v>5870534670</v>
      </c>
      <c r="M40" s="16" t="str" cm="1">
        <f t="array" ref="M40">_FV(A40,"Industry")</f>
        <v>Software &amp; IT Services</v>
      </c>
      <c r="N40" s="25" cm="1">
        <f t="array" ref="N40">_FV(A40,"Year incorporated",TRUE)</f>
        <v>2011</v>
      </c>
      <c r="O40" s="14" t="str" cm="1">
        <f t="array" ref="O40">_FV(A40,"Description")</f>
        <v>Duolingo, Inc. (Duolingo) is a technology company. The Company's flagship application, Duolingo, is a language learning application. The Duolingo language learning application is a way to learn languages. The Company offers courses in approximately 40 languages to more than 60 million monthly active users. The application is also available in the education category on both Google Play and the Apple App Store. Duolingo can also be accessed by desktop computers via a Web browser at www.duolingo.com. All course content on Duolingo can be accessed for free. Its subscription offering, Super Duolingo, offers learners additional features to enhance their learning experience. It also launched a family plan, which includes up to six subscribers under one annual plan. The Duolingo English Test is an online English proficiency assessment. Anyone with a computer, webcam and Internet connection can take the test from anywhere, at any time.</v>
      </c>
      <c r="P40" s="10"/>
      <c r="Q40" s="10"/>
      <c r="R40" s="10"/>
    </row>
    <row r="41" spans="1:18" ht="50" customHeight="1">
      <c r="A41" s="22" t="e" vm="79">
        <v>#VALUE!</v>
      </c>
      <c r="B41" s="19">
        <f>'[70]Sheet 1'!$H$115</f>
        <v>61.766774954947742</v>
      </c>
      <c r="C41" s="6" cm="1">
        <f t="array" ref="C41">(B41/_FV(A41,"Price"))-1</f>
        <v>-0.63796509609666652</v>
      </c>
      <c r="D41" s="6">
        <f>'[70]Sheet 1'!$F$4</f>
        <v>0.69409764566847132</v>
      </c>
      <c r="E41" s="6">
        <f>'[70]Sheet 1'!$G$4</f>
        <v>0.3327465956384863</v>
      </c>
      <c r="F41" s="6">
        <f>'[70]Sheet 1'!$F$20</f>
        <v>0.10037086145995944</v>
      </c>
      <c r="G41" s="7">
        <f>'[70]Sheet 1'!$M$16</f>
        <v>26.918392629180325</v>
      </c>
      <c r="H41" s="7">
        <f>'[70]Sheet 1'!$N$16</f>
        <v>-69.792733822431131</v>
      </c>
      <c r="I41" s="6">
        <f>'[70]Sheet 1'!$L$7</f>
        <v>0.65259999999999996</v>
      </c>
      <c r="J41" s="6">
        <f>'[70]Sheet 1'!$O$7</f>
        <v>0.24035864583651029</v>
      </c>
      <c r="K41" s="6">
        <f>'[70]Sheet 1'!$N$13</f>
        <v>-0.14755660996472728</v>
      </c>
      <c r="L41" s="8">
        <f>'[70]Sheet 1'!$N$101</f>
        <v>55604220000</v>
      </c>
      <c r="M41" s="16" t="str" cm="1">
        <f t="array" ref="M41">_FV(A41,"Industry")</f>
        <v>Software &amp; IT Services</v>
      </c>
      <c r="N41" s="25" cm="1">
        <f t="array" ref="N41">_FV(A41,"Year incorporated",TRUE)</f>
        <v>2012</v>
      </c>
      <c r="O41" s="14" t="str" cm="1">
        <f t="array" ref="O41">_FV(A41,"Description")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P41" s="10"/>
      <c r="Q41" s="10"/>
      <c r="R41" s="10"/>
    </row>
    <row r="42" spans="1:18" ht="50" customHeight="1">
      <c r="A42" s="22" t="e" vm="80">
        <v>#VALUE!</v>
      </c>
      <c r="B42" s="19">
        <f>'[71]Sheet 1'!$F$115</f>
        <v>22.111463911263179</v>
      </c>
      <c r="C42" s="6" cm="1">
        <f t="array" ref="C42">(B42/_FV(A42,"Price"))-1</f>
        <v>-0.47000326195438202</v>
      </c>
      <c r="D42" s="6">
        <f>'[71]Sheet 1'!$D$4</f>
        <v>0.58488191702565406</v>
      </c>
      <c r="E42" s="6">
        <f>'[71]Sheet 1'!$E$4</f>
        <v>0.82998298569538087</v>
      </c>
      <c r="F42" s="6">
        <f>'[71]Sheet 1'!$D$20</f>
        <v>1.4890974144332683</v>
      </c>
      <c r="G42" s="7">
        <f>'[71]Sheet 1'!$K$16</f>
        <v>17.79880031928078</v>
      </c>
      <c r="H42" s="7">
        <f>'[71]Sheet 1'!$L$16</f>
        <v>-55.224096169136722</v>
      </c>
      <c r="I42" s="6">
        <f>'[71]Sheet 1'!$J$7</f>
        <v>0.67020000000000002</v>
      </c>
      <c r="J42" s="6">
        <f>'[71]Sheet 1'!$M$7</f>
        <v>-0.16708887348499171</v>
      </c>
      <c r="K42" s="6">
        <f>'[71]Sheet 1'!$L$13</f>
        <v>-0.15592833090435682</v>
      </c>
      <c r="L42" s="8">
        <f>'[71]Sheet 1'!$L$101</f>
        <v>4236737434</v>
      </c>
      <c r="M42" s="16" t="str" cm="1">
        <f t="array" ref="M42">_FV(A42,"Industry")</f>
        <v>Software &amp; IT Services</v>
      </c>
      <c r="N42" s="25" cm="1">
        <f t="array" ref="N42">_FV(A42,"Year incorporated",TRUE)</f>
        <v>2011</v>
      </c>
      <c r="O42" s="14" t="str" cm="1">
        <f t="array" ref="O42">_FV(A42,"Description")</f>
        <v>Braze, Inc. provides a customer engagement platform that enables customer-centric interactions between consumers and brands. Its platform enables brands to listen to their customers, understand them and act on that understanding in a way that is human and personal. Using its platform, brands ingest and process customer data in real-time, orchestrate and optimize contextually relevant, cross-channel marketing campaigns and continuously evolve their customer engagement strategies. It offers a single, vertically integrated platform that encompasses data ingestion, classification, orchestration, personalization and action. Braze SDKs are software libraries that reside within its customers’ applications or websites, automatically manage data ingestion and deliver mobile and Web notifications, in-application/in-browser interstitial messages, and content cards. Braze REST API can be used to import or export data or to trigger workflows between Braze and brands’ existing technology stacks.</v>
      </c>
      <c r="P42" s="10"/>
      <c r="Q42" s="10"/>
      <c r="R42" s="10"/>
    </row>
    <row r="43" spans="1:18" ht="50" customHeight="1">
      <c r="A43" s="22" t="e" vm="81">
        <v>#VALUE!</v>
      </c>
      <c r="B43" s="19">
        <f>'[72]Sheet 1'!$I$115</f>
        <v>64.926152442260289</v>
      </c>
      <c r="C43" s="6">
        <f>'[72]Sheet 1'!$I$117</f>
        <v>9.4240118510617865E-3</v>
      </c>
      <c r="D43" s="6">
        <f>'[72]Sheet 1'!$G$4</f>
        <v>0.41723843816404238</v>
      </c>
      <c r="E43" s="6">
        <f>'[72]Sheet 1'!$H$4</f>
        <v>0.23960137944789617</v>
      </c>
      <c r="F43" s="6">
        <f>'[72]Sheet 1'!$G$20</f>
        <v>0.50602524957646189</v>
      </c>
      <c r="G43" s="7">
        <f>'[72]Sheet 1'!$N$16</f>
        <v>7.2638808683935272</v>
      </c>
      <c r="H43" s="7">
        <f>'[72]Sheet 1'!$P$16</f>
        <v>-3589.7891117478512</v>
      </c>
      <c r="I43" s="6">
        <f>'[72]Sheet 1'!$M$7</f>
        <v>0.73080000000000001</v>
      </c>
      <c r="J43" s="6">
        <f>'[72]Sheet 1'!$P$7</f>
        <v>-2.0234840104177538E-3</v>
      </c>
      <c r="K43" s="6">
        <f>'[72]Sheet 1'!$O$13</f>
        <v>-0.1720193254322768</v>
      </c>
      <c r="L43" s="8">
        <f>'[72]Sheet 1'!$P$101</f>
        <v>0</v>
      </c>
      <c r="M43" s="16" t="str" cm="1">
        <f t="array" ref="M43">_FV(A43,"Industry")</f>
        <v>Software &amp; IT Services</v>
      </c>
      <c r="N43" s="25" cm="1">
        <f t="array" ref="N43">_FV(A43,"Year incorporated",TRUE)</f>
        <v>2012</v>
      </c>
      <c r="O43" s="14" t="str" cm="1">
        <f t="array" ref="O43">_FV(A43,"Description")</f>
        <v>Elastic NV is a Netherlands-based data analytics company. The Company’s platform, which is available as both a hosted, managed service across public clouds as well as self-managed software, allows its customers to find insights from large amounts of data and take action. The Company offers three search-powered solutions - Enterprise Search, Observability, and Security - that are built into the platform, which is built on the Elastic Stack, a set of software products that ingest data from any source, in any format, and perform search, analysis, and visualization of that data. The Company helps organizations, their employees, and their customers find what they need, while keeping mission-critical applications running smoothly, and protecting against cyber threats. The Company generates revenue primarily from sales of subscriptions to its platform.</v>
      </c>
      <c r="P43" s="10"/>
      <c r="Q43" s="10"/>
      <c r="R43" s="10"/>
    </row>
    <row r="44" spans="1:18" ht="50" customHeight="1">
      <c r="A44" s="22" t="e" vm="82">
        <v>#VALUE!</v>
      </c>
      <c r="B44" s="19">
        <f>'[73]Sheet 1'!$K$115</f>
        <v>102.47815723189245</v>
      </c>
      <c r="C44" s="6" cm="1">
        <f t="array" ref="C44">(B44/_FV(A44,"Price"))-1</f>
        <v>-0.73630241049896439</v>
      </c>
      <c r="D44" s="6">
        <f>'[73]Sheet 1'!$I$4</f>
        <v>0.46947407934702245</v>
      </c>
      <c r="E44" s="6">
        <f>'[73]Sheet 1'!$J$4</f>
        <v>0.19781931464174463</v>
      </c>
      <c r="F44" s="6">
        <f>'[73]Sheet 1'!$I$20</f>
        <v>-1.1784752702949055</v>
      </c>
      <c r="G44" s="7">
        <f>'[73]Sheet 1'!$P$16</f>
        <v>21.362406542056075</v>
      </c>
      <c r="H44" s="7">
        <f>'[73]Sheet 1'!$Q$16</f>
        <v>-79.413690872558618</v>
      </c>
      <c r="I44" s="6">
        <f>'[73]Sheet 1'!$O$7</f>
        <v>0.72795950155763245</v>
      </c>
      <c r="J44" s="6">
        <f>'[73]Sheet 1'!$R$7</f>
        <v>-1.5742990654205608E-2</v>
      </c>
      <c r="K44" s="6">
        <f>'[73]Sheet 1'!$Q$13</f>
        <v>-0.17721860019518559</v>
      </c>
      <c r="L44" s="8">
        <f>'[73]Sheet 1'!$Q$101</f>
        <v>27429330000</v>
      </c>
      <c r="M44" s="16" t="str" cm="1">
        <f t="array" ref="M44">_FV(A44,"Industry")</f>
        <v>Software &amp; IT Services</v>
      </c>
      <c r="N44" s="25" cm="1">
        <f t="array" ref="N44">_FV(A44,"Year incorporated",TRUE)</f>
        <v>2007</v>
      </c>
      <c r="O44" s="14" t="str" cm="1">
        <f t="array" ref="O44">_FV(A44,"Description")</f>
        <v>MongoDB, Inc. is a developer data platform company. Its developer data platform is an integrated set of databases and related services that allow development teams to address the growing variety of modern application requirements. Its core offerings are MongoDB Atlas and MongoDB Enterprise Advanced. MongoDB Atlas is its managed multi-cloud database-as-a-service offering that includes an integrated set of database and related services. MongoDB Atlas provides customers with a managed offering that includes automated provisioning and healing, comprehensive system monitoring, managed backup and restore, default security and other features. MongoDB Enterprise Advanced is its self-managed commercial offering for enterprise customers that can run in the cloud, on-premises or in a hybrid environment. It provides professional services to its customers, including consulting and training. It has over 40,800 customers spanning a range of industries in more than 100 countries around the world.</v>
      </c>
      <c r="P44" s="10"/>
      <c r="Q44" s="10"/>
      <c r="R44" s="10"/>
    </row>
    <row r="45" spans="1:18" ht="50" customHeight="1">
      <c r="A45" s="22" t="e" vm="83">
        <v>#VALUE!</v>
      </c>
      <c r="B45" s="19">
        <f>'[74]Sheet 1'!$H$115</f>
        <v>28.385657147497763</v>
      </c>
      <c r="C45" s="6" cm="1">
        <f t="array" ref="C45">(B45/_FV(A45,"Price"))-1</f>
        <v>-0.3279910713187083</v>
      </c>
      <c r="D45" s="6">
        <f>'[74]Sheet 1'!$F$4</f>
        <v>0.66772262857049669</v>
      </c>
      <c r="E45" s="6">
        <f>'[74]Sheet 1'!$G$4</f>
        <v>0.41303364633576911</v>
      </c>
      <c r="F45" s="6">
        <f>'[74]Sheet 1'!$F$20</f>
        <v>1.8180078681096639</v>
      </c>
      <c r="G45" s="7">
        <f>'[74]Sheet 1'!$M$16</f>
        <v>16.961464274451227</v>
      </c>
      <c r="H45" s="7">
        <f>'[74]Sheet 1'!$N$16</f>
        <v>-35.506102709756661</v>
      </c>
      <c r="I45" s="6">
        <f>'[74]Sheet 1'!$L$7</f>
        <v>0.38669999999999999</v>
      </c>
      <c r="J45" s="6">
        <f>'[74]Sheet 1'!$O$7</f>
        <v>0.17878787137971244</v>
      </c>
      <c r="K45" s="6">
        <f>'[74]Sheet 1'!$N$13</f>
        <v>-0.19972044791628207</v>
      </c>
      <c r="L45" s="8">
        <f>'[74]Sheet 1'!$N$101</f>
        <v>6938070000</v>
      </c>
      <c r="M45" s="16" t="str" cm="1">
        <f t="array" ref="M45">_FV(A45,"Industry")</f>
        <v>Software &amp; IT Services</v>
      </c>
      <c r="N45" s="25" cm="1">
        <f t="array" ref="N45">_FV(A45,"Year incorporated",TRUE)</f>
        <v>2013</v>
      </c>
      <c r="O45" s="14" t="str" cm="1">
        <f t="array" ref="O45">_FV(A45,"Description")</f>
        <v>Global-E Online Ltd is an Israel-based company operates as a software publisher. It develops e-commerce platform Global-e which enable direct-to-consumer cross-border e-commerce. Through its end-to-end solutions that combine localization capabilities, big-data business intelligence models, international logistics and cross-border experience, it enables retailers and brands to increase international traffic conversion and sales and achieve global online growth. The Company operates from seven offices worldwide and is the chosen partner of retailers and brands across the United States, Europe and Asia.</v>
      </c>
      <c r="P45" s="10"/>
      <c r="Q45" s="10"/>
      <c r="R45" s="10"/>
    </row>
    <row r="46" spans="1:18" ht="50" customHeight="1">
      <c r="A46" s="22" t="e" vm="84">
        <v>#VALUE!</v>
      </c>
      <c r="B46" s="19">
        <f>'[75]Sheet 1'!$K$115</f>
        <v>92.93250429414725</v>
      </c>
      <c r="C46" s="6" cm="1">
        <f t="array" ref="C46">(B46/_FV(A46,"Price"))-1</f>
        <v>-0.35093934701671148</v>
      </c>
      <c r="D46" s="6">
        <f>'[75]Sheet 1'!$I$4</f>
        <v>0.6207784875947111</v>
      </c>
      <c r="E46" s="6">
        <f>'[75]Sheet 1'!$J$4</f>
        <v>0.45928396089265644</v>
      </c>
      <c r="F46" s="6">
        <f>'[75]Sheet 1'!$I$20</f>
        <v>0.64944668984627341</v>
      </c>
      <c r="G46" s="7">
        <f>'[75]Sheet 1'!$P$16</f>
        <v>19.147327182097005</v>
      </c>
      <c r="H46" s="7">
        <f>'[75]Sheet 1'!$Q$16</f>
        <v>-53.522617211321162</v>
      </c>
      <c r="I46" s="6">
        <f>'[75]Sheet 1'!$O$7</f>
        <v>0.77790000000000004</v>
      </c>
      <c r="J46" s="6">
        <f>'[75]Sheet 1'!$R$7</f>
        <v>0.2120471590711181</v>
      </c>
      <c r="K46" s="6">
        <f>'[75]Sheet 1'!$Q$13</f>
        <v>-0.20223875895447993</v>
      </c>
      <c r="L46" s="8">
        <f>'[75]Sheet 1'!$Q$101</f>
        <v>20888700000</v>
      </c>
      <c r="M46" s="16" t="str" cm="1">
        <f t="array" ref="M46">_FV(A46,"Industry")</f>
        <v>Software &amp; IT Services</v>
      </c>
      <c r="N46" s="25" cm="1">
        <f t="array" ref="N46">_FV(A46,"Year incorporated",TRUE)</f>
        <v>2007</v>
      </c>
      <c r="O46" s="14" t="str" cm="1">
        <f t="array" ref="O46">_FV(A46,"Description")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P46" s="10"/>
      <c r="Q46" s="10"/>
      <c r="R46" s="10"/>
    </row>
    <row r="47" spans="1:18" ht="50" customHeight="1">
      <c r="A47" s="22" t="e" vm="85">
        <v>#VALUE!</v>
      </c>
      <c r="B47" s="19">
        <f>'[76]Sheet 1'!$G$115</f>
        <v>9.2716361792178876</v>
      </c>
      <c r="C47" s="6" cm="1">
        <f t="array" ref="C47">(B47/_FV(A47,"Price"))-1</f>
        <v>-0.35118011342072164</v>
      </c>
      <c r="D47" s="6">
        <f>'[76]Sheet 1'!$E$4</f>
        <v>1.061430964018379</v>
      </c>
      <c r="E47" s="6">
        <f>'[76]Sheet 1'!$F$4</f>
        <v>0.40935479974134203</v>
      </c>
      <c r="F47" s="6">
        <f>'[76]Sheet 1'!$E$20</f>
        <v>0.47004410847701417</v>
      </c>
      <c r="G47" s="7">
        <f>'[76]Sheet 1'!$L$16</f>
        <v>9.8845939755411809</v>
      </c>
      <c r="H47" s="7">
        <f>'[76]Sheet 1'!$M$16</f>
        <v>-11.028629570411089</v>
      </c>
      <c r="I47" s="6">
        <f>'[76]Sheet 1'!$K$7</f>
        <v>0.6584931983826765</v>
      </c>
      <c r="J47" s="6">
        <f>'[76]Sheet 1'!$N$7</f>
        <v>-0.49276017992368165</v>
      </c>
      <c r="K47" s="6">
        <f>'[76]Sheet 1'!$M$13</f>
        <v>-0.24299799904026365</v>
      </c>
      <c r="L47" s="8">
        <f>'[76]Sheet 1'!$M$101</f>
        <v>4173068000</v>
      </c>
      <c r="M47" s="16" t="str" cm="1">
        <f t="array" ref="M47">_FV(A47,"Industry")</f>
        <v>Software &amp; IT Services</v>
      </c>
      <c r="N47" s="25" cm="1">
        <f t="array" ref="N47">_FV(A47,"Year incorporated",TRUE)</f>
        <v>2013</v>
      </c>
      <c r="O47" s="14" t="str" cm="1">
        <f t="array" ref="O47">_FV(A47,"Description")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P47" s="10"/>
      <c r="Q47" s="10"/>
      <c r="R47" s="10"/>
    </row>
    <row r="48" spans="1:18" ht="50" customHeight="1">
      <c r="A48" s="22" t="e" vm="86">
        <v>#VALUE!</v>
      </c>
      <c r="B48" s="19">
        <f>'[77]Sheet 1'!$G$115</f>
        <v>8.0446181914667978</v>
      </c>
      <c r="C48" s="6" cm="1">
        <f t="array" ref="C48">(B48/_FV(A48,"Price"))-1</f>
        <v>-0.68415319232560667</v>
      </c>
      <c r="D48" s="6">
        <f>'[77]Sheet 1'!$E$4</f>
        <v>0.48358787788096724</v>
      </c>
      <c r="E48" s="6">
        <f>'[77]Sheet 1'!$F$4</f>
        <v>0.24650916495233122</v>
      </c>
      <c r="F48" s="6">
        <f>'[77]Sheet 1'!$E$20</f>
        <v>-6.2643465641505136E-2</v>
      </c>
      <c r="G48" s="7">
        <f>'[77]Sheet 1'!$L$16</f>
        <v>10.854452588733928</v>
      </c>
      <c r="H48" s="7">
        <f>'[77]Sheet 1'!$M$16</f>
        <v>-18.831761762754375</v>
      </c>
      <c r="I48" s="6">
        <f>'[77]Sheet 1'!$K$7</f>
        <v>0.81720000000000004</v>
      </c>
      <c r="J48" s="6">
        <f>'[77]Sheet 1'!$N$7</f>
        <v>-0.1963903347209118</v>
      </c>
      <c r="K48" s="6">
        <f>'[77]Sheet 1'!$M$13</f>
        <v>-0.24351359697515529</v>
      </c>
      <c r="L48" s="8">
        <f>'[77]Sheet 1'!$M$101</f>
        <v>5165514588</v>
      </c>
      <c r="M48" s="16" t="str" cm="1">
        <f t="array" ref="M48">_FV(A48,"Industry")</f>
        <v>Software &amp; IT Services</v>
      </c>
      <c r="N48" s="25" cm="1">
        <f t="array" ref="N48">_FV(A48,"Year incorporated",TRUE)</f>
        <v>2013</v>
      </c>
      <c r="O48" s="14" t="str" cm="1">
        <f t="array" ref="O48">_FV(A48,"Description")</f>
        <v>HashiCorp, Inc. is a multi-cloud infrastructure automation software company. The Company's software suite enables organizations to adopt consistent workflows and create a system of record for automating the cloud for infrastructure provisioning, security, networking, and application deployment. Its products include Terraform, Vagrant, Consul, Packer, Nomad, Vault, Boundary, and Waypoint. Terraform is an infrastructure provisioning product that allows users to set up and manage information technology infrastructure. Terraform is cloud-neutral, supporting all public and private clouds. Vagrant is a secret management and data protection product. Consul is an application-centric networking automation product. Nomad is a scheduler and workload orchestrator that enables organizations to deploy and manage applications. It offers practitioners with a self-service interface to manage the application lifecycle. Its products are used by organizations of all sizes, across a range of industries.</v>
      </c>
      <c r="P48" s="10"/>
      <c r="Q48" s="10"/>
      <c r="R48" s="10"/>
    </row>
    <row r="49" spans="1:18" ht="50" customHeight="1">
      <c r="A49" s="22" t="e" vm="87">
        <v>#VALUE!</v>
      </c>
      <c r="B49" s="19">
        <f>'[78]Sheet 1'!$G$115</f>
        <v>5.3329163592185314</v>
      </c>
      <c r="C49" s="6" cm="1">
        <f t="array" ref="C49">(B49/_FV(A49,"Price"))-1</f>
        <v>-0.79691864587895922</v>
      </c>
      <c r="D49" s="6">
        <f>'[78]Sheet 1'!$E$4</f>
        <v>0.52340986821370628</v>
      </c>
      <c r="E49" s="6">
        <f>'[78]Sheet 1'!$F$4</f>
        <v>0.33691929292232725</v>
      </c>
      <c r="F49" s="6">
        <f>'[78]Sheet 1'!$E$20</f>
        <v>-0.36981168332052272</v>
      </c>
      <c r="G49" s="7">
        <f>'[78]Sheet 1'!$L$16</f>
        <v>21.269390714816602</v>
      </c>
      <c r="H49" s="7">
        <f>'[78]Sheet 1'!$M$16</f>
        <v>-56.095393958500054</v>
      </c>
      <c r="I49" s="6">
        <f>'[78]Sheet 1'!$K$7</f>
        <v>0.72009999999999996</v>
      </c>
      <c r="J49" s="6">
        <f>'[78]Sheet 1'!$N$7</f>
        <v>-0.20881471775892851</v>
      </c>
      <c r="K49" s="6">
        <f>'[78]Sheet 1'!$M$13</f>
        <v>-0.24455223156090972</v>
      </c>
      <c r="L49" s="8">
        <f>'[78]Sheet 1'!$M$101</f>
        <v>13879234564</v>
      </c>
      <c r="M49" s="16" t="str" cm="1">
        <f t="array" ref="M49">_FV(A49,"Industry")</f>
        <v>Software &amp; IT Services</v>
      </c>
      <c r="N49" s="25" cm="1">
        <f t="array" ref="N49">_FV(A49,"Year incorporated",TRUE)</f>
        <v>2015</v>
      </c>
      <c r="O49" s="14" t="str" cm="1">
        <f t="array" ref="O49">_FV(A49,"Description")</f>
        <v>Samsara Inc. is engaged in providing Connected Operations Cloud, which allows businesses that depend on physical operations to harness IoT (Internet of Things) data to develop actionable business insights and improve their operations. The Company’s Connected Operations Cloud consolidates data from its IoT devices and an ecosystem of connected assets and third-party systems, and makes organizations access, analyze and act on data insights, using its cloud dashboard, custom alerts and reports, mobile apps, and workflows. It provides an end-to-end solution for operations. Its solution connects physical operations data to its Connected Operations Cloud, which consists of its Data Platform and Applications for video-based safety, vehicle telematics, apps and driver workflows, equipment monitoring, and site visibility. The Company sells subscriptions to its Connected Operations Cloud to large, medium-sized, and small businesses through a direct sales motion.</v>
      </c>
      <c r="P49" s="10"/>
      <c r="Q49" s="10"/>
      <c r="R49" s="10"/>
    </row>
    <row r="50" spans="1:18" ht="50" customHeight="1">
      <c r="A50" s="22" t="e" vm="88">
        <v>#VALUE!</v>
      </c>
      <c r="B50" s="19">
        <f>'[79]Sheet 1'!$G$115</f>
        <v>7.705021692166981</v>
      </c>
      <c r="C50" s="6" cm="1">
        <f t="array" ref="C50">(B50/_FV(A50,"Price"))-1</f>
        <v>-0.77190581136272995</v>
      </c>
      <c r="D50" s="6">
        <f>'[79]Sheet 1'!$E$4</f>
        <v>0.51069447022667736</v>
      </c>
      <c r="E50" s="6">
        <f>'[79]Sheet 1'!$F$4</f>
        <v>0.30200155646273363</v>
      </c>
      <c r="F50" s="6">
        <f>'[79]Sheet 1'!$E$20</f>
        <v>0.33195136832393346</v>
      </c>
      <c r="G50" s="7">
        <f>'[79]Sheet 1'!$L$16</f>
        <v>17.072177545977091</v>
      </c>
      <c r="H50" s="7">
        <f>'[79]Sheet 1'!$M$16</f>
        <v>-22.104337411695035</v>
      </c>
      <c r="I50" s="6">
        <f>'[79]Sheet 1'!$K$7</f>
        <v>0.65449999999999997</v>
      </c>
      <c r="J50" s="6">
        <f>'[79]Sheet 1'!$N$7</f>
        <v>-0.29318160097210655</v>
      </c>
      <c r="K50" s="6">
        <f>'[79]Sheet 1'!$M$13</f>
        <v>-0.24525679463638253</v>
      </c>
      <c r="L50" s="8">
        <f>'[79]Sheet 1'!$M$101</f>
        <v>10003340000</v>
      </c>
      <c r="M50" s="16" t="str" cm="1">
        <f t="array" ref="M50">_FV(A50,"Industry")</f>
        <v>Software &amp; IT Services</v>
      </c>
      <c r="N50" s="25" cm="1">
        <f t="array" ref="N50">_FV(A50,"Year incorporated",TRUE)</f>
        <v>2014</v>
      </c>
      <c r="O50" s="14" t="str" cm="1">
        <f t="array" ref="O50">_FV(A50,"Description")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P50" s="10"/>
      <c r="Q50" s="10"/>
      <c r="R50" s="10"/>
    </row>
    <row r="51" spans="1:18" ht="50" customHeight="1">
      <c r="A51" s="22" t="e" vm="89">
        <v>#VALUE!</v>
      </c>
      <c r="B51" s="19">
        <f>'[80]Sheet 1'!$G$115</f>
        <v>15.130813026827516</v>
      </c>
      <c r="C51" s="6" cm="1">
        <f t="array" ref="C51">(B51/_FV(A51,"Price"))-1</f>
        <v>-0.69082932107013661</v>
      </c>
      <c r="D51" s="6">
        <f>'[80]Sheet 1'!$E$4</f>
        <v>0.67937843603677761</v>
      </c>
      <c r="E51" s="6">
        <f>'[80]Sheet 1'!$F$4</f>
        <v>0.25453688427999066</v>
      </c>
      <c r="F51" s="6">
        <f>'[80]Sheet 1'!$E$20</f>
        <v>0.36654277495879262</v>
      </c>
      <c r="G51" s="7">
        <f>'[80]Sheet 1'!$L$16</f>
        <v>17.624397831722838</v>
      </c>
      <c r="H51" s="7">
        <f>'[80]Sheet 1'!$M$16</f>
        <v>-45.61833998267511</v>
      </c>
      <c r="I51" s="6">
        <f>'[80]Sheet 1'!$K$7</f>
        <v>0.87819938722601931</v>
      </c>
      <c r="J51" s="6">
        <f>'[80]Sheet 1'!$N$7</f>
        <v>-0.19674287061041715</v>
      </c>
      <c r="K51" s="6">
        <f>'[80]Sheet 1'!$M$13</f>
        <v>-0.25634120464397225</v>
      </c>
      <c r="L51" s="8">
        <f>'[80]Sheet 1'!$M$101</f>
        <v>7478032000</v>
      </c>
      <c r="M51" s="16" t="str" cm="1">
        <f t="array" ref="M51">_FV(A51,"Industry")</f>
        <v>Software &amp; IT Services</v>
      </c>
      <c r="N51" s="25" cm="1">
        <f t="array" ref="N51">_FV(A51,"Year incorporated",TRUE)</f>
        <v>2014</v>
      </c>
      <c r="O51" s="14" t="str" cm="1">
        <f t="array" ref="O51">_FV(A51,"Description")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P51" s="10"/>
      <c r="Q51" s="10"/>
      <c r="R51" s="10"/>
    </row>
    <row r="52" spans="1:18" ht="50" customHeight="1">
      <c r="A52" s="22" t="e" vm="90">
        <v>#VALUE!</v>
      </c>
      <c r="B52" s="19">
        <f>'[81]Sheet 1'!$G$115</f>
        <v>6.5359403051471663</v>
      </c>
      <c r="C52" s="6" cm="1">
        <f t="array" ref="C52">(B52/_FV(A52,"Price"))-1</f>
        <v>-0.39538017528703362</v>
      </c>
      <c r="D52" s="6">
        <f>'[81]Sheet 1'!$E$4</f>
        <v>0.42332641799343551</v>
      </c>
      <c r="E52" s="6">
        <f>'[81]Sheet 1'!$F$4</f>
        <v>0.20554297739711935</v>
      </c>
      <c r="F52" s="6">
        <f>'[81]Sheet 1'!$E$20</f>
        <v>0.24072479925487933</v>
      </c>
      <c r="G52" s="7">
        <f>'[81]Sheet 1'!$L$16</f>
        <v>5.2351922862051437</v>
      </c>
      <c r="H52" s="7">
        <f>'[81]Sheet 1'!$M$16</f>
        <v>-13.347253841952515</v>
      </c>
      <c r="I52" s="6">
        <f>'[81]Sheet 1'!$K$7</f>
        <v>0.70409999999999995</v>
      </c>
      <c r="J52" s="6">
        <f>'[81]Sheet 1'!$N$7</f>
        <v>-4.701617611848765E-2</v>
      </c>
      <c r="K52" s="6">
        <f>'[81]Sheet 1'!$M$13</f>
        <v>-0.31967609298753236</v>
      </c>
      <c r="L52" s="8">
        <f>'[81]Sheet 1'!$M$101</f>
        <v>1246326522</v>
      </c>
      <c r="M52" s="16" t="str" cm="1">
        <f t="array" ref="M52">_FV(A52,"Industry")</f>
        <v>Software &amp; IT Services</v>
      </c>
      <c r="N52" s="25" cm="1">
        <f t="array" ref="N52">_FV(A52,"Year incorporated",TRUE)</f>
        <v>2011</v>
      </c>
      <c r="O52" s="14" t="str" cm="1">
        <f t="array" ref="O52">_FV(A52,"Description")</f>
        <v>Amplitude, Inc. is a software company, which is engaged in developing a category of software called digital analytics. The Company provides a Digital Analytics Platform that helps companies analyze their customer behavior within digital products. Its Digital Analytics Platform consists of integrated components, including a data infrastructure layer; amplitude analytics, which includes product analytics, marketing analytics, experience analytics and artificial intelligence (AI)-driven alerts; experimentation; audience management; data streaming, and amplitude customer data platform (CDP). The Company delivers its application over the Internet as a subscription service using a software-as-a-service (SaaS) model. The Company also offers customer support related to initial implementation setup, ongoing support services, and application training. The Company serves various industries, including finance, media, retail, industrials, hospitality, healthcare and telecommunication.</v>
      </c>
      <c r="P52" s="10"/>
      <c r="Q52" s="10"/>
      <c r="R52" s="10"/>
    </row>
    <row r="53" spans="1:18" ht="50" customHeight="1">
      <c r="A53" s="22" t="e" vm="91">
        <v>#VALUE!</v>
      </c>
      <c r="B53" s="19">
        <f>'[82]Sheet 1'!$G$115</f>
        <v>11.051392567562715</v>
      </c>
      <c r="C53" s="6" cm="1">
        <f t="array" ref="C53">(B53/_FV(A53,"Price"))-1</f>
        <v>-0.50860860081979919</v>
      </c>
      <c r="D53" s="6">
        <f>'[82]Sheet 1'!$E$4</f>
        <v>0.6017595307917889</v>
      </c>
      <c r="E53" s="6">
        <f>'[82]Sheet 1'!$F$4</f>
        <v>0.3299157817649212</v>
      </c>
      <c r="F53" s="6">
        <f>'[82]Sheet 1'!$E$20</f>
        <v>-0.47045951859956237</v>
      </c>
      <c r="G53" s="7">
        <f>'[82]Sheet 1'!$L$16</f>
        <v>4.4443289930428413</v>
      </c>
      <c r="H53" s="7">
        <f>'[82]Sheet 1'!$M$16</f>
        <v>-44.1362272</v>
      </c>
      <c r="I53" s="6">
        <f>'[82]Sheet 1'!$K$7</f>
        <v>0.18709999999999999</v>
      </c>
      <c r="J53" s="6">
        <f>'[82]Sheet 1'!$N$7</f>
        <v>-6.9205419260344195E-2</v>
      </c>
      <c r="K53" s="6">
        <f>'[82]Sheet 1'!$M$13</f>
        <v>-0.32214765100671139</v>
      </c>
      <c r="L53" s="8">
        <f>'[82]Sheet 1'!$M$101</f>
        <v>12137462480</v>
      </c>
      <c r="M53" s="16" t="str" cm="1">
        <f t="array" ref="M53">_FV(A53,"Industry")</f>
        <v>Software &amp; IT Services</v>
      </c>
      <c r="N53" s="25" cm="1">
        <f t="array" ref="N53">_FV(A53,"Year incorporated",TRUE)</f>
        <v>2011</v>
      </c>
      <c r="O53" s="14" t="str" cm="1">
        <f t="array" ref="O53">_FV(A53,"Description")</f>
        <v>Toast, Inc. is a cloud-based, end-to-end technology digital platform purpose-built for the restaurant community. The Company’s platform provides a suite of software as a service (SaaS), products and financial technology solutions, including integrated payment processing, restaurant-grade hardware, and an ecosystem of third-party partners. The Company's portfolio spans several product categories, including restaurant operations and point of sale, digital ordering and delivery, marketing and loyalty, team management, supply chain and accounting, financial technology solutions, and platform and insights. The Company serves as the restaurant operating system, connecting front-of-house and back-of-house operations across dine-in, takeout, and delivery channels. It operates approximately 79,000 restaurant locations. The Company’s subsidiaries include Toasttab Ireland Limited, Toast Capital LLC, Toast Processing Services LLC, Toast MSC, Inc., Stratex HoldCo, LLC and OAE Software, LLC.</v>
      </c>
      <c r="P53" s="10"/>
      <c r="Q53" s="10"/>
      <c r="R53" s="10"/>
    </row>
  </sheetData>
  <autoFilter ref="A1:L1" xr:uid="{FAB1ACF9-D4B9-FB4D-8299-9FC1FBDA430F}">
    <sortState xmlns:xlrd2="http://schemas.microsoft.com/office/spreadsheetml/2017/richdata2" ref="A2:L53">
      <sortCondition descending="1" ref="K1:K53"/>
    </sortState>
  </autoFilter>
  <conditionalFormatting sqref="C2:C53">
    <cfRule type="colorScale" priority="1">
      <colorScale>
        <cfvo type="min"/>
        <cfvo type="percentile" val="50"/>
        <cfvo type="max"/>
        <color rgb="FFF8696B"/>
        <color rgb="FFFCFCFF"/>
        <color rgb="FF63BE7B"/>
      </colorScale>
    </cfRule>
  </conditionalFormatting>
  <conditionalFormatting sqref="D2:D43">
    <cfRule type="colorScale" priority="21">
      <colorScale>
        <cfvo type="min"/>
        <cfvo type="max"/>
        <color rgb="FFFCFCFF"/>
        <color rgb="FF63BE7B"/>
      </colorScale>
    </cfRule>
  </conditionalFormatting>
  <conditionalFormatting sqref="D2:D53">
    <cfRule type="colorScale" priority="20">
      <colorScale>
        <cfvo type="min"/>
        <cfvo type="max"/>
        <color rgb="FFFCFCFF"/>
        <color rgb="FF63BE7B"/>
      </colorScale>
    </cfRule>
  </conditionalFormatting>
  <conditionalFormatting sqref="D2:E25">
    <cfRule type="colorScale" priority="4443">
      <colorScale>
        <cfvo type="min"/>
        <cfvo type="max"/>
        <color rgb="FFFCFCFF"/>
        <color rgb="FF63BE7B"/>
      </colorScale>
    </cfRule>
  </conditionalFormatting>
  <conditionalFormatting sqref="D2:E47">
    <cfRule type="colorScale" priority="4445">
      <colorScale>
        <cfvo type="min"/>
        <cfvo type="max"/>
        <color rgb="FFFFEF9C"/>
        <color rgb="FF63BE7B"/>
      </colorScale>
    </cfRule>
  </conditionalFormatting>
  <conditionalFormatting sqref="D3:E4">
    <cfRule type="colorScale" priority="268">
      <colorScale>
        <cfvo type="min"/>
        <cfvo type="percentile" val="50"/>
        <cfvo type="max"/>
        <color rgb="FFF8696B"/>
        <color rgb="FFFFEB84"/>
        <color rgb="FF63BE7B"/>
      </colorScale>
    </cfRule>
    <cfRule type="colorScale" priority="267">
      <colorScale>
        <cfvo type="min"/>
        <cfvo type="max"/>
        <color rgb="FFFCFCFF"/>
        <color rgb="FF63BE7B"/>
      </colorScale>
    </cfRule>
  </conditionalFormatting>
  <conditionalFormatting sqref="D11:E12">
    <cfRule type="colorScale" priority="4448">
      <colorScale>
        <cfvo type="min"/>
        <cfvo type="percentile" val="50"/>
        <cfvo type="max"/>
        <color rgb="FFF8696B"/>
        <color rgb="FFFFEB84"/>
        <color rgb="FF63BE7B"/>
      </colorScale>
    </cfRule>
    <cfRule type="colorScale" priority="4447">
      <colorScale>
        <cfvo type="min"/>
        <cfvo type="max"/>
        <color rgb="FFFCFCFF"/>
        <color rgb="FF63BE7B"/>
      </colorScale>
    </cfRule>
  </conditionalFormatting>
  <conditionalFormatting sqref="D18:E20">
    <cfRule type="colorScale" priority="233">
      <colorScale>
        <cfvo type="min"/>
        <cfvo type="percentile" val="50"/>
        <cfvo type="max"/>
        <color rgb="FFF8696B"/>
        <color rgb="FFFFEB84"/>
        <color rgb="FF63BE7B"/>
      </colorScale>
    </cfRule>
    <cfRule type="colorScale" priority="232">
      <colorScale>
        <cfvo type="min"/>
        <cfvo type="max"/>
        <color rgb="FFFCFCFF"/>
        <color rgb="FF63BE7B"/>
      </colorScale>
    </cfRule>
  </conditionalFormatting>
  <conditionalFormatting sqref="D23:E25">
    <cfRule type="colorScale" priority="224">
      <colorScale>
        <cfvo type="min"/>
        <cfvo type="max"/>
        <color rgb="FFFCFCFF"/>
        <color rgb="FF63BE7B"/>
      </colorScale>
    </cfRule>
    <cfRule type="colorScale" priority="225">
      <colorScale>
        <cfvo type="min"/>
        <cfvo type="percentile" val="50"/>
        <cfvo type="max"/>
        <color rgb="FFF8696B"/>
        <color rgb="FFFFEB84"/>
        <color rgb="FF63BE7B"/>
      </colorScale>
    </cfRule>
  </conditionalFormatting>
  <conditionalFormatting sqref="D27:E29">
    <cfRule type="colorScale" priority="222">
      <colorScale>
        <cfvo type="min"/>
        <cfvo type="max"/>
        <color rgb="FFFCFCFF"/>
        <color rgb="FF63BE7B"/>
      </colorScale>
    </cfRule>
    <cfRule type="colorScale" priority="223">
      <colorScale>
        <cfvo type="min"/>
        <cfvo type="percentile" val="50"/>
        <cfvo type="max"/>
        <color rgb="FFF8696B"/>
        <color rgb="FFFFEB84"/>
        <color rgb="FF63BE7B"/>
      </colorScale>
    </cfRule>
  </conditionalFormatting>
  <conditionalFormatting sqref="D35:E37">
    <cfRule type="colorScale" priority="208">
      <colorScale>
        <cfvo type="min"/>
        <cfvo type="max"/>
        <color rgb="FFFCFCFF"/>
        <color rgb="FF63BE7B"/>
      </colorScale>
    </cfRule>
    <cfRule type="colorScale" priority="209">
      <colorScale>
        <cfvo type="min"/>
        <cfvo type="percentile" val="50"/>
        <cfvo type="max"/>
        <color rgb="FFF8696B"/>
        <color rgb="FFFFEB84"/>
        <color rgb="FF63BE7B"/>
      </colorScale>
    </cfRule>
  </conditionalFormatting>
  <conditionalFormatting sqref="D43:E44">
    <cfRule type="colorScale" priority="3637">
      <colorScale>
        <cfvo type="min"/>
        <cfvo type="percentile" val="50"/>
        <cfvo type="max"/>
        <color rgb="FFF8696B"/>
        <color rgb="FFFFEB84"/>
        <color rgb="FF63BE7B"/>
      </colorScale>
    </cfRule>
    <cfRule type="colorScale" priority="3636">
      <colorScale>
        <cfvo type="min"/>
        <cfvo type="max"/>
        <color rgb="FFFCFCFF"/>
        <color rgb="FF63BE7B"/>
      </colorScale>
    </cfRule>
  </conditionalFormatting>
  <conditionalFormatting sqref="D2:F2">
    <cfRule type="colorScale" priority="265">
      <colorScale>
        <cfvo type="min"/>
        <cfvo type="max"/>
        <color rgb="FFFCFCFF"/>
        <color rgb="FF63BE7B"/>
      </colorScale>
    </cfRule>
    <cfRule type="colorScale" priority="266">
      <colorScale>
        <cfvo type="min"/>
        <cfvo type="percentile" val="50"/>
        <cfvo type="max"/>
        <color rgb="FFF8696B"/>
        <color rgb="FFFFEB84"/>
        <color rgb="FF63BE7B"/>
      </colorScale>
    </cfRule>
  </conditionalFormatting>
  <conditionalFormatting sqref="D5:F5">
    <cfRule type="colorScale" priority="264">
      <colorScale>
        <cfvo type="min"/>
        <cfvo type="percentile" val="50"/>
        <cfvo type="max"/>
        <color rgb="FFF8696B"/>
        <color rgb="FFFFEB84"/>
        <color rgb="FF63BE7B"/>
      </colorScale>
    </cfRule>
    <cfRule type="colorScale" priority="263">
      <colorScale>
        <cfvo type="min"/>
        <cfvo type="max"/>
        <color rgb="FFFCFCFF"/>
        <color rgb="FF63BE7B"/>
      </colorScale>
    </cfRule>
  </conditionalFormatting>
  <conditionalFormatting sqref="D6:F6">
    <cfRule type="colorScale" priority="261">
      <colorScale>
        <cfvo type="min"/>
        <cfvo type="max"/>
        <color rgb="FFFCFCFF"/>
        <color rgb="FF63BE7B"/>
      </colorScale>
    </cfRule>
    <cfRule type="colorScale" priority="262">
      <colorScale>
        <cfvo type="min"/>
        <cfvo type="percentile" val="50"/>
        <cfvo type="max"/>
        <color rgb="FFF8696B"/>
        <color rgb="FFFFEB84"/>
        <color rgb="FF63BE7B"/>
      </colorScale>
    </cfRule>
  </conditionalFormatting>
  <conditionalFormatting sqref="D7:F7">
    <cfRule type="colorScale" priority="259">
      <colorScale>
        <cfvo type="min"/>
        <cfvo type="max"/>
        <color rgb="FFFCFCFF"/>
        <color rgb="FF63BE7B"/>
      </colorScale>
    </cfRule>
    <cfRule type="colorScale" priority="260">
      <colorScale>
        <cfvo type="min"/>
        <cfvo type="percentile" val="50"/>
        <cfvo type="max"/>
        <color rgb="FFF8696B"/>
        <color rgb="FFFFEB84"/>
        <color rgb="FF63BE7B"/>
      </colorScale>
    </cfRule>
  </conditionalFormatting>
  <conditionalFormatting sqref="D8:F8">
    <cfRule type="colorScale" priority="257">
      <colorScale>
        <cfvo type="min"/>
        <cfvo type="max"/>
        <color rgb="FFFCFCFF"/>
        <color rgb="FF63BE7B"/>
      </colorScale>
    </cfRule>
    <cfRule type="colorScale" priority="258">
      <colorScale>
        <cfvo type="min"/>
        <cfvo type="percentile" val="50"/>
        <cfvo type="max"/>
        <color rgb="FFF8696B"/>
        <color rgb="FFFFEB84"/>
        <color rgb="FF63BE7B"/>
      </colorScale>
    </cfRule>
  </conditionalFormatting>
  <conditionalFormatting sqref="D9:F9">
    <cfRule type="colorScale" priority="255">
      <colorScale>
        <cfvo type="min"/>
        <cfvo type="max"/>
        <color rgb="FFFCFCFF"/>
        <color rgb="FF63BE7B"/>
      </colorScale>
    </cfRule>
    <cfRule type="colorScale" priority="256">
      <colorScale>
        <cfvo type="min"/>
        <cfvo type="percentile" val="50"/>
        <cfvo type="max"/>
        <color rgb="FFF8696B"/>
        <color rgb="FFFFEB84"/>
        <color rgb="FF63BE7B"/>
      </colorScale>
    </cfRule>
  </conditionalFormatting>
  <conditionalFormatting sqref="D10:F10">
    <cfRule type="colorScale" priority="244">
      <colorScale>
        <cfvo type="min"/>
        <cfvo type="max"/>
        <color rgb="FFFCFCFF"/>
        <color rgb="FF63BE7B"/>
      </colorScale>
    </cfRule>
    <cfRule type="colorScale" priority="245">
      <colorScale>
        <cfvo type="min"/>
        <cfvo type="percentile" val="50"/>
        <cfvo type="max"/>
        <color rgb="FFF8696B"/>
        <color rgb="FFFFEB84"/>
        <color rgb="FF63BE7B"/>
      </colorScale>
    </cfRule>
  </conditionalFormatting>
  <conditionalFormatting sqref="D13:F13">
    <cfRule type="colorScale" priority="242">
      <colorScale>
        <cfvo type="min"/>
        <cfvo type="max"/>
        <color rgb="FFFCFCFF"/>
        <color rgb="FF63BE7B"/>
      </colorScale>
    </cfRule>
    <cfRule type="colorScale" priority="243">
      <colorScale>
        <cfvo type="min"/>
        <cfvo type="percentile" val="50"/>
        <cfvo type="max"/>
        <color rgb="FFF8696B"/>
        <color rgb="FFFFEB84"/>
        <color rgb="FF63BE7B"/>
      </colorScale>
    </cfRule>
  </conditionalFormatting>
  <conditionalFormatting sqref="D14:F14">
    <cfRule type="colorScale" priority="238">
      <colorScale>
        <cfvo type="min"/>
        <cfvo type="max"/>
        <color rgb="FFFCFCFF"/>
        <color rgb="FF63BE7B"/>
      </colorScale>
    </cfRule>
    <cfRule type="colorScale" priority="239">
      <colorScale>
        <cfvo type="min"/>
        <cfvo type="percentile" val="50"/>
        <cfvo type="max"/>
        <color rgb="FFF8696B"/>
        <color rgb="FFFFEB84"/>
        <color rgb="FF63BE7B"/>
      </colorScale>
    </cfRule>
  </conditionalFormatting>
  <conditionalFormatting sqref="D15:F15">
    <cfRule type="colorScale" priority="237">
      <colorScale>
        <cfvo type="min"/>
        <cfvo type="percentile" val="50"/>
        <cfvo type="max"/>
        <color rgb="FFF8696B"/>
        <color rgb="FFFFEB84"/>
        <color rgb="FF63BE7B"/>
      </colorScale>
    </cfRule>
    <cfRule type="colorScale" priority="236">
      <colorScale>
        <cfvo type="min"/>
        <cfvo type="max"/>
        <color rgb="FFFCFCFF"/>
        <color rgb="FF63BE7B"/>
      </colorScale>
    </cfRule>
  </conditionalFormatting>
  <conditionalFormatting sqref="D16:F16">
    <cfRule type="colorScale" priority="235">
      <colorScale>
        <cfvo type="min"/>
        <cfvo type="percentile" val="50"/>
        <cfvo type="max"/>
        <color rgb="FFF8696B"/>
        <color rgb="FFFFEB84"/>
        <color rgb="FF63BE7B"/>
      </colorScale>
    </cfRule>
    <cfRule type="colorScale" priority="234">
      <colorScale>
        <cfvo type="min"/>
        <cfvo type="max"/>
        <color rgb="FFFCFCFF"/>
        <color rgb="FF63BE7B"/>
      </colorScale>
    </cfRule>
  </conditionalFormatting>
  <conditionalFormatting sqref="D17:F17">
    <cfRule type="colorScale" priority="230">
      <colorScale>
        <cfvo type="min"/>
        <cfvo type="max"/>
        <color rgb="FFFCFCFF"/>
        <color rgb="FF63BE7B"/>
      </colorScale>
    </cfRule>
    <cfRule type="colorScale" priority="231">
      <colorScale>
        <cfvo type="min"/>
        <cfvo type="percentile" val="50"/>
        <cfvo type="max"/>
        <color rgb="FFF8696B"/>
        <color rgb="FFFFEB84"/>
        <color rgb="FF63BE7B"/>
      </colorScale>
    </cfRule>
  </conditionalFormatting>
  <conditionalFormatting sqref="D21:F21">
    <cfRule type="colorScale" priority="228">
      <colorScale>
        <cfvo type="min"/>
        <cfvo type="max"/>
        <color rgb="FFFCFCFF"/>
        <color rgb="FF63BE7B"/>
      </colorScale>
    </cfRule>
    <cfRule type="colorScale" priority="229">
      <colorScale>
        <cfvo type="min"/>
        <cfvo type="percentile" val="50"/>
        <cfvo type="max"/>
        <color rgb="FFF8696B"/>
        <color rgb="FFFFEB84"/>
        <color rgb="FF63BE7B"/>
      </colorScale>
    </cfRule>
  </conditionalFormatting>
  <conditionalFormatting sqref="D22:F22">
    <cfRule type="colorScale" priority="227">
      <colorScale>
        <cfvo type="min"/>
        <cfvo type="percentile" val="50"/>
        <cfvo type="max"/>
        <color rgb="FFF8696B"/>
        <color rgb="FFFFEB84"/>
        <color rgb="FF63BE7B"/>
      </colorScale>
    </cfRule>
    <cfRule type="colorScale" priority="226">
      <colorScale>
        <cfvo type="min"/>
        <cfvo type="max"/>
        <color rgb="FFFCFCFF"/>
        <color rgb="FF63BE7B"/>
      </colorScale>
    </cfRule>
  </conditionalFormatting>
  <conditionalFormatting sqref="D26:F26">
    <cfRule type="colorScale" priority="220">
      <colorScale>
        <cfvo type="min"/>
        <cfvo type="max"/>
        <color rgb="FFFCFCFF"/>
        <color rgb="FF63BE7B"/>
      </colorScale>
    </cfRule>
    <cfRule type="colorScale" priority="221">
      <colorScale>
        <cfvo type="min"/>
        <cfvo type="percentile" val="50"/>
        <cfvo type="max"/>
        <color rgb="FFF8696B"/>
        <color rgb="FFFFEB84"/>
        <color rgb="FF63BE7B"/>
      </colorScale>
    </cfRule>
  </conditionalFormatting>
  <conditionalFormatting sqref="D30:F30">
    <cfRule type="colorScale" priority="218">
      <colorScale>
        <cfvo type="min"/>
        <cfvo type="max"/>
        <color rgb="FFFCFCFF"/>
        <color rgb="FF63BE7B"/>
      </colorScale>
    </cfRule>
    <cfRule type="colorScale" priority="219">
      <colorScale>
        <cfvo type="min"/>
        <cfvo type="percentile" val="50"/>
        <cfvo type="max"/>
        <color rgb="FFF8696B"/>
        <color rgb="FFFFEB84"/>
        <color rgb="FF63BE7B"/>
      </colorScale>
    </cfRule>
  </conditionalFormatting>
  <conditionalFormatting sqref="D31:F31">
    <cfRule type="colorScale" priority="217">
      <colorScale>
        <cfvo type="min"/>
        <cfvo type="percentile" val="50"/>
        <cfvo type="max"/>
        <color rgb="FFF8696B"/>
        <color rgb="FFFFEB84"/>
        <color rgb="FF63BE7B"/>
      </colorScale>
    </cfRule>
    <cfRule type="colorScale" priority="216">
      <colorScale>
        <cfvo type="min"/>
        <cfvo type="max"/>
        <color rgb="FFFCFCFF"/>
        <color rgb="FF63BE7B"/>
      </colorScale>
    </cfRule>
  </conditionalFormatting>
  <conditionalFormatting sqref="D32:F32">
    <cfRule type="colorScale" priority="215">
      <colorScale>
        <cfvo type="min"/>
        <cfvo type="percentile" val="50"/>
        <cfvo type="max"/>
        <color rgb="FFF8696B"/>
        <color rgb="FFFFEB84"/>
        <color rgb="FF63BE7B"/>
      </colorScale>
    </cfRule>
    <cfRule type="colorScale" priority="214">
      <colorScale>
        <cfvo type="min"/>
        <cfvo type="max"/>
        <color rgb="FFFCFCFF"/>
        <color rgb="FF63BE7B"/>
      </colorScale>
    </cfRule>
  </conditionalFormatting>
  <conditionalFormatting sqref="D33:F33">
    <cfRule type="colorScale" priority="213">
      <colorScale>
        <cfvo type="min"/>
        <cfvo type="percentile" val="50"/>
        <cfvo type="max"/>
        <color rgb="FFF8696B"/>
        <color rgb="FFFFEB84"/>
        <color rgb="FF63BE7B"/>
      </colorScale>
    </cfRule>
    <cfRule type="colorScale" priority="212">
      <colorScale>
        <cfvo type="min"/>
        <cfvo type="max"/>
        <color rgb="FFFCFCFF"/>
        <color rgb="FF63BE7B"/>
      </colorScale>
    </cfRule>
  </conditionalFormatting>
  <conditionalFormatting sqref="D34:F34">
    <cfRule type="colorScale" priority="211">
      <colorScale>
        <cfvo type="min"/>
        <cfvo type="percentile" val="50"/>
        <cfvo type="max"/>
        <color rgb="FFF8696B"/>
        <color rgb="FFFFEB84"/>
        <color rgb="FF63BE7B"/>
      </colorScale>
    </cfRule>
    <cfRule type="colorScale" priority="210">
      <colorScale>
        <cfvo type="min"/>
        <cfvo type="max"/>
        <color rgb="FFFCFCFF"/>
        <color rgb="FF63BE7B"/>
      </colorScale>
    </cfRule>
  </conditionalFormatting>
  <conditionalFormatting sqref="D38:F38">
    <cfRule type="colorScale" priority="204">
      <colorScale>
        <cfvo type="min"/>
        <cfvo type="max"/>
        <color rgb="FFFCFCFF"/>
        <color rgb="FF63BE7B"/>
      </colorScale>
    </cfRule>
    <cfRule type="colorScale" priority="205">
      <colorScale>
        <cfvo type="min"/>
        <cfvo type="percentile" val="50"/>
        <cfvo type="max"/>
        <color rgb="FFF8696B"/>
        <color rgb="FFFFEB84"/>
        <color rgb="FF63BE7B"/>
      </colorScale>
    </cfRule>
  </conditionalFormatting>
  <conditionalFormatting sqref="D39:F39">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40:F40">
    <cfRule type="colorScale" priority="201">
      <colorScale>
        <cfvo type="min"/>
        <cfvo type="percentile" val="50"/>
        <cfvo type="max"/>
        <color rgb="FFF8696B"/>
        <color rgb="FFFFEB84"/>
        <color rgb="FF63BE7B"/>
      </colorScale>
    </cfRule>
    <cfRule type="colorScale" priority="200">
      <colorScale>
        <cfvo type="min"/>
        <cfvo type="max"/>
        <color rgb="FFFCFCFF"/>
        <color rgb="FF63BE7B"/>
      </colorScale>
    </cfRule>
  </conditionalFormatting>
  <conditionalFormatting sqref="D41:F41">
    <cfRule type="colorScale" priority="199">
      <colorScale>
        <cfvo type="min"/>
        <cfvo type="percentile" val="50"/>
        <cfvo type="max"/>
        <color rgb="FFF8696B"/>
        <color rgb="FFFFEB84"/>
        <color rgb="FF63BE7B"/>
      </colorScale>
    </cfRule>
    <cfRule type="colorScale" priority="198">
      <colorScale>
        <cfvo type="min"/>
        <cfvo type="max"/>
        <color rgb="FFFCFCFF"/>
        <color rgb="FF63BE7B"/>
      </colorScale>
    </cfRule>
  </conditionalFormatting>
  <conditionalFormatting sqref="D42:F42">
    <cfRule type="colorScale" priority="193">
      <colorScale>
        <cfvo type="min"/>
        <cfvo type="percentile" val="50"/>
        <cfvo type="max"/>
        <color rgb="FFF8696B"/>
        <color rgb="FFFFEB84"/>
        <color rgb="FF63BE7B"/>
      </colorScale>
    </cfRule>
    <cfRule type="colorScale" priority="192">
      <colorScale>
        <cfvo type="min"/>
        <cfvo type="max"/>
        <color rgb="FFFCFCFF"/>
        <color rgb="FF63BE7B"/>
      </colorScale>
    </cfRule>
  </conditionalFormatting>
  <conditionalFormatting sqref="D45:F45">
    <cfRule type="colorScale" priority="165">
      <colorScale>
        <cfvo type="min"/>
        <cfvo type="max"/>
        <color rgb="FFFCFCFF"/>
        <color rgb="FF63BE7B"/>
      </colorScale>
    </cfRule>
    <cfRule type="colorScale" priority="166">
      <colorScale>
        <cfvo type="min"/>
        <cfvo type="percentile" val="50"/>
        <cfvo type="max"/>
        <color rgb="FFF8696B"/>
        <color rgb="FFFFEB84"/>
        <color rgb="FF63BE7B"/>
      </colorScale>
    </cfRule>
  </conditionalFormatting>
  <conditionalFormatting sqref="D46:F46">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47:F47">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48:F48">
    <cfRule type="colorScale" priority="133">
      <colorScale>
        <cfvo type="min"/>
        <cfvo type="max"/>
        <color rgb="FFFCFCFF"/>
        <color rgb="FF63BE7B"/>
      </colorScale>
    </cfRule>
    <cfRule type="colorScale" priority="135">
      <colorScale>
        <cfvo type="min"/>
        <cfvo type="max"/>
        <color rgb="FFFFEF9C"/>
        <color rgb="FF63BE7B"/>
      </colorScale>
    </cfRule>
    <cfRule type="colorScale" priority="134">
      <colorScale>
        <cfvo type="min"/>
        <cfvo type="percentile" val="50"/>
        <cfvo type="max"/>
        <color rgb="FFF8696B"/>
        <color rgb="FFFFEB84"/>
        <color rgb="FF63BE7B"/>
      </colorScale>
    </cfRule>
  </conditionalFormatting>
  <conditionalFormatting sqref="D49:F49">
    <cfRule type="colorScale" priority="95">
      <colorScale>
        <cfvo type="min"/>
        <cfvo type="max"/>
        <color rgb="FFFFEF9C"/>
        <color rgb="FF63BE7B"/>
      </colorScale>
    </cfRule>
    <cfRule type="colorScale" priority="94">
      <colorScale>
        <cfvo type="min"/>
        <cfvo type="percentile" val="50"/>
        <cfvo type="max"/>
        <color rgb="FFF8696B"/>
        <color rgb="FFFFEB84"/>
        <color rgb="FF63BE7B"/>
      </colorScale>
    </cfRule>
    <cfRule type="colorScale" priority="93">
      <colorScale>
        <cfvo type="min"/>
        <cfvo type="max"/>
        <color rgb="FFFCFCFF"/>
        <color rgb="FF63BE7B"/>
      </colorScale>
    </cfRule>
  </conditionalFormatting>
  <conditionalFormatting sqref="D50:F50">
    <cfRule type="colorScale" priority="90">
      <colorScale>
        <cfvo type="min"/>
        <cfvo type="max"/>
        <color rgb="FFFCFCFF"/>
        <color rgb="FF63BE7B"/>
      </colorScale>
    </cfRule>
    <cfRule type="colorScale" priority="92">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D51:F51">
    <cfRule type="colorScale" priority="87">
      <colorScale>
        <cfvo type="min"/>
        <cfvo type="max"/>
        <color rgb="FFFCFCFF"/>
        <color rgb="FF63BE7B"/>
      </colorScale>
    </cfRule>
    <cfRule type="colorScale" priority="89">
      <colorScale>
        <cfvo type="min"/>
        <cfvo type="max"/>
        <color rgb="FFFFEF9C"/>
        <color rgb="FF63BE7B"/>
      </colorScale>
    </cfRule>
    <cfRule type="colorScale" priority="88">
      <colorScale>
        <cfvo type="min"/>
        <cfvo type="percentile" val="50"/>
        <cfvo type="max"/>
        <color rgb="FFF8696B"/>
        <color rgb="FFFFEB84"/>
        <color rgb="FF63BE7B"/>
      </colorScale>
    </cfRule>
  </conditionalFormatting>
  <conditionalFormatting sqref="D52:F52">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fRule type="colorScale" priority="53">
      <colorScale>
        <cfvo type="min"/>
        <cfvo type="max"/>
        <color rgb="FFFCFCFF"/>
        <color rgb="FF63BE7B"/>
      </colorScale>
    </cfRule>
  </conditionalFormatting>
  <conditionalFormatting sqref="D53:F53">
    <cfRule type="colorScale" priority="51">
      <colorScale>
        <cfvo type="min"/>
        <cfvo type="percentile" val="50"/>
        <cfvo type="max"/>
        <color rgb="FFF8696B"/>
        <color rgb="FFFFEB84"/>
        <color rgb="FF63BE7B"/>
      </colorScale>
    </cfRule>
    <cfRule type="colorScale" priority="52">
      <colorScale>
        <cfvo type="min"/>
        <cfvo type="max"/>
        <color rgb="FFFFEF9C"/>
        <color rgb="FF63BE7B"/>
      </colorScale>
    </cfRule>
    <cfRule type="colorScale" priority="50">
      <colorScale>
        <cfvo type="min"/>
        <cfvo type="max"/>
        <color rgb="FFFCFCFF"/>
        <color rgb="FF63BE7B"/>
      </colorScale>
    </cfRule>
  </conditionalFormatting>
  <conditionalFormatting sqref="E2:E43">
    <cfRule type="colorScale" priority="4451">
      <colorScale>
        <cfvo type="min"/>
        <cfvo type="max"/>
        <color rgb="FFFCFCFF"/>
        <color rgb="FF63BE7B"/>
      </colorScale>
    </cfRule>
  </conditionalFormatting>
  <conditionalFormatting sqref="E2:E53">
    <cfRule type="colorScale" priority="22">
      <colorScale>
        <cfvo type="min"/>
        <cfvo type="max"/>
        <color rgb="FFFCFCFF"/>
        <color rgb="FF63BE7B"/>
      </colorScale>
    </cfRule>
  </conditionalFormatting>
  <conditionalFormatting sqref="F2:F25">
    <cfRule type="colorScale" priority="15">
      <colorScale>
        <cfvo type="min"/>
        <cfvo type="max"/>
        <color rgb="FFFCFCFF"/>
        <color rgb="FF63BE7B"/>
      </colorScale>
    </cfRule>
  </conditionalFormatting>
  <conditionalFormatting sqref="F2:F43">
    <cfRule type="colorScale" priority="19">
      <colorScale>
        <cfvo type="min"/>
        <cfvo type="max"/>
        <color rgb="FFFCFCFF"/>
        <color rgb="FF63BE7B"/>
      </colorScale>
    </cfRule>
  </conditionalFormatting>
  <conditionalFormatting sqref="F2:F47">
    <cfRule type="colorScale" priority="16">
      <colorScale>
        <cfvo type="min"/>
        <cfvo type="max"/>
        <color rgb="FFFFEF9C"/>
        <color rgb="FF63BE7B"/>
      </colorScale>
    </cfRule>
  </conditionalFormatting>
  <conditionalFormatting sqref="F2:F53">
    <cfRule type="colorScale" priority="2">
      <colorScale>
        <cfvo type="min"/>
        <cfvo type="max"/>
        <color rgb="FFFCFCFF"/>
        <color rgb="FF63BE7B"/>
      </colorScale>
    </cfRule>
  </conditionalFormatting>
  <conditionalFormatting sqref="F3:F4">
    <cfRule type="colorScale" priority="11">
      <colorScale>
        <cfvo type="min"/>
        <cfvo type="max"/>
        <color rgb="FFFCFCFF"/>
        <color rgb="FF63BE7B"/>
      </colorScale>
    </cfRule>
    <cfRule type="colorScale" priority="12">
      <colorScale>
        <cfvo type="min"/>
        <cfvo type="percentile" val="50"/>
        <cfvo type="max"/>
        <color rgb="FFF8696B"/>
        <color rgb="FFFFEB84"/>
        <color rgb="FF63BE7B"/>
      </colorScale>
    </cfRule>
  </conditionalFormatting>
  <conditionalFormatting sqref="F11:F12">
    <cfRule type="colorScale" priority="17">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F18:F20">
    <cfRule type="colorScale" priority="10">
      <colorScale>
        <cfvo type="min"/>
        <cfvo type="percentile" val="50"/>
        <cfvo type="max"/>
        <color rgb="FFF8696B"/>
        <color rgb="FFFFEB84"/>
        <color rgb="FF63BE7B"/>
      </colorScale>
    </cfRule>
    <cfRule type="colorScale" priority="9">
      <colorScale>
        <cfvo type="min"/>
        <cfvo type="max"/>
        <color rgb="FFFCFCFF"/>
        <color rgb="FF63BE7B"/>
      </colorScale>
    </cfRule>
  </conditionalFormatting>
  <conditionalFormatting sqref="F23:F25">
    <cfRule type="colorScale" priority="7">
      <colorScale>
        <cfvo type="min"/>
        <cfvo type="max"/>
        <color rgb="FFFCFCFF"/>
        <color rgb="FF63BE7B"/>
      </colorScale>
    </cfRule>
    <cfRule type="colorScale" priority="8">
      <colorScale>
        <cfvo type="min"/>
        <cfvo type="percentile" val="50"/>
        <cfvo type="max"/>
        <color rgb="FFF8696B"/>
        <color rgb="FFFFEB84"/>
        <color rgb="FF63BE7B"/>
      </colorScale>
    </cfRule>
  </conditionalFormatting>
  <conditionalFormatting sqref="F27:F29">
    <cfRule type="colorScale" priority="5">
      <colorScale>
        <cfvo type="min"/>
        <cfvo type="max"/>
        <color rgb="FFFCFCFF"/>
        <color rgb="FF63BE7B"/>
      </colorScale>
    </cfRule>
    <cfRule type="colorScale" priority="6">
      <colorScale>
        <cfvo type="min"/>
        <cfvo type="percentile" val="50"/>
        <cfvo type="max"/>
        <color rgb="FFF8696B"/>
        <color rgb="FFFFEB84"/>
        <color rgb="FF63BE7B"/>
      </colorScale>
    </cfRule>
  </conditionalFormatting>
  <conditionalFormatting sqref="F35:F37">
    <cfRule type="colorScale" priority="3">
      <colorScale>
        <cfvo type="min"/>
        <cfvo type="max"/>
        <color rgb="FFFCFCFF"/>
        <color rgb="FF63BE7B"/>
      </colorScale>
    </cfRule>
    <cfRule type="colorScale" priority="4">
      <colorScale>
        <cfvo type="min"/>
        <cfvo type="percentile" val="50"/>
        <cfvo type="max"/>
        <color rgb="FFF8696B"/>
        <color rgb="FFFFEB84"/>
        <color rgb="FF63BE7B"/>
      </colorScale>
    </cfRule>
  </conditionalFormatting>
  <conditionalFormatting sqref="F43:F44">
    <cfRule type="colorScale" priority="13">
      <colorScale>
        <cfvo type="min"/>
        <cfvo type="max"/>
        <color rgb="FFFCFCFF"/>
        <color rgb="FF63BE7B"/>
      </colorScale>
    </cfRule>
    <cfRule type="colorScale" priority="14">
      <colorScale>
        <cfvo type="min"/>
        <cfvo type="percentile" val="50"/>
        <cfvo type="max"/>
        <color rgb="FFF8696B"/>
        <color rgb="FFFFEB84"/>
        <color rgb="FF63BE7B"/>
      </colorScale>
    </cfRule>
  </conditionalFormatting>
  <conditionalFormatting sqref="F54:F1048576 F1">
    <cfRule type="colorScale" priority="174">
      <colorScale>
        <cfvo type="min"/>
        <cfvo type="percentile" val="50"/>
        <cfvo type="max"/>
        <color rgb="FFF8696B"/>
        <color rgb="FFFCFCFF"/>
        <color rgb="FF63BE7B"/>
      </colorScale>
    </cfRule>
  </conditionalFormatting>
  <conditionalFormatting sqref="G2:G25">
    <cfRule type="colorScale" priority="4470">
      <colorScale>
        <cfvo type="min"/>
        <cfvo type="percentile" val="50"/>
        <cfvo type="max"/>
        <color rgb="FF63BE7B"/>
        <color rgb="FFFCFCFF"/>
        <color rgb="FFF8696B"/>
      </colorScale>
    </cfRule>
  </conditionalFormatting>
  <conditionalFormatting sqref="G2:G53">
    <cfRule type="colorScale" priority="4472">
      <colorScale>
        <cfvo type="min"/>
        <cfvo type="percentile" val="50"/>
        <cfvo type="max"/>
        <color rgb="FF63BE7B"/>
        <color rgb="FFFCFCFF"/>
        <color rgb="FFF8696B"/>
      </colorScale>
    </cfRule>
  </conditionalFormatting>
  <conditionalFormatting sqref="I2:I25">
    <cfRule type="colorScale" priority="4474">
      <colorScale>
        <cfvo type="min"/>
        <cfvo type="max"/>
        <color rgb="FFFFEF9C"/>
        <color rgb="FF63BE7B"/>
      </colorScale>
    </cfRule>
  </conditionalFormatting>
  <conditionalFormatting sqref="I2:I53">
    <cfRule type="colorScale" priority="4476">
      <colorScale>
        <cfvo type="min"/>
        <cfvo type="max"/>
        <color rgb="FFFFEF9C"/>
        <color rgb="FF63BE7B"/>
      </colorScale>
    </cfRule>
  </conditionalFormatting>
  <conditionalFormatting sqref="J2:J53">
    <cfRule type="colorScale" priority="4478">
      <colorScale>
        <cfvo type="min"/>
        <cfvo type="max"/>
        <color rgb="FFFFEF9C"/>
        <color rgb="FF63BE7B"/>
      </colorScale>
    </cfRule>
  </conditionalFormatting>
  <conditionalFormatting sqref="K2:K53">
    <cfRule type="colorScale" priority="4480">
      <colorScale>
        <cfvo type="min"/>
        <cfvo type="max"/>
        <color rgb="FFFFEF9C"/>
        <color rgb="FF63BE7B"/>
      </colorScale>
    </cfRule>
    <cfRule type="colorScale" priority="4481">
      <colorScale>
        <cfvo type="min"/>
        <cfvo type="percentile" val="50"/>
        <cfvo type="max"/>
        <color rgb="FFF8696B"/>
        <color rgb="FFFFEB84"/>
        <color rgb="FF63BE7B"/>
      </colorScale>
    </cfRule>
  </conditionalFormatting>
  <hyperlinks>
    <hyperlink ref="A6" r:id="rId1" display="Technology/Software/Accenture.xlsx" xr:uid="{3077EE9E-0F21-6745-9E7D-1F3DE15EB950}"/>
    <hyperlink ref="A9" r:id="rId2" display="Technology/Software/Adobe.xlsx" xr:uid="{2187B2F1-A453-0F4B-B773-945BCF5B1C72}"/>
    <hyperlink ref="A18" r:id="rId3" display="Technology/Software/Airbnb.xlsx" xr:uid="{6562D40C-83D0-154E-A909-2FFAD0FD1628}"/>
    <hyperlink ref="A12" r:id="rId4" display="Technology/Software/Alphabet.xlsx" xr:uid="{72584371-9A1E-174E-9330-482E5E66AB71}"/>
    <hyperlink ref="A52" r:id="rId5" display="Technology/Software/Amplitude.xlsx" xr:uid="{C78E1795-730F-E541-9A4D-E73A3C8C7754}"/>
    <hyperlink ref="A36" r:id="rId6" display="Technology/Software/Atlassian.xlsx" xr:uid="{1F9EF3CF-3FFD-714C-9604-BC760A8081CC}"/>
    <hyperlink ref="A13" r:id="rId7" display="Technology/Software/Autodesk.xlsx" xr:uid="{9AEDF55B-422A-7C4B-93EF-4F13C1E1A51D}"/>
    <hyperlink ref="A33" r:id="rId8" display="Technology/Software/Bill.xlsx" xr:uid="{36A73785-8F64-FC40-B1FC-2A0B6C6A1491}"/>
    <hyperlink ref="A2" r:id="rId9" display="Technology/Software/Box.xlsx" xr:uid="{2B60855E-F4F4-FB4A-A97C-BF8895F8A3EE}"/>
    <hyperlink ref="A42" r:id="rId10" display="Technology/Software/Braze.xlsx" xr:uid="{01F10ADE-F5F3-0943-8B00-DFB7094079C7}"/>
    <hyperlink ref="A37" r:id="rId11" display="Technology/Software/Cloudflare.xlsx" xr:uid="{DD8AA5B6-531B-C341-A7CC-B1FECB32E61A}"/>
    <hyperlink ref="A50" r:id="rId12" display="Technology/Software/Confluent.xlsx" xr:uid="{324217CB-FFB8-AD4A-8CD6-0759D73AD697}"/>
    <hyperlink ref="A32" r:id="rId13" display="Technology/Software/Crowdstrike.xlsx" xr:uid="{3A75211C-3133-DD49-A558-CA543EF27F58}"/>
    <hyperlink ref="A31" r:id="rId14" display="Technology/Software/Datadog.xlsx" xr:uid="{E9424F08-1AD2-D544-ABF6-160EC7ACCBA3}"/>
    <hyperlink ref="A29" r:id="rId15" display="Technology/Software/DigitalOcean.xlsx" xr:uid="{CF2237FA-4738-4A4D-9900-D8B575D8A868}"/>
    <hyperlink ref="A40" r:id="rId16" display="Technology/Software/Duolingo.xlsx" xr:uid="{2EB38CF9-471A-5D4D-8100-1822A9A892C4}"/>
    <hyperlink ref="A43" r:id="rId17" display="Technology/Software/Elastic N.V.xlsx" xr:uid="{844060F1-C2E1-9E48-BD0C-CB7740CECEA9}"/>
    <hyperlink ref="A7" r:id="rId18" display="Technology/Software/Fortinet.xlsx" xr:uid="{6C82F2A5-6847-F248-BD10-E89E0A82077D}"/>
    <hyperlink ref="A51" r:id="rId19" display="Technology/Software/GitLab.xlsx" xr:uid="{FB75AF33-6563-1642-9240-F16354829126}"/>
    <hyperlink ref="A45" r:id="rId20" display="Technology/Software/Global-E.xlsx" xr:uid="{D0854EA7-1946-FD47-88CE-D59A49BC2FF9}"/>
    <hyperlink ref="A48" r:id="rId21" display="Technology/Software/HashiCorp.xlsx" xr:uid="{0800EA36-E8F9-E549-B1D5-592937E1F325}"/>
    <hyperlink ref="A35" r:id="rId22" display="Technology/Software/Hubspot.xlsx" xr:uid="{3371AC30-95A3-E244-96E9-3A7081B689A9}"/>
    <hyperlink ref="A19" r:id="rId23" display="Technology/Software/Intuit.xlsx" xr:uid="{F90BBED3-FCC1-1C41-B459-A34CE606716B}"/>
    <hyperlink ref="A14" r:id="rId24" display="Technology/Software/Meta Platforms.xlsx" xr:uid="{DD325705-BAC9-FA4B-8FA4-990431D2453D}"/>
    <hyperlink ref="A44" r:id="rId25" display="Technology/Software/MongoDB.xlsx" xr:uid="{0DD100AE-DC26-7C4B-B9B3-4F5470A68CE1}"/>
    <hyperlink ref="A16" r:id="rId26" display="Technology/Software/Netflix.xlsx" xr:uid="{2420DFA3-22B1-5740-A747-797BBF8689EC}"/>
    <hyperlink ref="A39" r:id="rId27" display="Technology/Software/Okta.xlsx" xr:uid="{BA19A1C3-1848-1E4D-8AB6-C59F8A759188}"/>
    <hyperlink ref="A28" r:id="rId28" display="Technology/Software/Salesforce.xlsx" xr:uid="{3D1F9F12-6CA2-DC46-9CBE-D6FF3E54B5C7}"/>
    <hyperlink ref="A49" r:id="rId29" display="Technology/Software/Samsara.xlsx" xr:uid="{43BEAF15-F7BE-2142-847E-29F5A9EE3444}"/>
    <hyperlink ref="A47" r:id="rId30" display="Technology/Software/SentinelOne.xlsx" xr:uid="{29072D6A-9887-0340-AA56-D5C347C3DA41}"/>
    <hyperlink ref="A24" r:id="rId31" display="Technology/Software/ServiceNow.xlsx" xr:uid="{FBA75BAF-4582-B044-9487-804E6D7D1764}"/>
    <hyperlink ref="A41" r:id="rId32" display="Technology/Software/Snowflake.xlsx" xr:uid="{EDA8E71F-B3BA-684A-8EA5-A10CC126E87D}"/>
    <hyperlink ref="A34" r:id="rId33" display="Technology/Software/Splunk.xlsx" xr:uid="{379931FE-EC7C-2C47-BB50-0810E4ACC895}"/>
    <hyperlink ref="A15" r:id="rId34" display="Technology/Software/Synopsys.xlsx" xr:uid="{9AC41F25-A56E-F147-A83A-280B93ED17D8}"/>
    <hyperlink ref="A25" r:id="rId35" display="Technology/Software/The Trade Desk.xlsx" xr:uid="{5115950E-D78A-3A40-AD5D-4FDFED3E2C18}"/>
    <hyperlink ref="A53" r:id="rId36" display="Technology/Software/Toast.xlsx" xr:uid="{30DC93FD-D3C6-2846-9C70-51FE65184B38}"/>
    <hyperlink ref="A38" r:id="rId37" display="Technology/Software/Twilio.xlsx" xr:uid="{D063543A-AAAA-8F4D-A807-8886C93620C5}"/>
    <hyperlink ref="A22" r:id="rId38" display="Technology/Software/Tyler Technologies.xlsx" xr:uid="{2DB570F4-77D6-EF42-9343-E7733108C986}"/>
    <hyperlink ref="A30" r:id="rId39" display="Technology/Software/Workday.xlsx" xr:uid="{A17B96EC-E334-454F-AE89-61DCDCB952CE}"/>
    <hyperlink ref="A23" r:id="rId40" display="Technology/Software/ZoomInfo.xlsx" xr:uid="{1F1D5A9D-08FC-944B-B7CB-CBE2B64D92AF}"/>
    <hyperlink ref="A46" r:id="rId41" display="Technology/Software/ZScaler.xlsx" xr:uid="{5029364F-CDCC-C543-90CF-91567D0C64BD}"/>
    <hyperlink ref="A3" r:id="rId42" display="Technology/Software/Constellation Software.xlsx" xr:uid="{ACAFB033-36C1-0D43-8E7A-285E5E19B2FE}"/>
    <hyperlink ref="A21" r:id="rId43" display="Technology/Software/SAP.xlsx" xr:uid="{ECF602B8-779D-CC49-9BA6-275EB13751ED}"/>
    <hyperlink ref="A26" r:id="rId44" display="Technology/Software/Amazon.xlsx" xr:uid="{B5B04D79-6986-7246-8A68-66C9D235BFE1}"/>
    <hyperlink ref="A20" r:id="rId45" display="Technology/Software/ANSYS.xlsx" xr:uid="{1854CB9E-BAB1-C441-A553-60788B56586F}"/>
    <hyperlink ref="A5" r:id="rId46" display="Technology/Software/VeriSign.xlsx" xr:uid="{E47F653B-20C3-754B-85B0-F5AA90652335}"/>
    <hyperlink ref="A8" r:id="rId47" display="Technology/Software/Microsoft.xlsx" xr:uid="{E88CDFEE-5B81-934F-99D8-42C5FEF06817}"/>
    <hyperlink ref="A11" r:id="rId48" display="Technology/Software/Cadence Design Systems.xlsx" xr:uid="{FE78D624-8ED4-3E4E-B381-1EAA98946185}"/>
    <hyperlink ref="A4" r:id="rId49" display="Technology/Software/Automatic Data Processing.xlsx" xr:uid="{4B3700FE-DF57-D643-8D14-03ADE88EA90E}"/>
    <hyperlink ref="A17" r:id="rId50" display="Technology/Software/Veeva Systems.xlsx" xr:uid="{245BBDE5-A403-5C47-A713-32C4B42781E4}"/>
    <hyperlink ref="A27" r:id="rId51" display="Technology/Software/Zoom Video Communications.xlsx" xr:uid="{133AEED3-5D19-2E4D-AE42-82DCD78247C8}"/>
    <hyperlink ref="A10" r:id="rId52" display="Technology/Software/dLocal.xlsx" xr:uid="{5837B02E-4F7D-6145-8F90-0ABD6D6DCC6C}"/>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99527-CCDC-554D-A261-0BB8623CABB3}">
  <dimension ref="A1:R55"/>
  <sheetViews>
    <sheetView zoomScale="80" zoomScaleNormal="80" workbookViewId="0">
      <pane ySplit="1" topLeftCell="A2" activePane="bottomLeft" state="frozen"/>
      <selection pane="bottomLeft" activeCell="C4" sqref="C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92">
        <v>#VALUE!</v>
      </c>
      <c r="B2" s="19">
        <f>'[83]Sheet 1'!$AJ$115</f>
        <v>5193.4799973068084</v>
      </c>
      <c r="C2" s="6" cm="1">
        <f t="array" ref="C2">(B2/_FV(A2,"Price"))-1</f>
        <v>1.1030406830937345</v>
      </c>
      <c r="D2" s="6">
        <f>'[83]Sheet 1'!$AH$4</f>
        <v>0.11091531304544855</v>
      </c>
      <c r="E2" s="6">
        <f>'[83]Sheet 1'!$AI$4</f>
        <v>7.6406130112605997E-2</v>
      </c>
      <c r="F2" s="6">
        <f>'[83]Sheet 1'!$AH$20</f>
        <v>0.10762750001712518</v>
      </c>
      <c r="G2" s="7">
        <f>'[83]Sheet 1'!$AO$16</f>
        <v>2.7010030442591573</v>
      </c>
      <c r="H2" s="7">
        <f>'[83]Sheet 1'!$AP$16</f>
        <v>18.067686218000958</v>
      </c>
      <c r="I2" s="6">
        <f>'[83]Sheet 1'!$AN$7</f>
        <v>0.52129999999999999</v>
      </c>
      <c r="J2" s="6">
        <f>'[83]Sheet 1'!$AQ$7</f>
        <v>0.15620896332380232</v>
      </c>
      <c r="K2" s="6">
        <f>'[83]Sheet 1'!$AP$13</f>
        <v>0.56808777379375119</v>
      </c>
      <c r="L2" s="8">
        <f>'[83]Sheet 1'!$AP$101</f>
        <v>43897322706</v>
      </c>
      <c r="M2" s="16" t="str" cm="1">
        <f t="array" ref="M2">_FV(A2,"Industry")</f>
        <v>Specialty Retailers</v>
      </c>
      <c r="N2" s="25" cm="1">
        <f t="array" ref="N2">_FV(A2,"Year incorporated",TRUE)</f>
        <v>1991</v>
      </c>
      <c r="O2" s="14" t="str" cm="1">
        <f t="array" ref="O2">_FV(A2,"Description")</f>
        <v>AutoZone, Inc. is a retailer and distributor of automotive replacement parts and accessories in the Americas. The Company's Auto Parts Stores segment is the retailer and distributor of automotive parts and accessories through the Company's, stores in the United States, Mexico, and Brazil. Each store carries an extensive product line for cars, sport utility vehicles, vans and light trucks, including new and remanufactured automotive hard parts, maintenance items, accessories, and non-automotive products. Its other segments include ALLDATA, which produces, sells and maintains diagnostic, repair and shop management software used in the automotive repair industry and E-commerce, which includes direct sales to customers through www.autozone.com for sales that are not fulfilled by local stores. The Company has approximately 6,168 stores in the United States, 703 in Mexico, and 72 in Brazil for a total store count of 6,943.</v>
      </c>
      <c r="P2" s="14"/>
      <c r="Q2" s="14"/>
      <c r="R2" s="14"/>
    </row>
    <row r="3" spans="1:18" ht="50" customHeight="1">
      <c r="A3" s="2" t="e" vm="93">
        <v>#VALUE!</v>
      </c>
      <c r="B3" s="19">
        <f>'[84]Sheet 1'!$AG$115</f>
        <v>1115.3440833837208</v>
      </c>
      <c r="C3" s="6" cm="1">
        <f t="array" ref="C3">(B3/_FV(A3,"Price"))-1</f>
        <v>0.1935579348547527</v>
      </c>
      <c r="D3" s="6">
        <f>'[84]Sheet 1'!$AE$4</f>
        <v>8.1207419540991754E-2</v>
      </c>
      <c r="E3" s="6">
        <f>'[84]Sheet 1'!$AF$4</f>
        <v>7.7734273615427174E-2</v>
      </c>
      <c r="F3" s="6">
        <f>'[84]Sheet 1'!$AE$20</f>
        <v>1.8252179253488432E-2</v>
      </c>
      <c r="G3" s="7">
        <f>'[84]Sheet 1'!$AL$16</f>
        <v>3.9479592445728136</v>
      </c>
      <c r="H3" s="7">
        <f>'[84]Sheet 1'!$AM$16</f>
        <v>26.184401537293166</v>
      </c>
      <c r="I3" s="6">
        <f>'[84]Sheet 1'!$AK$7</f>
        <v>0.51229999999999998</v>
      </c>
      <c r="J3" s="6">
        <f>'[84]Sheet 1'!$AN$7</f>
        <v>0.17938467132921485</v>
      </c>
      <c r="K3" s="6">
        <f>'[84]Sheet 1'!$AM$13</f>
        <v>0.53872013781941763</v>
      </c>
      <c r="L3" s="8">
        <f>'[84]Sheet 1'!$AM$101</f>
        <v>56889540000</v>
      </c>
      <c r="M3" s="16" t="str" cm="1">
        <f t="array" ref="M3">_FV(A3,"Industry")</f>
        <v>Specialty Retailers</v>
      </c>
      <c r="N3" s="25" cm="1">
        <f t="array" ref="N3">_FV(A3,"Year incorporated",TRUE)</f>
        <v>2010</v>
      </c>
      <c r="O3" s="14" t="str" cm="1">
        <f t="array" ref="O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P3" s="14"/>
      <c r="Q3" s="14"/>
      <c r="R3" s="14"/>
    </row>
    <row r="4" spans="1:18" ht="50" customHeight="1">
      <c r="A4" s="2" t="e" vm="94">
        <v>#VALUE!</v>
      </c>
      <c r="B4" s="19">
        <f>'[85]Sheet 1'!$X$115</f>
        <v>455.65511622871907</v>
      </c>
      <c r="C4" s="6" cm="1">
        <f t="array" ref="C4">(B4/_FV(A4,"Price"))-1</f>
        <v>-3.387164466060455E-2</v>
      </c>
      <c r="D4" s="6">
        <f>'[85]Sheet 1'!$V$4</f>
        <v>0.18272868530692499</v>
      </c>
      <c r="E4" s="6">
        <f>'[85]Sheet 1'!$W$4</f>
        <v>8.6598746081504752E-2</v>
      </c>
      <c r="F4" s="6">
        <f>'[85]Sheet 1'!$V$20</f>
        <v>0.12058803578079469</v>
      </c>
      <c r="G4" s="7">
        <f>'[85]Sheet 1'!$AC$16</f>
        <v>2.3009335815047023</v>
      </c>
      <c r="H4" s="7">
        <f>'[85]Sheet 1'!$AD$16</f>
        <v>18.905166418760988</v>
      </c>
      <c r="I4" s="6">
        <f>'[85]Sheet 1'!$AB$7</f>
        <v>0.39620983542319749</v>
      </c>
      <c r="J4" s="6">
        <f>'[85]Sheet 1'!$AE$7</f>
        <v>0.11461598746081504</v>
      </c>
      <c r="K4" s="6">
        <f>'[85]Sheet 1'!$AD$13</f>
        <v>0.42418211606717809</v>
      </c>
      <c r="L4" s="8">
        <f>'[85]Sheet 1'!$AD$101</f>
        <v>23487930000</v>
      </c>
      <c r="M4" s="16" t="str" cm="1">
        <f t="array" ref="M4">_FV(A4,"Industry")</f>
        <v>Specialty Retailers</v>
      </c>
      <c r="N4" s="25" cm="1">
        <f t="array" ref="N4">_FV(A4,"Year incorporated",TRUE)</f>
        <v>2016</v>
      </c>
      <c r="O4" s="14" t="str" cm="1">
        <f t="array" ref="O4">_FV(A4,"Description")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4" s="14"/>
      <c r="Q4" s="14"/>
      <c r="R4" s="14"/>
    </row>
    <row r="5" spans="1:18" ht="50" customHeight="1">
      <c r="A5" s="22" t="e" vm="95">
        <v>#VALUE!</v>
      </c>
      <c r="B5" s="19">
        <f>'[86]Sheet 1'!$X$115</f>
        <v>1361.9666899580884</v>
      </c>
      <c r="C5" s="6" cm="1">
        <f t="array" ref="C5">(B5/_FV(A5,"Price"))-1</f>
        <v>0.1803978869824483</v>
      </c>
      <c r="D5" s="6">
        <f>'[86]Sheet 1'!$V$4</f>
        <v>0.49050649071230712</v>
      </c>
      <c r="E5" s="6">
        <f>'[86]Sheet 1'!$W$4</f>
        <v>0.24627503084369362</v>
      </c>
      <c r="F5" s="6">
        <f>'[86]Sheet 1'!$V$20</f>
        <v>1.2624978939514286</v>
      </c>
      <c r="G5" s="7">
        <f>'[86]Sheet 1'!$AC$16</f>
        <v>5.4978210116731514</v>
      </c>
      <c r="H5" s="7">
        <f>'[86]Sheet 1'!$AD$16</f>
        <v>120.18784232365145</v>
      </c>
      <c r="I5" s="6">
        <f>'[86]Sheet 1'!$AB$7</f>
        <v>0.48998766252253961</v>
      </c>
      <c r="J5" s="6">
        <f>'[86]Sheet 1'!$AE$7</f>
        <v>0.23593053051153079</v>
      </c>
      <c r="K5" s="6">
        <f>'[86]Sheet 1'!$AD$13</f>
        <v>0.41643173580346354</v>
      </c>
      <c r="L5" s="8">
        <f>'[86]Sheet 1'!$AD$101</f>
        <v>57930540000</v>
      </c>
      <c r="M5" s="16" t="str" cm="1">
        <f t="array" ref="M5">_FV(A5,"Industry")</f>
        <v>Software &amp; IT Services</v>
      </c>
      <c r="N5" s="25" cm="1">
        <f t="array" ref="N5">_FV(A5,"Year incorporated",TRUE)</f>
        <v>1999</v>
      </c>
      <c r="O5" s="14" t="str" cm="1">
        <f t="array" ref="O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P5" s="14"/>
      <c r="Q5" s="14"/>
      <c r="R5" s="14"/>
    </row>
    <row r="6" spans="1:18" ht="50" customHeight="1">
      <c r="A6" s="2" t="e" vm="96">
        <v>#VALUE!</v>
      </c>
      <c r="B6" s="19">
        <f>'[87]Sheet 1'!$W$116</f>
        <v>171.88005970647606</v>
      </c>
      <c r="C6" s="6" cm="1">
        <f t="array" ref="C6">(B6/_FV(A6,"Price"))-1</f>
        <v>-0.52746450842229042</v>
      </c>
      <c r="D6" s="6">
        <f>'[87]Sheet 1'!$T$4</f>
        <v>0.42135142742451581</v>
      </c>
      <c r="E6" s="6">
        <f>'[87]Sheet 1'!$V$4</f>
        <v>0.1709486373126845</v>
      </c>
      <c r="F6" s="6">
        <f>'[87]Sheet 1'!$T$20</f>
        <v>0.55058875747889191</v>
      </c>
      <c r="G6" s="7">
        <f>'[87]Sheet 1'!$AB$16</f>
        <v>5.5672180087634358</v>
      </c>
      <c r="H6" s="7">
        <f>'[87]Sheet 1'!$AC$16</f>
        <v>52.822908130556854</v>
      </c>
      <c r="I6" s="6">
        <f>'[87]Sheet 1'!$AA$7</f>
        <v>0.55389063929085669</v>
      </c>
      <c r="J6" s="6">
        <f>'[87]Sheet 1'!$AD$7</f>
        <v>4.0416654028756237E-2</v>
      </c>
      <c r="K6" s="6">
        <f>'[87]Sheet 1'!$AC$13</f>
        <v>0.411458941920058</v>
      </c>
      <c r="L6" s="8">
        <f>'[87]Sheet 1'!$AC$102</f>
        <v>45153021870</v>
      </c>
      <c r="M6" s="16" t="str" cm="1">
        <f t="array" ref="M6">_FV(A6,"Industry")</f>
        <v>Textiles &amp; Apparel</v>
      </c>
      <c r="N6" s="25" cm="1">
        <f t="array" ref="N6">_FV(A6,"Year incorporated",TRUE)</f>
        <v>2005</v>
      </c>
      <c r="O6" s="14" t="str" cm="1">
        <f t="array" ref="O6">_FV(A6,"Description")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6" s="14"/>
      <c r="Q6" s="14"/>
      <c r="R6" s="14"/>
    </row>
    <row r="7" spans="1:18" ht="50" customHeight="1">
      <c r="A7" s="2" t="e" vm="97">
        <v>#VALUE!</v>
      </c>
      <c r="B7" s="19">
        <f>'[88]Sheet 1'!$Y$115</f>
        <v>1712.0168636857729</v>
      </c>
      <c r="C7" s="6" cm="1">
        <f t="array" ref="C7">(B7/_FV(A7,"Price"))-1</f>
        <v>-8.2323722295361779E-2</v>
      </c>
      <c r="D7" s="6">
        <f>'[88]Sheet 1'!$W$4</f>
        <v>0.2916945001113338</v>
      </c>
      <c r="E7" s="6">
        <f>'[88]Sheet 1'!$X$4</f>
        <v>0.18065850715393905</v>
      </c>
      <c r="F7" s="6">
        <f>'[88]Sheet 1'!$W$20</f>
        <v>0.30801479654747221</v>
      </c>
      <c r="G7" s="7">
        <f>'[88]Sheet 1'!$AD$16</f>
        <v>16.944612997759005</v>
      </c>
      <c r="H7" s="7">
        <f>'[88]Sheet 1'!$AE$16</f>
        <v>58.387704187704188</v>
      </c>
      <c r="I7" s="6">
        <f>'[88]Sheet 1'!$AC$7</f>
        <v>0.70789999999999997</v>
      </c>
      <c r="J7" s="6">
        <f>'[88]Sheet 1'!$AF$7</f>
        <v>0.36062747802103085</v>
      </c>
      <c r="K7" s="6">
        <f>'[88]Sheet 1'!$AE$13</f>
        <v>0.32674782608695652</v>
      </c>
      <c r="L7" s="8">
        <f>'[88]Sheet 1'!$AE$101</f>
        <v>196591400000</v>
      </c>
      <c r="M7" s="16" t="str" cm="1">
        <f t="array" ref="M7">_FV(A7,"Industry")</f>
        <v>Textiles &amp; Apparel</v>
      </c>
      <c r="N7" s="25" cm="1">
        <f t="array" ref="N7">_FV(A7,"Year incorporated",TRUE)</f>
        <v>1957</v>
      </c>
      <c r="O7" s="14" t="str" cm="1">
        <f t="array" ref="O7">_FV(A7,"Description")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7" s="14"/>
      <c r="Q7" s="14"/>
      <c r="R7" s="14"/>
    </row>
    <row r="8" spans="1:18" ht="50" customHeight="1">
      <c r="A8" s="2" t="e" vm="98">
        <v>#VALUE!</v>
      </c>
      <c r="B8" s="19">
        <f>'[89]Sheet 1'!$I$115</f>
        <v>20.383093179818633</v>
      </c>
      <c r="C8" s="6" cm="1">
        <f t="array" ref="C8">(B8/_FV(A8,"Price"))-1</f>
        <v>-1.5784974417255793E-2</v>
      </c>
      <c r="D8" s="6">
        <f>'[89]Sheet 1'!$G$4</f>
        <v>0.21589840075258704</v>
      </c>
      <c r="E8" s="6">
        <f>'[89]Sheet 1'!$H$4</f>
        <v>5.058027079303673E-2</v>
      </c>
      <c r="F8" s="6">
        <f>'[89]Sheet 1'!$G$20</f>
        <v>0.17933491686460812</v>
      </c>
      <c r="G8" s="7">
        <f>'[89]Sheet 1'!$N$16</f>
        <v>3.4072804642166346</v>
      </c>
      <c r="H8" s="7">
        <f>'[89]Sheet 1'!$O$16</f>
        <v>45.052787723785165</v>
      </c>
      <c r="I8" s="6">
        <f>'[89]Sheet 1'!$M$7</f>
        <v>0.44359999999999999</v>
      </c>
      <c r="J8" s="6">
        <f>'[89]Sheet 1'!$P$7</f>
        <v>0.15851063829787235</v>
      </c>
      <c r="K8" s="6">
        <f>'[89]Sheet 1'!$O$13</f>
        <v>0.31847133757961782</v>
      </c>
      <c r="L8" s="8">
        <f>'[89]Sheet 1'!$O$101</f>
        <v>35231280000</v>
      </c>
      <c r="M8" s="16" t="str" cm="1">
        <f t="array" ref="M8">_FV(A8,"Industry")</f>
        <v>Media &amp; Publishing</v>
      </c>
      <c r="N8" s="25" cm="1">
        <f t="array" ref="N8">_FV(A8,"Year incorporated",TRUE)</f>
        <v>1999</v>
      </c>
      <c r="O8" s="14" t="str" cm="1">
        <f t="array" ref="O8">_FV(A8,"Description")</f>
        <v>Universal Music Group NV is a company based in the Netherlands which is mainly engaged in music entertainment. The Company is focused on the discovery and development of artists and songwriters and the marketing, promotion, distribution, sales and licensing of audio and audio-visual content. Universal Music Group N.V. includes music publishing companies Universal Music Publishing Group. Its recorded music catalog consists more than three million recordings includes a wide array of performers such as ABBA, Louis Armstrong, The Beatles, The Beach Boys, The Bee Gees, Ariana Grande, Imagine Dragons, Lady Gaga, James Brown, Bon Jovi, Neil Diamond, Marvin Gaye, Drake, Billie Eilish, Eminem, Selena Gomez Guns N’ Roses, Elton John, Bob Marley, Paul McCartney, Nirvana, Luciano Pavarotti, Queen, The Rolling Stones, Frank Sinatra, U2, Amy Winehouse and Stevie Wonde,r among others.</v>
      </c>
      <c r="P8" s="14"/>
      <c r="Q8" s="14"/>
      <c r="R8" s="14"/>
    </row>
    <row r="9" spans="1:18" ht="50" customHeight="1">
      <c r="A9" s="2" t="e" vm="99">
        <v>#VALUE!</v>
      </c>
      <c r="B9" s="19">
        <f>'[90]Sheet 1'!$AI$115</f>
        <v>71.857037096032002</v>
      </c>
      <c r="C9" s="6" cm="1">
        <f t="array" ref="C9">(B9/_FV(A9,"Price"))-1</f>
        <v>-0.25187884335208743</v>
      </c>
      <c r="D9" s="6">
        <f>'[90]Sheet 1'!$AG$4</f>
        <v>0.10976029400631782</v>
      </c>
      <c r="E9" s="6">
        <f>'[90]Sheet 1'!$AH$4</f>
        <v>0.11282685742458209</v>
      </c>
      <c r="F9" s="6">
        <f>'[90]Sheet 1'!$AG$20</f>
        <v>-0.15067076655147082</v>
      </c>
      <c r="G9" s="7">
        <f>'[90]Sheet 1'!$AN$16</f>
        <v>3.4836017029298953</v>
      </c>
      <c r="H9" s="7">
        <f>'[90]Sheet 1'!$AO$16</f>
        <v>34.235494880546078</v>
      </c>
      <c r="I9" s="6">
        <f>'[90]Sheet 1'!$AM$7</f>
        <v>0.2596</v>
      </c>
      <c r="J9" s="6">
        <f>'[90]Sheet 1'!$AP$7</f>
        <v>7.9255076696960955E-2</v>
      </c>
      <c r="K9" s="6">
        <f>'[90]Sheet 1'!$AO$13</f>
        <v>0.30585102859943569</v>
      </c>
      <c r="L9" s="8">
        <f>'[90]Sheet 1'!$AO$101</f>
        <v>112347200000</v>
      </c>
      <c r="M9" s="16" t="str" cm="1">
        <f t="array" ref="M9">_FV(A9,"Industry")</f>
        <v>Hotels &amp; Entertainment Services</v>
      </c>
      <c r="N9" s="25" cm="1">
        <f t="array" ref="N9">_FV(A9,"Year incorporated",TRUE)</f>
        <v>1985</v>
      </c>
      <c r="O9" s="14" t="str" cm="1">
        <f t="array" ref="O9">_FV(A9,"Description")</f>
        <v>Starbucks Corp is a roaster, marketer, and retailer of specialty coffee with operations in approximately 83 markets. It has over 35,000 Company-operated and licensed stores. It operates through three segments: North America, which includes the United States and Canada; International, which includes China, Japan, Asia Pacific, Europe, Middle East, Africa, Latin America and the Caribbean; and Channel Development. Its North America and International segments include both Company-operated and licensed stores. Channel Development segment includes roasted whole bean and ground coffees, Seattle's Best Coffee, Starbucks and Teavana-branded single-serve products, a variety of ready-to-drink beverages, such as Frappuccino and Starbucks Doubleshot, foodservice products and other branded products sold worldwide outside of its Company-operated and licensed stores. It also sells goods and services under various brands, including Teavana, Seattle's Best Coffee, Ethos, Starbucks Reserve and Princi.</v>
      </c>
      <c r="P9" s="14"/>
      <c r="Q9" s="14"/>
      <c r="R9" s="14"/>
    </row>
    <row r="10" spans="1:18" ht="50" customHeight="1">
      <c r="A10" s="2" t="e" vm="100">
        <v>#VALUE!</v>
      </c>
      <c r="B10" s="19">
        <f>'[91]Sheet 1'!$AO$115</f>
        <v>316.3812888697301</v>
      </c>
      <c r="C10" s="6" cm="1">
        <f t="array" ref="C10">(B10/_FV(A10,"Price"))-1</f>
        <v>0.30208778035118167</v>
      </c>
      <c r="D10" s="6">
        <f>'[91]Sheet 1'!$AM$4</f>
        <v>0.16139812828344313</v>
      </c>
      <c r="E10" s="6">
        <f>'[91]Sheet 1'!$AN$4</f>
        <v>7.5792659272307716E-2</v>
      </c>
      <c r="F10" s="6">
        <f>'[91]Sheet 1'!$AM$20</f>
        <v>8.7994044971197338E-2</v>
      </c>
      <c r="G10" s="7">
        <f>'[91]Sheet 1'!$AT$16</f>
        <v>5.0772610334251054</v>
      </c>
      <c r="H10" s="7">
        <f>'[91]Sheet 1'!$AU$16</f>
        <v>32.162529583534216</v>
      </c>
      <c r="I10" s="6">
        <f>'[91]Sheet 1'!$AS$7</f>
        <v>0.43180000000000002</v>
      </c>
      <c r="J10" s="6">
        <f>'[91]Sheet 1'!$AV$7</f>
        <v>0.173558400406016</v>
      </c>
      <c r="K10" s="6">
        <f>'[91]Sheet 1'!$AU$13</f>
        <v>0.27942380620967611</v>
      </c>
      <c r="L10" s="8">
        <f>'[91]Sheet 1'!$AU$101</f>
        <v>52901475422</v>
      </c>
      <c r="M10" s="16" t="str" cm="1">
        <f t="array" ref="M10">_FV(A10,"Industry")</f>
        <v>Food &amp; Tobacco</v>
      </c>
      <c r="N10" s="25" cm="1">
        <f t="array" ref="N10">_FV(A10,"Year incorporated",TRUE)</f>
        <v>1927</v>
      </c>
      <c r="O10" s="14" t="str" cm="1">
        <f t="array" ref="O10">_FV(A10,"Description")</f>
        <v>The Hershey Company is a confectionery company. It produces snack, mints,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distributes and sells confectionery products in export markets of Asia, Latin America, Middle East, Europe, Africa and other regions.</v>
      </c>
      <c r="P10" s="14"/>
      <c r="Q10" s="14"/>
      <c r="R10" s="14"/>
    </row>
    <row r="11" spans="1:18" ht="50" customHeight="1">
      <c r="A11" s="2" t="e" vm="101">
        <v>#VALUE!</v>
      </c>
      <c r="B11" s="19">
        <f>'[92]Sheet 1'!$AO$115</f>
        <v>327.70522943016027</v>
      </c>
      <c r="C11" s="6" cm="1">
        <f t="array" ref="C11">(B11/_FV(A11,"Price"))-1</f>
        <v>-0.3758590049896956</v>
      </c>
      <c r="D11" s="6">
        <f>'[92]Sheet 1'!$AM$4</f>
        <v>0.15834817714580285</v>
      </c>
      <c r="E11" s="6">
        <f>'[92]Sheet 1'!$AN$4</f>
        <v>6.8057844320875693E-2</v>
      </c>
      <c r="F11" s="6">
        <f>'[92]Sheet 1'!$AM$20</f>
        <v>0.14801401869158881</v>
      </c>
      <c r="G11" s="7">
        <f>'[92]Sheet 1'!$AT$16</f>
        <v>1.022303799584938</v>
      </c>
      <c r="H11" s="7">
        <f>'[92]Sheet 1'!$AU$16</f>
        <v>39.701563403661872</v>
      </c>
      <c r="I11" s="6">
        <f>'[92]Sheet 1'!$AS$7</f>
        <v>0.1215</v>
      </c>
      <c r="J11" s="6">
        <f>'[92]Sheet 1'!$AV$7</f>
        <v>1.5426033469337399E-2</v>
      </c>
      <c r="K11" s="6">
        <f>'[92]Sheet 1'!$AU$13</f>
        <v>0.26255853913277855</v>
      </c>
      <c r="L11" s="8">
        <f>'[92]Sheet 1'!$AU$101</f>
        <v>232015936531</v>
      </c>
      <c r="M11" s="16" t="str" cm="1">
        <f t="array" ref="M11">_FV(A11,"Industry")</f>
        <v>Diversified Retail</v>
      </c>
      <c r="N11" s="25" cm="1">
        <f t="array" ref="N11">_FV(A11,"Year incorporated",TRUE)</f>
        <v>1987</v>
      </c>
      <c r="O11" s="14" t="str" cm="1">
        <f t="array" ref="O11">_FV(A11,"Description")</f>
        <v>Costco Wholesale Corporation is a global retailer with warehouse club operations in eight countries. The Company operates an international chain of membership warehouses, mainly under the Costco Wholesale name. The Company's warehouses are designed to help small- to medium-sized businesses reduce costs in purchasing for resale and for everyday business use. The Company offers merchandise in various categories, which include groceries, candy, appliances, television and media, automotive supplies, tires, toys, hardware, sporting goods, jewelry, watches, cameras, books, housewares, apparel, health and beauty aids, furniture, office supplies and office equipment. Members can also shop for private label Kirkland Signature products. It operates approximately 838 warehouses worldwide. It also operates self-service gasoline stations. The Company operates e-commerce websites in the United States, Canada, Mexico, United Kingdom, Korea, Taiwan, Japan, and Australia.</v>
      </c>
      <c r="P11" s="14"/>
      <c r="Q11" s="14"/>
      <c r="R11" s="14"/>
    </row>
    <row r="12" spans="1:18" ht="50" customHeight="1">
      <c r="A12" s="2" t="e" vm="102">
        <v>#VALUE!</v>
      </c>
      <c r="B12" s="19">
        <f>'[93]Sheet 1'!$X$115</f>
        <v>200.51094748747769</v>
      </c>
      <c r="C12" s="6" cm="1">
        <f t="array" ref="C12">(B12/_FV(A12,"Price"))-1</f>
        <v>0.78342922251603375</v>
      </c>
      <c r="D12" s="6">
        <f>'[93]Sheet 1'!$V$4</f>
        <v>0.53668211856406289</v>
      </c>
      <c r="E12" s="6">
        <f>'[93]Sheet 1'!$W$4</f>
        <v>0.12461796603923792</v>
      </c>
      <c r="F12" s="6">
        <f>'[93]Sheet 1'!$V$20</f>
        <v>0.24589531020025879</v>
      </c>
      <c r="G12" s="7">
        <f>'[93]Sheet 1'!$AC$16</f>
        <v>1.8639127951313437</v>
      </c>
      <c r="H12" s="7">
        <f>'[93]Sheet 1'!$AD$16</f>
        <v>12.267095481145367</v>
      </c>
      <c r="I12" s="6">
        <f>'[93]Sheet 1'!$AB$7</f>
        <v>0.52329999999999999</v>
      </c>
      <c r="J12" s="6">
        <f>'[93]Sheet 1'!$AE$7</f>
        <v>0.1403527722339194</v>
      </c>
      <c r="K12" s="6">
        <f>'[93]Sheet 1'!$AD$13</f>
        <v>0.24927693351245789</v>
      </c>
      <c r="L12" s="8">
        <f>'[93]Sheet 1'!$AD$101</f>
        <v>6626182028</v>
      </c>
      <c r="M12" s="16" t="str" cm="1">
        <f t="array" ref="M12">_FV(A12,"Industry")</f>
        <v>Textiles &amp; Apparel</v>
      </c>
      <c r="N12" s="25" cm="1">
        <f t="array" ref="N12">_FV(A12,"Year incorporated",TRUE)</f>
        <v>2005</v>
      </c>
      <c r="O12" s="14" t="str" cm="1">
        <f t="array" ref="O12">_FV(A12,"Description")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12" s="14"/>
      <c r="Q12" s="14"/>
      <c r="R12" s="14"/>
    </row>
    <row r="13" spans="1:18" ht="50" customHeight="1">
      <c r="A13" s="2" t="e" vm="103">
        <v>#VALUE!</v>
      </c>
      <c r="B13" s="19">
        <f>'[94]Sheet 1'!$AN$115</f>
        <v>70.22457896529464</v>
      </c>
      <c r="C13" s="6" cm="1">
        <f t="array" ref="C13">(B13/_FV(A13,"Price"))-1</f>
        <v>-0.15085152399885571</v>
      </c>
      <c r="D13" s="6">
        <f>'[94]Sheet 1'!$AL$4</f>
        <v>2.854827011058414E-2</v>
      </c>
      <c r="E13" s="6">
        <f>'[94]Sheet 1'!$AM$4</f>
        <v>6.4282281320089618E-2</v>
      </c>
      <c r="F13" s="6">
        <f>'[94]Sheet 1'!$AL$20</f>
        <v>2.4489324475842844E-2</v>
      </c>
      <c r="G13" s="7">
        <f>'[94]Sheet 1'!$AS$16</f>
        <v>1.8751992550464596</v>
      </c>
      <c r="H13" s="7">
        <f>'[94]Sheet 1'!$AT$16</f>
        <v>26.769568324757003</v>
      </c>
      <c r="I13" s="6">
        <f>'[94]Sheet 1'!$AR$7</f>
        <v>0.27610000000000001</v>
      </c>
      <c r="J13" s="6">
        <f>'[94]Sheet 1'!$AU$7</f>
        <v>5.2607337391861582E-2</v>
      </c>
      <c r="K13" s="6">
        <f>'[94]Sheet 1'!$AT$13</f>
        <v>0.24230688716767845</v>
      </c>
      <c r="L13" s="8">
        <f>'[94]Sheet 1'!$AT$101</f>
        <v>93639950000</v>
      </c>
      <c r="M13" s="16" t="str" cm="1">
        <f t="array" ref="M13">_FV(A13,"Industry")</f>
        <v>Diversified Retail</v>
      </c>
      <c r="N13" s="25" cm="1">
        <f t="array" ref="N13">_FV(A13,"Year incorporated",TRUE)</f>
        <v>1962</v>
      </c>
      <c r="O13" s="14" t="str" cm="1">
        <f t="array" ref="O13">_FV(A13,"Description")</f>
        <v>The TJX Companies, Inc. is an off-price apparel and home fashions retailer in the United States and worldwide. The Company’s segments include Marmaxx and HomeGoods, TJX Canada and TJX International. The T.J. Maxx and Marshalls chains in the United States (Marmaxx) are collectively the off-price retailers in the United States with a total of 2,482 stores. HomeGoods segment is an off-price retailer of home fashions in the United States with approximately 894 stores. HomeGoods offers an eclectic assortment of home fashions, including furniture, rugs, lighting, soft home, decorative accessories, tabletop and cookware, as well as expanded pet and gourmet food departments. The TJX Canada segment operates the Winners, HomeSense and Marshalls chains in Canada. Winners is the off-price family apparel and home fashions retailer in Canada. The TJX International segment operates the T.K. Maxx and Homesense chains in Europe and the T.K. Maxx chain in Australia.</v>
      </c>
      <c r="P13" s="14"/>
      <c r="Q13" s="14"/>
      <c r="R13" s="14"/>
    </row>
    <row r="14" spans="1:18" ht="50" customHeight="1">
      <c r="A14" s="2" t="e" vm="104">
        <v>#VALUE!</v>
      </c>
      <c r="B14" s="19">
        <f>'[95]Sheet 1'!$AO$115</f>
        <v>208.22852433949984</v>
      </c>
      <c r="C14" s="6" cm="1">
        <f t="array" ref="C14">(B14/_FV(A14,"Price"))-1</f>
        <v>-0.28713274789626897</v>
      </c>
      <c r="D14" s="6">
        <f>'[95]Sheet 1'!$AM$4</f>
        <v>-1.7353560494167697E-3</v>
      </c>
      <c r="E14" s="6">
        <f>'[95]Sheet 1'!$AN$4</f>
        <v>5.0184189866537832E-2</v>
      </c>
      <c r="F14" s="6">
        <f>'[95]Sheet 1'!$AM$20</f>
        <v>-0.22812720616000914</v>
      </c>
      <c r="G14" s="7">
        <f>'[95]Sheet 1'!$AT$16</f>
        <v>9.1267248807295118</v>
      </c>
      <c r="H14" s="7">
        <f>'[95]Sheet 1'!$AU$16</f>
        <v>34.250851850293003</v>
      </c>
      <c r="I14" s="6">
        <f>'[95]Sheet 1'!$AS$7</f>
        <v>0.56969999999999998</v>
      </c>
      <c r="J14" s="6">
        <f>'[95]Sheet 1'!$AV$7</f>
        <v>0.2367077031911865</v>
      </c>
      <c r="K14" s="6">
        <f>'[95]Sheet 1'!$AU$13</f>
        <v>0.24228726145082866</v>
      </c>
      <c r="L14" s="8">
        <f>'[95]Sheet 1'!$AU$101</f>
        <v>211581212220</v>
      </c>
      <c r="M14" s="16" t="str" cm="1">
        <f t="array" ref="M14">_FV(A14,"Industry")</f>
        <v>Hotels &amp; Entertainment Services</v>
      </c>
      <c r="N14" s="25" cm="1">
        <f t="array" ref="N14">_FV(A14,"Year incorporated",TRUE)</f>
        <v>1964</v>
      </c>
      <c r="O14" s="14" t="str" cm="1">
        <f t="array" ref="O14">_FV(A14,"Description")</f>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c>
      <c r="P14" s="14"/>
      <c r="Q14" s="14"/>
      <c r="R14" s="14"/>
    </row>
    <row r="15" spans="1:18" ht="50" customHeight="1">
      <c r="A15" s="2" t="e" vm="105">
        <v>#VALUE!</v>
      </c>
      <c r="B15" s="19">
        <f>'[96]Sheet 1'!$AE$115</f>
        <v>117.27628361763782</v>
      </c>
      <c r="C15" s="6" cm="1">
        <f t="array" ref="C15">(B15/_FV(A15,"Price"))-1</f>
        <v>-0.39064593360886513</v>
      </c>
      <c r="D15" s="6">
        <f>'[96]Sheet 1'!$AC$4</f>
        <v>9.3863706444649919E-2</v>
      </c>
      <c r="E15" s="6">
        <f>'[96]Sheet 1'!$AD$4</f>
        <v>-6.2130010712070805E-2</v>
      </c>
      <c r="F15" s="6">
        <f>'[96]Sheet 1'!$AC$20</f>
        <v>-5.7349397590361395E-2</v>
      </c>
      <c r="G15" s="7">
        <f>'[96]Sheet 1'!$AJ$16</f>
        <v>3.8620835304730226</v>
      </c>
      <c r="H15" s="7">
        <f>'[96]Sheet 1'!$AK$16</f>
        <v>28.661830786610878</v>
      </c>
      <c r="I15" s="6">
        <f>'[96]Sheet 1'!$AI$7</f>
        <v>0.75729999999999997</v>
      </c>
      <c r="J15" s="6">
        <f>'[96]Sheet 1'!$AL$7</f>
        <v>0.11275864013080002</v>
      </c>
      <c r="K15" s="6">
        <f>'[96]Sheet 1'!$AK$13</f>
        <v>0.23951643369852663</v>
      </c>
      <c r="L15" s="8">
        <f>'[96]Sheet 1'!$AK$101</f>
        <v>68501775580</v>
      </c>
      <c r="M15" s="16" t="str" cm="1">
        <f t="array" ref="M15">_FV(A15,"Industry")</f>
        <v>Personal &amp; Household Products &amp; Services</v>
      </c>
      <c r="N15" s="25" cm="1">
        <f t="array" ref="N15">_FV(A15,"Year incorporated",TRUE)</f>
        <v>1976</v>
      </c>
      <c r="O15" s="14" t="str" cm="1">
        <f t="array" ref="O15">_FV(A15,"Description")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5" s="14"/>
      <c r="Q15" s="14"/>
      <c r="R15" s="14"/>
    </row>
    <row r="16" spans="1:18" ht="50" customHeight="1">
      <c r="A16" s="24" t="e" vm="106">
        <v>#VALUE!</v>
      </c>
      <c r="B16" s="19">
        <f>'[97]Sheet 1'!$AN$115</f>
        <v>66.797623154922519</v>
      </c>
      <c r="C16" s="6" cm="1">
        <f t="array" ref="C16">(B16/_FV(A16,"Price"))-1</f>
        <v>-0.36054352714031668</v>
      </c>
      <c r="D16" s="6">
        <f>'[97]Sheet 1'!$AL$4</f>
        <v>4.8767344739323759E-2</v>
      </c>
      <c r="E16" s="6">
        <f>'[97]Sheet 1'!$AM$4</f>
        <v>9.0473132091629216E-2</v>
      </c>
      <c r="F16" s="6">
        <f>'[97]Sheet 1'!$AL$20</f>
        <v>-2.3062483239474352E-2</v>
      </c>
      <c r="G16" s="7">
        <f>'[97]Sheet 1'!$AS$16</f>
        <v>3.6116247151787624</v>
      </c>
      <c r="H16" s="7">
        <f>'[97]Sheet 1'!$AT$16</f>
        <v>27.90257863810784</v>
      </c>
      <c r="I16" s="6">
        <f>'[97]Sheet 1'!$AR$7</f>
        <v>0.45979999999999999</v>
      </c>
      <c r="J16" s="6">
        <f>'[97]Sheet 1'!$AU$7</f>
        <v>9.4840505245129519E-2</v>
      </c>
      <c r="K16" s="6">
        <f>'[97]Sheet 1'!$AT$13</f>
        <v>0.23917873011322918</v>
      </c>
      <c r="L16" s="8">
        <f>'[97]Sheet 1'!$AT$101</f>
        <v>168698990446</v>
      </c>
      <c r="M16" s="16" t="str" cm="1">
        <f t="array" ref="M16">_FV(A16,"Industry")</f>
        <v>Textiles &amp; Apparel</v>
      </c>
      <c r="N16" s="25" cm="1">
        <f t="array" ref="N16">_FV(A16,"Year incorporated",TRUE)</f>
        <v>1969</v>
      </c>
      <c r="O16" s="14" t="str" cm="1">
        <f t="array" ref="O16">_FV(A16,"Description")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6" s="14"/>
      <c r="Q16" s="14"/>
      <c r="R16" s="14"/>
    </row>
    <row r="17" spans="1:18" ht="50" customHeight="1">
      <c r="A17" s="2" t="e" vm="107">
        <v>#VALUE!</v>
      </c>
      <c r="B17" s="19">
        <f>'[98]Sheet 1'!$Y$115</f>
        <v>793.12149621817025</v>
      </c>
      <c r="C17" s="6" cm="1">
        <f t="array" ref="C17">(B17/_FV(A17,"Price"))-1</f>
        <v>-4.5811481931941511E-2</v>
      </c>
      <c r="D17" s="6">
        <f>'[98]Sheet 1'!$W$4</f>
        <v>0.23310752939344392</v>
      </c>
      <c r="E17" s="6">
        <f>'[98]Sheet 1'!$X$4</f>
        <v>0.11333097595473829</v>
      </c>
      <c r="F17" s="6">
        <f>'[98]Sheet 1'!$W$20</f>
        <v>0.15191440445662741</v>
      </c>
      <c r="G17" s="7">
        <f>'[98]Sheet 1'!$AD$16</f>
        <v>5.233264295817337</v>
      </c>
      <c r="H17" s="7">
        <f>'[98]Sheet 1'!$AE$16</f>
        <v>29.422806021016758</v>
      </c>
      <c r="I17" s="6">
        <f>'[98]Sheet 1'!$AC$7</f>
        <v>0.68440000000000001</v>
      </c>
      <c r="J17" s="6">
        <f>'[98]Sheet 1'!$AF$7</f>
        <v>0.16105526368963427</v>
      </c>
      <c r="K17" s="6">
        <f>'[98]Sheet 1'!$AE$13</f>
        <v>0.2326800137385466</v>
      </c>
      <c r="L17" s="8">
        <f>'[98]Sheet 1'!$AE$101</f>
        <v>414390800000</v>
      </c>
      <c r="M17" s="16" t="str" cm="1">
        <f t="array" ref="M17">_FV(A17,"Industry")</f>
        <v>Textiles &amp; Apparel</v>
      </c>
      <c r="N17" s="25" cm="1">
        <f t="array" ref="N17">_FV(A17,"Year incorporated",TRUE)</f>
        <v>1971</v>
      </c>
      <c r="O17" s="14" t="str" cm="1">
        <f t="array" ref="O17">_FV(A17,"Description")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17" s="14"/>
      <c r="Q17" s="14"/>
      <c r="R17" s="14"/>
    </row>
    <row r="18" spans="1:18" ht="50" customHeight="1">
      <c r="A18" s="2" t="e" vm="108">
        <v>#VALUE!</v>
      </c>
      <c r="B18" s="19">
        <f>'[99]Sheet 1'!$O$115</f>
        <v>213.93226543713857</v>
      </c>
      <c r="C18" s="6" cm="1">
        <f t="array" ref="C18">(B18/_FV(A18,"Price"))-1</f>
        <v>-0.25717963389882437</v>
      </c>
      <c r="D18" s="6">
        <f>'[99]Sheet 1'!$M$4</f>
        <v>0.19301813624969388</v>
      </c>
      <c r="E18" s="6">
        <f>'[99]Sheet 1'!$N$4</f>
        <v>0.25234188521318068</v>
      </c>
      <c r="F18" s="6">
        <f>'[99]Sheet 1'!$M$20</f>
        <v>0.15464188318967986</v>
      </c>
      <c r="G18" s="7">
        <f>'[99]Sheet 1'!$T$16</f>
        <v>10.968785854444155</v>
      </c>
      <c r="H18" s="7">
        <f>'[99]Sheet 1'!$U$16</f>
        <v>59.92699015884385</v>
      </c>
      <c r="I18" s="6">
        <f>'[99]Sheet 1'!$S$7</f>
        <v>0.48010000000000003</v>
      </c>
      <c r="J18" s="6">
        <f>'[99]Sheet 1'!$V$7</f>
        <v>0.11750562386094981</v>
      </c>
      <c r="K18" s="6">
        <f>'[99]Sheet 1'!$U$13</f>
        <v>0.22994240500192797</v>
      </c>
      <c r="L18" s="8">
        <f>'[99]Sheet 1'!$U$101</f>
        <v>55888750000</v>
      </c>
      <c r="M18" s="16" t="str" cm="1">
        <f t="array" ref="M18">_FV(A18,"Industry")</f>
        <v>Automobiles &amp; Auto Parts</v>
      </c>
      <c r="N18" s="25" cm="1">
        <f t="array" ref="N18">_FV(A18,"Year incorporated",TRUE)</f>
        <v>2015</v>
      </c>
      <c r="O18" s="14" t="str" cm="1">
        <f t="array" ref="O18">_FV(A18,"Description")</f>
        <v>Ferrari NV, known as Ferrari, is an Italy-based designer, manufacturer and retailer of sports cars that is incorporated in the Netherlands. It operates under the Ferrari brand. Its sports cars portfolio includes, among others, F12berlinetta, FF, Ferrari 488 GTB, 488 Spider, 458 Speciale, Ferrari California T, F12tdf and LaFerrari. The Company also offers financing services through Ferrari Financial Services. It also produces limited series and one-off cars. The Company divides its regional markets in EMEA (Europe, the Middle East, India and Africa), Americas, Greater China and Rest of APAC (Asia-Pacific region, excluding Greater China) and is active in over 60 markets worldwide through a network of authorized dealers.</v>
      </c>
      <c r="P18" s="14"/>
      <c r="Q18" s="14"/>
      <c r="R18" s="14"/>
    </row>
    <row r="19" spans="1:18" ht="50" customHeight="1">
      <c r="A19" s="2" t="e" vm="109">
        <v>#VALUE!</v>
      </c>
      <c r="B19" s="19">
        <f>'[100]Sheet 1'!$AB$115</f>
        <v>260.81186566942603</v>
      </c>
      <c r="C19" s="6" cm="1">
        <f t="array" ref="C19">(B19/_FV(A19,"Price"))-1</f>
        <v>-0.35886955341832349</v>
      </c>
      <c r="D19" s="6">
        <f>'[100]Sheet 1'!$Z$4</f>
        <v>0.18499361984167306</v>
      </c>
      <c r="E19" s="6">
        <f>'[100]Sheet 1'!$AA$4</f>
        <v>5.5576755199866268E-2</v>
      </c>
      <c r="F19" s="6">
        <f>'[100]Sheet 1'!$Z$20</f>
        <v>0.17117231566644642</v>
      </c>
      <c r="G19" s="7">
        <f>'[100]Sheet 1'!$AG$16</f>
        <v>5.6915416904073641</v>
      </c>
      <c r="H19" s="7">
        <f>'[100]Sheet 1'!$AH$16</f>
        <v>38.159639715417235</v>
      </c>
      <c r="I19" s="6">
        <f>'[100]Sheet 1'!$AF$7</f>
        <v>0.72350000000000003</v>
      </c>
      <c r="J19" s="6">
        <f>'[100]Sheet 1'!$AI$7</f>
        <v>0.12898647695017851</v>
      </c>
      <c r="K19" s="6">
        <f>'[100]Sheet 1'!$AH$13</f>
        <v>0.22714160825847643</v>
      </c>
      <c r="L19" s="8">
        <f>'[100]Sheet 1'!$AH$101</f>
        <v>217761800000</v>
      </c>
      <c r="M19" s="16" t="str" cm="1">
        <f t="array" ref="M19">_FV(A19,"Industry")</f>
        <v>Personal &amp; Household Products &amp; Services</v>
      </c>
      <c r="N19" s="25" cm="1">
        <f t="array" ref="N19">_FV(A19,"Year incorporated",TRUE)</f>
        <v>1963</v>
      </c>
      <c r="O19" s="14" t="str" cm="1">
        <f t="array" ref="O19">_FV(A19,"Description")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9" s="14"/>
      <c r="Q19" s="14"/>
      <c r="R19" s="14"/>
    </row>
    <row r="20" spans="1:18" ht="50" customHeight="1">
      <c r="A20" s="2" t="e" vm="110">
        <v>#VALUE!</v>
      </c>
      <c r="B20" s="19">
        <f>'[101]Sheet 1'!$AN$115</f>
        <v>195.66340928359537</v>
      </c>
      <c r="C20" s="6" cm="1">
        <f t="array" ref="C20">(B20/_FV(A20,"Price"))-1</f>
        <v>0.31494226669082903</v>
      </c>
      <c r="D20" s="6">
        <f>'[101]Sheet 1'!$AL$4</f>
        <v>5.3456475472293041E-2</v>
      </c>
      <c r="E20" s="6">
        <f>'[101]Sheet 1'!$AM$4</f>
        <v>6.0358911045430563E-3</v>
      </c>
      <c r="F20" s="6">
        <f>'[101]Sheet 1'!$AL$20</f>
        <v>1.845621455349411E-2</v>
      </c>
      <c r="G20" s="7">
        <f>'[101]Sheet 1'!$AS$16</f>
        <v>4.3549269462631104</v>
      </c>
      <c r="H20" s="7">
        <f>'[101]Sheet 1'!$AT$16</f>
        <v>23.688002105548772</v>
      </c>
      <c r="I20" s="6">
        <f>'[101]Sheet 1'!$AR$7</f>
        <v>0.4743</v>
      </c>
      <c r="J20" s="6">
        <f>'[101]Sheet 1'!$AU$7</f>
        <v>0.16919201366805092</v>
      </c>
      <c r="K20" s="6">
        <f>'[101]Sheet 1'!$AT$13</f>
        <v>0.22581831089475418</v>
      </c>
      <c r="L20" s="8">
        <f>'[101]Sheet 1'!$AT$101</f>
        <v>349208527040</v>
      </c>
      <c r="M20" s="16" t="str" cm="1">
        <f t="array" ref="M20">_FV(A20,"Industry")</f>
        <v>Personal &amp; Household Products &amp; Services</v>
      </c>
      <c r="N20" s="25" cm="1">
        <f t="array" ref="N20">_FV(A20,"Year incorporated",TRUE)</f>
        <v>1905</v>
      </c>
      <c r="O20" s="14" t="str" cm="1">
        <f t="array" ref="O20">_FV(A20,"Description")</f>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through approximately 180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c>
      <c r="P20" s="14"/>
      <c r="Q20" s="14"/>
      <c r="R20" s="14"/>
    </row>
    <row r="21" spans="1:18" ht="50" customHeight="1">
      <c r="A21" s="2" t="e" vm="111">
        <v>#VALUE!</v>
      </c>
      <c r="B21" s="19">
        <f>'[102]Sheet 1'!$AK$115</f>
        <v>53.064251086708772</v>
      </c>
      <c r="C21" s="6" cm="1">
        <f t="array" ref="C21">(B21/_FV(A21,"Price"))-1</f>
        <v>-5.021923954342622E-2</v>
      </c>
      <c r="D21" s="6">
        <f>'[102]Sheet 1'!$AI$4</f>
        <v>0.13890075923709588</v>
      </c>
      <c r="E21" s="6">
        <f>'[102]Sheet 1'!$AJ$4</f>
        <v>0.12596160702260328</v>
      </c>
      <c r="F21" s="6">
        <f>'[102]Sheet 1'!$AI$20</f>
        <v>-0.11793695526076731</v>
      </c>
      <c r="G21" s="7">
        <f>'[102]Sheet 1'!$AP$16</f>
        <v>9.7770850175485862</v>
      </c>
      <c r="H21" s="7">
        <f>'[102]Sheet 1'!$AQ$16</f>
        <v>51.781159493262976</v>
      </c>
      <c r="I21" s="6">
        <f>'[102]Sheet 1'!$AO$7</f>
        <v>0.503</v>
      </c>
      <c r="J21" s="6">
        <f>'[102]Sheet 1'!$AR$7</f>
        <v>0.14062858003026438</v>
      </c>
      <c r="K21" s="6">
        <f>'[102]Sheet 1'!$AQ$13</f>
        <v>0.22558174393572936</v>
      </c>
      <c r="L21" s="8">
        <f>'[102]Sheet 1'!$AQ$101</f>
        <v>61703672400</v>
      </c>
      <c r="M21" s="16" t="str" cm="1">
        <f t="array" ref="M21">_FV(A21,"Industry")</f>
        <v>Beverages</v>
      </c>
      <c r="N21" s="25" cm="1">
        <f t="array" ref="N21">_FV(A21,"Year incorporated",TRUE)</f>
        <v>2014</v>
      </c>
      <c r="O21" s="14" t="str" cm="1">
        <f t="array" ref="O21">_FV(A21,"Description")</f>
        <v>Monster Beverage Corporation is a holding company. The Company, through its subsidiaries, develops, markets, sells and distributes energy drink beverages and concentrates on energy drink beverages under various brand names. The Company’s segments include Monster Energy Drinks, which is comprised of its Monster Energy drinks, Reign Total Body Fuel high performance energy drinks, Monster Tour Water and True North Pure Energy Seltzers; Strategic Brands segment, which is comprised of the various energy drink brands; Alcohol Brands segment, which is comprised of the various craft beers and hard seltzers, as well as The Beast Unleashed FMBs, and Other segment, which is comprised of certain products sold by American Fruits and Flavors LLC, a wholly owned subsidiary of the Company, to independent third-party customers. Its brands include Monster Energy Ultra, Java Monster, Juice Monster, Monster Hydro Super Sport, Monster Dragon Tea, Reign Total Body Fuel, True North, Mother, and Predator.</v>
      </c>
      <c r="P21" s="14"/>
      <c r="Q21" s="14"/>
      <c r="R21" s="14"/>
    </row>
    <row r="22" spans="1:18" ht="50" customHeight="1">
      <c r="A22" s="2" t="e" vm="112">
        <v>#VALUE!</v>
      </c>
      <c r="B22" s="19">
        <f>'[103]Sheet 1'!$X$115</f>
        <v>598.86090171160379</v>
      </c>
      <c r="C22" s="6" cm="1">
        <f t="array" ref="C22">(B22/_FV(A22,"Price"))-1</f>
        <v>0.24762687856584131</v>
      </c>
      <c r="D22" s="6">
        <f>'[103]Sheet 1'!$V$4</f>
        <v>0.15334481898760011</v>
      </c>
      <c r="E22" s="6">
        <f>'[103]Sheet 1'!$W$4</f>
        <v>5.2626406564787898E-2</v>
      </c>
      <c r="F22" s="6">
        <f>'[103]Sheet 1'!$V$20</f>
        <v>0.13517883067176983</v>
      </c>
      <c r="G22" s="7">
        <f>'[103]Sheet 1'!$AC$16</f>
        <v>3.1275273942312416</v>
      </c>
      <c r="H22" s="7">
        <f>'[103]Sheet 1'!$AD$16</f>
        <v>17.611596568898726</v>
      </c>
      <c r="I22" s="6">
        <f>'[103]Sheet 1'!$AB$7</f>
        <v>0.74680000000000002</v>
      </c>
      <c r="J22" s="6">
        <f>'[103]Sheet 1'!$AE$7</f>
        <v>0.15758439388727827</v>
      </c>
      <c r="K22" s="6">
        <f>'[103]Sheet 1'!$AD$13</f>
        <v>0.21659707724425886</v>
      </c>
      <c r="L22" s="8">
        <f>'[103]Sheet 1'!$AD$101</f>
        <v>63648310000</v>
      </c>
      <c r="M22" s="16" t="str" cm="1">
        <f t="array" ref="M22">_FV(A22,"Industry")</f>
        <v>Specialty Retailers</v>
      </c>
      <c r="N22" s="25" cm="1">
        <f t="array" ref="N22">_FV(A22,"Year incorporated",TRUE)</f>
        <v>1955</v>
      </c>
      <c r="O22" s="14" t="str" cm="1">
        <f t="array" ref="O22">_FV(A22,"Description")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22" s="14"/>
      <c r="Q22" s="14"/>
      <c r="R22" s="14"/>
    </row>
    <row r="23" spans="1:18" ht="50" customHeight="1">
      <c r="A23" s="2" t="e" vm="113">
        <v>#VALUE!</v>
      </c>
      <c r="B23" s="19">
        <f>'[104]Sheet 1'!$AB$115</f>
        <v>44.393746804610856</v>
      </c>
      <c r="C23" s="6" cm="1">
        <f t="array" ref="C23">(B23/_FV(A23,"Price"))-1</f>
        <v>4.23514159335725E-2</v>
      </c>
      <c r="D23" s="6">
        <f>'[104]Sheet 1'!$Z$4</f>
        <v>0.1632702782660147</v>
      </c>
      <c r="E23" s="6">
        <f>'[104]Sheet 1'!$AA$4</f>
        <v>-8.7515894980926268E-3</v>
      </c>
      <c r="F23" s="6">
        <f>'[104]Sheet 1'!$Z$20</f>
        <v>9.5671214418056261E-2</v>
      </c>
      <c r="G23" s="7">
        <f>'[104]Sheet 1'!$AG$16</f>
        <v>1.490240175779789</v>
      </c>
      <c r="H23" s="7">
        <f>'[104]Sheet 1'!$AH$16</f>
        <v>11.633201512320449</v>
      </c>
      <c r="I23" s="6">
        <f>'[104]Sheet 1'!$AF$7</f>
        <v>0.69569999999999999</v>
      </c>
      <c r="J23" s="6">
        <f>'[104]Sheet 1'!$AI$7</f>
        <v>0.11359114369062757</v>
      </c>
      <c r="K23" s="6">
        <f>'[104]Sheet 1'!$AH$13</f>
        <v>0.21197425589067767</v>
      </c>
      <c r="L23" s="8">
        <f>'[104]Sheet 1'!$AH$101</f>
        <v>9961510455</v>
      </c>
      <c r="M23" s="16" t="str" cm="1">
        <f t="array" ref="M23">_FV(A23,"Industry")</f>
        <v>Specialty Retailers</v>
      </c>
      <c r="N23" s="25" cm="1">
        <f t="array" ref="N23">_FV(A23,"Year incorporated",TRUE)</f>
        <v>2000</v>
      </c>
      <c r="O23" s="14" t="str" cm="1">
        <f t="array" ref="O23">_FV(A23,"Description")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23" s="14"/>
      <c r="Q23" s="14"/>
      <c r="R23" s="14"/>
    </row>
    <row r="24" spans="1:18" ht="50" customHeight="1">
      <c r="A24" s="2" t="e" vm="114">
        <v>#VALUE!</v>
      </c>
      <c r="B24" s="19">
        <f>'[105]Sheet 1'!$AO$115</f>
        <v>239.15246553523556</v>
      </c>
      <c r="C24" s="6" cm="1">
        <f t="array" ref="C24">(B24/_FV(A24,"Price"))-1</f>
        <v>0.30627302564581349</v>
      </c>
      <c r="D24" s="6">
        <f>'[105]Sheet 1'!$AM$4</f>
        <v>8.7047336235750006E-2</v>
      </c>
      <c r="E24" s="6">
        <f>'[105]Sheet 1'!$AN$4</f>
        <v>3.9783776275581051E-2</v>
      </c>
      <c r="F24" s="6">
        <f>'[105]Sheet 1'!$AM$20</f>
        <v>1.2131014961584974E-3</v>
      </c>
      <c r="G24" s="7">
        <f>'[105]Sheet 1'!$AT$16</f>
        <v>2.9715634968515605</v>
      </c>
      <c r="H24" s="7">
        <f>'[105]Sheet 1'!$AU$16</f>
        <v>28.81249311111111</v>
      </c>
      <c r="I24" s="6">
        <f>'[105]Sheet 1'!$AS$7</f>
        <v>0.53029999999999999</v>
      </c>
      <c r="J24" s="6">
        <f>'[105]Sheet 1'!$AV$7</f>
        <v>0.12513890175016204</v>
      </c>
      <c r="K24" s="6">
        <f>'[105]Sheet 1'!$AU$13</f>
        <v>0.20476698683742439</v>
      </c>
      <c r="L24" s="8">
        <f>'[105]Sheet 1'!$AU$101</f>
        <v>256719313620</v>
      </c>
      <c r="M24" s="16" t="str" cm="1">
        <f t="array" ref="M24">_FV(A24,"Industry")</f>
        <v>Beverages</v>
      </c>
      <c r="N24" s="25" cm="1">
        <f t="array" ref="N24">_FV(A24,"Year incorporated",TRUE)</f>
        <v>1986</v>
      </c>
      <c r="O24" s="14" t="str" cm="1">
        <f t="array" ref="O24">_FV(A24,"Description")</f>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c>
      <c r="P24" s="14"/>
      <c r="Q24" s="14"/>
      <c r="R24" s="14"/>
    </row>
    <row r="25" spans="1:18" ht="50" customHeight="1">
      <c r="A25" s="2" t="e" vm="115">
        <v>#VALUE!</v>
      </c>
      <c r="B25" s="19">
        <f>'[106]Sheet 1'!$P$115</f>
        <v>55.008624803459007</v>
      </c>
      <c r="C25" s="6" cm="1">
        <f t="array" ref="C25">(B25/_FV(A25,"Price"))-1</f>
        <v>-0.12378743543391202</v>
      </c>
      <c r="D25" s="6">
        <f>'[106]Sheet 1'!$N$4</f>
        <v>0.27212070946575029</v>
      </c>
      <c r="E25" s="6">
        <f>'[106]Sheet 1'!$O$4</f>
        <v>0.15448597520448426</v>
      </c>
      <c r="F25" s="6">
        <f>'[106]Sheet 1'!$N$20</f>
        <v>0.25508914155330609</v>
      </c>
      <c r="G25" s="7">
        <f>'[106]Sheet 1'!$U$16</f>
        <v>6.7019159472739913</v>
      </c>
      <c r="H25" s="7">
        <f>'[106]Sheet 1'!$V$16</f>
        <v>28.752985427651694</v>
      </c>
      <c r="I25" s="6">
        <f>'[106]Sheet 1'!$T$7</f>
        <v>0.76370000000000005</v>
      </c>
      <c r="J25" s="6">
        <f>'[106]Sheet 1'!$W$7</f>
        <v>0.189298817852464</v>
      </c>
      <c r="K25" s="6">
        <f>'[106]Sheet 1'!$V$13</f>
        <v>0.20302945072135958</v>
      </c>
      <c r="L25" s="8">
        <f>'[106]Sheet 1'!$V$101</f>
        <v>17444350000</v>
      </c>
      <c r="M25" s="16" t="str" cm="1">
        <f t="array" ref="M25">_FV(A25,"Industry")</f>
        <v>Textiles &amp; Apparel</v>
      </c>
      <c r="N25" s="25" cm="1">
        <f t="array" ref="N25">_FV(A25,"Year incorporated",TRUE)</f>
        <v>2004</v>
      </c>
      <c r="O25" s="14" t="str" cm="1">
        <f t="array" ref="O25">_FV(A25,"Description")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25" s="14"/>
      <c r="Q25" s="14"/>
      <c r="R25" s="14"/>
    </row>
    <row r="26" spans="1:18" ht="50" customHeight="1">
      <c r="A26" s="2" t="e" vm="116">
        <v>#VALUE!</v>
      </c>
      <c r="B26" s="19">
        <f>'[107]Sheet 1'!$Y$115</f>
        <v>634.38801966617837</v>
      </c>
      <c r="C26" s="6" cm="1">
        <f t="array" ref="C26">(B26/_FV(A26,"Price"))-1</f>
        <v>-0.69463285951778686</v>
      </c>
      <c r="D26" s="6">
        <f>'[107]Sheet 1'!$W$4</f>
        <v>0.14410788517543449</v>
      </c>
      <c r="E26" s="6">
        <f>'[107]Sheet 1'!$X$4</f>
        <v>0.13554084171545067</v>
      </c>
      <c r="F26" s="6">
        <f>'[107]Sheet 1'!$W$20</f>
        <v>0.37561316070525197</v>
      </c>
      <c r="G26" s="7">
        <f>'[107]Sheet 1'!$AD$16</f>
        <v>6.7438868762748054</v>
      </c>
      <c r="H26" s="7">
        <f>'[107]Sheet 1'!$AE$16</f>
        <v>64.765934309938487</v>
      </c>
      <c r="I26" s="6">
        <f>'[107]Sheet 1'!$AC$7</f>
        <v>0.39079999999999998</v>
      </c>
      <c r="J26" s="6">
        <f>'[107]Sheet 1'!$AF$7</f>
        <v>9.7747425142321889E-2</v>
      </c>
      <c r="K26" s="6">
        <f>'[107]Sheet 1'!$AE$13</f>
        <v>0.1902476836781386</v>
      </c>
      <c r="L26" s="8">
        <f>'[107]Sheet 1'!$AE$101</f>
        <v>58231116304</v>
      </c>
      <c r="M26" s="16" t="str" cm="1">
        <f t="array" ref="M26">_FV(A26,"Industry")</f>
        <v>Hotels &amp; Entertainment Services</v>
      </c>
      <c r="N26" s="25" cm="1">
        <f t="array" ref="N26">_FV(A26,"Year incorporated",TRUE)</f>
        <v>1998</v>
      </c>
      <c r="O26" s="14" t="str" cm="1">
        <f t="array" ref="O26">_FV(A26,"Description")</f>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c>
      <c r="P26" s="14"/>
      <c r="Q26" s="14"/>
      <c r="R26" s="14"/>
    </row>
    <row r="27" spans="1:18" ht="50" customHeight="1">
      <c r="A27" s="2" t="e" vm="117">
        <v>#VALUE!</v>
      </c>
      <c r="B27" s="19">
        <f>'[108]Sheet 1'!$Y$115</f>
        <v>97.913653921798328</v>
      </c>
      <c r="C27" s="6" cm="1">
        <f t="array" ref="C27">(B27/_FV(A27,"Price"))-1</f>
        <v>-0.11534465195339427</v>
      </c>
      <c r="D27" s="6">
        <f>'[108]Sheet 1'!$W$4</f>
        <v>0.15905935023236495</v>
      </c>
      <c r="E27" s="6">
        <f>'[108]Sheet 1'!$X$4</f>
        <v>0.13999809211593051</v>
      </c>
      <c r="F27" s="6">
        <f>'[108]Sheet 1'!$W$20</f>
        <v>8.5717175219602426E-2</v>
      </c>
      <c r="G27" s="7">
        <f>'[108]Sheet 1'!$AD$16</f>
        <v>1.8354950862022372</v>
      </c>
      <c r="H27" s="7">
        <f>'[108]Sheet 1'!$AE$16</f>
        <v>27.312351644441808</v>
      </c>
      <c r="I27" s="6">
        <f>'[108]Sheet 1'!$AC$7</f>
        <v>0.31130000000000002</v>
      </c>
      <c r="J27" s="6">
        <f>'[108]Sheet 1'!$AF$7</f>
        <v>6.615426114449631E-2</v>
      </c>
      <c r="K27" s="6">
        <f>'[108]Sheet 1'!$AE$13</f>
        <v>0.1813117991938854</v>
      </c>
      <c r="L27" s="8">
        <f>'[108]Sheet 1'!$AE$101</f>
        <v>7369364096</v>
      </c>
      <c r="M27" s="16" t="str" cm="1">
        <f t="array" ref="M27">_FV(A27,"Industry")</f>
        <v>Hotels &amp; Entertainment Services</v>
      </c>
      <c r="N27" s="25" cm="1">
        <f t="array" ref="N27">_FV(A27,"Year incorporated",TRUE)</f>
        <v>2004</v>
      </c>
      <c r="O27" s="14" t="str" cm="1">
        <f t="array" ref="O27">_FV(A27,"Description")</f>
        <v>Texas Roadhouse, Inc. is a restaurant company, which operates predominately in the casual dining segment. The Company owns and operates approximately 597 restaurants and franchised an additional 100 restaurants in 49 states and ten foreign countries. It operates approximately 552 Texas Roadhouse restaurants, 40 as Bubba’s 33 restaurants and five as Jaggers restaurants. Texas Roadhouse is a full-service, casual dining restaurant concept offering an assortment of specially seasoned and aged steaks hand-cut daily on the premises and cooked to order over open grills. Bubba’s 33 is a family-friendly restaurant concept featuring scratch-made food for all with a rock 'n' roll, ice-cold beer and signature drinks. Bubba’s 33’s menu features burgers, pizza and wings, as well as a variety of appetizers, sandwiches and dinner entrees. Jaggers is a fast-casual restaurant concept offering burgers, hand-breaded chicken tenders and chicken sandwiches served with scratch-made sauces.</v>
      </c>
      <c r="P27" s="14"/>
      <c r="Q27" s="14"/>
      <c r="R27" s="14"/>
    </row>
    <row r="28" spans="1:18" ht="50" customHeight="1">
      <c r="A28" s="2" t="e" vm="118">
        <v>#VALUE!</v>
      </c>
      <c r="B28" s="19">
        <f>'[109]Sheet 1'!$Z$115</f>
        <v>25.564910987744017</v>
      </c>
      <c r="C28" s="6" cm="1">
        <f t="array" ref="C28">(B28/_FV(A28,"Price"))-1</f>
        <v>6.9661547604352281E-2</v>
      </c>
      <c r="D28" s="6">
        <f>'[109]Sheet 1'!$X$4</f>
        <v>0.20568283629847683</v>
      </c>
      <c r="E28" s="6">
        <f>'[109]Sheet 1'!$Y$4</f>
        <v>0.24876150035385702</v>
      </c>
      <c r="F28" s="6">
        <f>'[109]Sheet 1'!$X$20</f>
        <v>7.2190834902699397E-2</v>
      </c>
      <c r="G28" s="7">
        <f>'[109]Sheet 1'!$AE$16</f>
        <v>2.8962002830856335</v>
      </c>
      <c r="H28" s="7">
        <f>'[109]Sheet 1'!$AF$16</f>
        <v>20.668338383838385</v>
      </c>
      <c r="I28" s="6">
        <f>'[109]Sheet 1'!$AD$7</f>
        <v>0.71160000000000001</v>
      </c>
      <c r="J28" s="6">
        <f>'[109]Sheet 1'!$AG$7</f>
        <v>0.18895966029723993</v>
      </c>
      <c r="K28" s="6">
        <f>'[109]Sheet 1'!$AF$13</f>
        <v>0.18015925680159256</v>
      </c>
      <c r="L28" s="8">
        <f>'[109]Sheet 1'!$AF$101</f>
        <v>8184662000</v>
      </c>
      <c r="M28" s="16" t="str" cm="1">
        <f t="array" ref="M28">_FV(A28,"Industry")</f>
        <v>Specialty Retailers</v>
      </c>
      <c r="N28" s="25" cm="1">
        <f t="array" ref="N28">_FV(A28,"Year incorporated",TRUE)</f>
        <v>1997</v>
      </c>
      <c r="O28" s="14" t="str" cm="1">
        <f t="array" ref="O28">_FV(A28,"Description")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28" s="14"/>
      <c r="Q28" s="14"/>
      <c r="R28" s="14"/>
    </row>
    <row r="29" spans="1:18" ht="50" customHeight="1">
      <c r="A29" s="2" t="e" vm="119">
        <v>#VALUE!</v>
      </c>
      <c r="B29" s="19">
        <f>'[110]Sheet 1'!$AO$115</f>
        <v>67.459617898996839</v>
      </c>
      <c r="C29" s="6" cm="1">
        <f t="array" ref="C29">(B29/_FV(A29,"Price"))-1</f>
        <v>0.12884233432056291</v>
      </c>
      <c r="D29" s="6">
        <f>'[110]Sheet 1'!$AM$4</f>
        <v>0.11250808433579107</v>
      </c>
      <c r="E29" s="6">
        <f>'[110]Sheet 1'!$AN$4</f>
        <v>4.2996000372058418E-2</v>
      </c>
      <c r="F29" s="6">
        <f>'[110]Sheet 1'!$AM$20</f>
        <v>-0.10634026293633836</v>
      </c>
      <c r="G29" s="7">
        <f>'[110]Sheet 1'!$AT$16</f>
        <v>6.1669785566458932</v>
      </c>
      <c r="H29" s="7">
        <f>'[110]Sheet 1'!$AU$16</f>
        <v>27.793412895619365</v>
      </c>
      <c r="I29" s="6">
        <f>'[110]Sheet 1'!$AS$7</f>
        <v>0.58140000000000003</v>
      </c>
      <c r="J29" s="6">
        <f>'[110]Sheet 1'!$AV$7</f>
        <v>0.22170030694819087</v>
      </c>
      <c r="K29" s="6">
        <f>'[110]Sheet 1'!$AU$13</f>
        <v>0.17246340152401429</v>
      </c>
      <c r="L29" s="8">
        <f>'[110]Sheet 1'!$AU$101</f>
        <v>265204745850</v>
      </c>
      <c r="M29" s="16" t="str" cm="1">
        <f t="array" ref="M29">_FV(A29,"Industry")</f>
        <v>Beverages</v>
      </c>
      <c r="N29" s="25" cm="1">
        <f t="array" ref="N29">_FV(A29,"Year incorporated",TRUE)</f>
        <v>1919</v>
      </c>
      <c r="O29" s="14" t="str" cm="1">
        <f t="array" ref="O29">_FV(A29,"Description")</f>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water, sports, coffee and tea; juice, dairy and plant-based beverages; and emerging beverages. It owns and markets six nonalcoholic sparkling soft drink brands, such as Coca-Cola, Sprite, Fanta, Diet Coke /Coca-Cola Light, and Coca-Cola Zero Sugar. Its water, sports, coffee and tea brands include quarius, Ayataka, BODYARMOR, Ciel, Costa, dogadan, Dasani, FUZE TEA, Georgia, glaceau smartwater, glaceau vitaminwater, Gold Peak, Powerade and others. The Company’s juice, dairy and plant-based beverages brands include AdeS, Del Valle, fairlife, innocent, Minute Maid, Minute Maid Pulpy and Simply. The Company products are available to consumers in more than 200 countries.</v>
      </c>
      <c r="P29" s="14"/>
      <c r="Q29" s="14"/>
      <c r="R29" s="14"/>
    </row>
    <row r="30" spans="1:18" ht="50" customHeight="1">
      <c r="A30" s="2" t="e" vm="120">
        <v>#VALUE!</v>
      </c>
      <c r="B30" s="19">
        <f>'[111]Sheet 1'!$Y$115</f>
        <v>22.950514174998553</v>
      </c>
      <c r="C30" s="6" cm="1">
        <f t="array" ref="C30">(B30/_FV(A30,"Price"))-1</f>
        <v>-0.18063141110322911</v>
      </c>
      <c r="D30" s="6">
        <f>'[111]Sheet 1'!$W$4</f>
        <v>0.11658177702320316</v>
      </c>
      <c r="E30" s="6">
        <f>'[111]Sheet 1'!$X$4</f>
        <v>6.588950836289964E-3</v>
      </c>
      <c r="F30" s="6">
        <f>'[111]Sheet 1'!$W$20</f>
        <v>0.36208853575482403</v>
      </c>
      <c r="G30" s="7">
        <f>'[111]Sheet 1'!$AD$16</f>
        <v>2.2708457045108972</v>
      </c>
      <c r="H30" s="7">
        <f>'[111]Sheet 1'!$AE$16</f>
        <v>24.394075725952813</v>
      </c>
      <c r="I30" s="6">
        <f>'[111]Sheet 1'!$AC$7</f>
        <v>0.47960000000000003</v>
      </c>
      <c r="J30" s="6">
        <f>'[111]Sheet 1'!$AF$7</f>
        <v>7.0282142253759075E-2</v>
      </c>
      <c r="K30" s="6">
        <f>'[111]Sheet 1'!$AE$13</f>
        <v>0.17142857142857143</v>
      </c>
      <c r="L30" s="8">
        <f>'[111]Sheet 1'!$AE$101</f>
        <v>13441135725</v>
      </c>
      <c r="M30" s="16" t="str" cm="1">
        <f t="array" ref="M30">_FV(A30,"Industry")</f>
        <v>Media &amp; Publishing</v>
      </c>
      <c r="N30" s="25" cm="1">
        <f t="array" ref="N30">_FV(A30,"Year incorporated",TRUE)</f>
        <v>2003</v>
      </c>
      <c r="O30" s="14" t="str" cm="1">
        <f t="array" ref="O30">_FV(A30,"Description")</f>
        <v>Warner Music Group Corp. is a holding company that is primarily engaged in music entertainment. The Company’s segments include Recorded Music and Music Publishing. The Recorded Music segment consists of the discovery and development of recording artists and the related marketing, promotion, distribution, sale, and licensing of music created by such recording artists. In the United States, its Recorded Music business is conducted principally through its record labels, such as Atlantic Records and Warner Records. It also conducts its Recorded Music business through a collection of additional record labels, including Asylum, Big Beat, Canvasback, East West, Erato, Reprise, Sire, Warner Classics and Warner Music Nashville. The Music Publishing segment is focused on marketing, promoting, distributing, and licensing a particular recording of a musical composition. The operations of its Music Publishing business are conducted through Warner Chappell Music, its global music publishing company.</v>
      </c>
      <c r="P30" s="14"/>
      <c r="Q30" s="14"/>
      <c r="R30" s="14"/>
    </row>
    <row r="31" spans="1:18" ht="50" customHeight="1">
      <c r="A31" s="2" t="e" vm="121">
        <v>#VALUE!</v>
      </c>
      <c r="B31" s="19">
        <f>'[112]Sheet 1'!$AO$115</f>
        <v>133.88688019465422</v>
      </c>
      <c r="C31" s="6" cm="1">
        <f t="array" ref="C31">(B31/_FV(A31,"Price"))-1</f>
        <v>-0.12771594113848317</v>
      </c>
      <c r="D31" s="6">
        <f>'[112]Sheet 1'!$AM$4</f>
        <v>6.7280193590965709E-2</v>
      </c>
      <c r="E31" s="6">
        <f>'[112]Sheet 1'!$AN$4</f>
        <v>2.7337315083372893E-2</v>
      </c>
      <c r="F31" s="6">
        <f>'[112]Sheet 1'!$AM$20</f>
        <v>-1.94330941732892E-2</v>
      </c>
      <c r="G31" s="7">
        <f>'[112]Sheet 1'!$AT$16</f>
        <v>0.6851809142647749</v>
      </c>
      <c r="H31" s="7">
        <f>'[112]Sheet 1'!$AU$16</f>
        <v>35.859893484589044</v>
      </c>
      <c r="I31" s="6">
        <f>'[112]Sheet 1'!$AS$7</f>
        <v>0.2414</v>
      </c>
      <c r="J31" s="6">
        <f>'[112]Sheet 1'!$AV$7</f>
        <v>2.0029805869236972E-2</v>
      </c>
      <c r="K31" s="6">
        <f>'[112]Sheet 1'!$AU$13</f>
        <v>0.15063119395941482</v>
      </c>
      <c r="L31" s="8">
        <f>'[112]Sheet 1'!$AU$101</f>
        <v>418843555900</v>
      </c>
      <c r="M31" s="16" t="str" cm="1">
        <f t="array" ref="M31">_FV(A31,"Industry")</f>
        <v>Food &amp; Drug Retailing</v>
      </c>
      <c r="N31" s="25" cm="1">
        <f t="array" ref="N31">_FV(A31,"Year incorporated",TRUE)</f>
        <v>1969</v>
      </c>
      <c r="O31" s="14" t="str" cm="1">
        <f t="array" ref="O31">_FV(A31,"Description")</f>
        <v>Walmart Inc. is a technology-powered omni-channel retailer. The Company provides the opportunity to shop in both retail stores and through e-commerce and to access its other service offerings. It offers an assortment of merchandise and services at everyday low prices (EDLP). It operates through three segments: Walmart U.S., Walmart International and Sam's Club. The Walmart U.S. segment is a mass merchandiser of consumer products, operating under the Walmart and Walmart Neighborhood Market brands, as well as walmart.com and other e-commerce brands. Walmart International segment includes various formats divided into two categories: retail and wholesale. These categories consist of many formats, including supercenters, supermarkets, hypermarkets, warehouse clubs (including Sam's Clubs) and cash &amp; carry, as well as e-commerce through walmart.com.mx, walmart.ca, flipkart.com, walmart.cn and other sites. Sam's Club segment is a membership-only warehouse club that also operates samsclub.com.</v>
      </c>
      <c r="P31" s="14"/>
      <c r="Q31" s="14"/>
      <c r="R31" s="14"/>
    </row>
    <row r="32" spans="1:18" ht="50" customHeight="1">
      <c r="A32" s="2" t="e" vm="122">
        <v>#VALUE!</v>
      </c>
      <c r="B32" s="19">
        <f>'[113]Sheet 1'!$K$115</f>
        <v>36.43182499757841</v>
      </c>
      <c r="C32" s="6" cm="1">
        <f t="array" ref="C32">(B32/_FV(A32,"Price"))-1</f>
        <v>-0.66880159093110536</v>
      </c>
      <c r="D32" s="6">
        <f>'[113]Sheet 1'!$H$4</f>
        <v>0.23276539561786813</v>
      </c>
      <c r="E32" s="6">
        <f>'[113]Sheet 1'!$J$4</f>
        <v>0.3614374568071872</v>
      </c>
      <c r="F32" s="6">
        <f>'[113]Sheet 1'!$H$20</f>
        <v>0.70087492605162383</v>
      </c>
      <c r="G32" s="7">
        <f>'[113]Sheet 1'!$P$16</f>
        <v>10.28946658431237</v>
      </c>
      <c r="H32" s="7">
        <f>'[113]Sheet 1'!$Q$16</f>
        <v>96.790886705672037</v>
      </c>
      <c r="I32" s="6">
        <f>'[113]Sheet 1'!$O$7</f>
        <v>0.67449896337249482</v>
      </c>
      <c r="J32" s="6">
        <f>'[113]Sheet 1'!$R$7</f>
        <v>0.17304768486523842</v>
      </c>
      <c r="K32" s="6">
        <f>'[113]Sheet 1'!$Q$13</f>
        <v>0.13814375724746389</v>
      </c>
      <c r="L32" s="8">
        <f>'[113]Sheet 1'!$Q$101</f>
        <v>5955543259</v>
      </c>
      <c r="M32" s="16" t="str" cm="1">
        <f t="array" ref="M32">_FV(A32,"Industry")</f>
        <v>Specialty Retailers</v>
      </c>
      <c r="N32" s="25" cm="1">
        <f t="array" ref="N32">_FV(A32,"Year incorporated",TRUE)</f>
        <v>2013</v>
      </c>
      <c r="O32" s="14" t="str" cm="1">
        <f t="array" ref="O32">_FV(A32,"Description")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32" s="14"/>
      <c r="Q32" s="14"/>
      <c r="R32" s="14"/>
    </row>
    <row r="33" spans="1:18" ht="50" customHeight="1">
      <c r="A33" s="2" t="e" vm="123">
        <v>#VALUE!</v>
      </c>
      <c r="B33" s="19">
        <f>'[114]Sheet 1'!$Q$115</f>
        <v>9.7886845896699892</v>
      </c>
      <c r="C33" s="6" cm="1">
        <f t="array" ref="C33">(B33/_FV(A33,"Price"))-1</f>
        <v>-0.81989540773376279</v>
      </c>
      <c r="D33" s="6">
        <f>'[114]Sheet 1'!$O$4</f>
        <v>0.24809554837124415</v>
      </c>
      <c r="E33" s="6">
        <f>'[114]Sheet 1'!$P$4</f>
        <v>0.10339436004793523</v>
      </c>
      <c r="F33" s="6">
        <f>'[114]Sheet 1'!$O$20</f>
        <v>0.30096576104626394</v>
      </c>
      <c r="G33" s="7">
        <f>'[114]Sheet 1'!$V$16</f>
        <v>32.126249263808617</v>
      </c>
      <c r="H33" s="7">
        <f>'[114]Sheet 1'!$W$16</f>
        <v>290.09873321395634</v>
      </c>
      <c r="I33" s="6">
        <f>'[114]Sheet 1'!$U$7</f>
        <v>0.78849999999999998</v>
      </c>
      <c r="J33" s="6">
        <f>'[114]Sheet 1'!$X$7</f>
        <v>0.21001439292837293</v>
      </c>
      <c r="K33" s="6">
        <f>'[114]Sheet 1'!$W$13</f>
        <v>0.1261800055773582</v>
      </c>
      <c r="L33" s="8">
        <f>'[114]Sheet 1'!$W$101</f>
        <v>134951900000</v>
      </c>
      <c r="M33" s="16" t="str" cm="1">
        <f t="array" ref="M33">_FV(A33,"Industry")</f>
        <v>Textiles &amp; Apparel</v>
      </c>
      <c r="N33" s="25" t="e" cm="1" vm="124">
        <f t="array" ref="N33">_FV(A33,"Year incorporated",TRUE)</f>
        <v>#VALUE!</v>
      </c>
      <c r="O33" s="14" t="str" cm="1">
        <f t="array" ref="O33">_FV(A33,"Description")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33" s="14"/>
      <c r="Q33" s="14"/>
      <c r="R33" s="14"/>
    </row>
    <row r="34" spans="1:18" ht="50" customHeight="1">
      <c r="A34" s="2" t="e" vm="125">
        <v>#VALUE!</v>
      </c>
      <c r="B34" s="19">
        <f>'[115]Sheet 1'!$M$115</f>
        <v>20.513509133100026</v>
      </c>
      <c r="C34" s="6" cm="1">
        <f t="array" ref="C34">(B34/_FV(A34,"Price"))-1</f>
        <v>-0.69272754444128182</v>
      </c>
      <c r="D34" s="6">
        <f>'[115]Sheet 1'!$K$4</f>
        <v>0.59580118666559923</v>
      </c>
      <c r="E34" s="6">
        <f>'[115]Sheet 1'!$L$4</f>
        <v>0.13795032302417232</v>
      </c>
      <c r="F34" s="6">
        <f>'[115]Sheet 1'!$K$20</f>
        <v>0.88401301157739387</v>
      </c>
      <c r="G34" s="7">
        <f>'[115]Sheet 1'!$R$16</f>
        <v>6.2606885271976536</v>
      </c>
      <c r="H34" s="7">
        <f>'[115]Sheet 1'!$S$16</f>
        <v>59.001204331904788</v>
      </c>
      <c r="I34" s="6">
        <f>'[115]Sheet 1'!$Q$7</f>
        <v>0.81079999999999997</v>
      </c>
      <c r="J34" s="6">
        <f>'[115]Sheet 1'!$T$7</f>
        <v>0.14960951010491347</v>
      </c>
      <c r="K34" s="6">
        <f>'[115]Sheet 1'!$S$13</f>
        <v>0.10742714239823095</v>
      </c>
      <c r="L34" s="8">
        <f>'[115]Sheet 1'!$S$101</f>
        <v>5864837713</v>
      </c>
      <c r="M34" s="16" t="str" cm="1">
        <f t="array" ref="M34">_FV(A34,"Industry")</f>
        <v>Hotels &amp; Entertainment Services</v>
      </c>
      <c r="N34" s="25" cm="1">
        <f t="array" ref="N34">_FV(A34,"Year incorporated",TRUE)</f>
        <v>2015</v>
      </c>
      <c r="O34" s="14" t="str" cm="1">
        <f t="array" ref="O34">_FV(A34,"Description")</f>
        <v>Planet Fitness, Inc. is a franchisor and operator of fitness centers in the United States. The Company operates through three segments: Franchise, Corporate-owned stores, and Equipment. The Franchise segment includes operations related to its franchising business in the United States, Puerto Rico, Canada, Panama, Mexico and Australia. The Corporate-owned stores segment includes operations with respect to all corporate-owned stores throughout the United States and Canada. The Equipment segment primarily includes the sale of equipment to franchisee-owned stores in the United States, Canada and Mexico. Its subsidiaries operate three lines of business, which include licensing and selling franchises, owning and operating fitness centers, and selling fitness-related equipment to franchisee-owned stores. The Company has approximately 2,446 stores in 50 states, the District of Columbia, Puerto Rico, Canada, Panama, Mexico and Australia.</v>
      </c>
      <c r="P34" s="14"/>
      <c r="Q34" s="14"/>
      <c r="R34" s="14"/>
    </row>
    <row r="35" spans="1:18" ht="50" customHeight="1">
      <c r="A35" s="2" t="e" vm="126">
        <v>#VALUE!</v>
      </c>
      <c r="B35" s="19">
        <f>'[116]Sheet 1'!$AO$115</f>
        <v>277.64825017369134</v>
      </c>
      <c r="C35" s="6" cm="1">
        <f t="array" ref="C35">(B35/_FV(A35,"Price"))-1</f>
        <v>9.5302576723702348E-2</v>
      </c>
      <c r="D35" s="6">
        <f>'[116]Sheet 1'!$AM$4</f>
        <v>2.3888843747460697E-2</v>
      </c>
      <c r="E35" s="6">
        <f>'[116]Sheet 1'!$AN$4</f>
        <v>0.13426372056639502</v>
      </c>
      <c r="F35" s="6">
        <f>'[116]Sheet 1'!$AM$20</f>
        <v>-0.69808066235965627</v>
      </c>
      <c r="G35" s="7">
        <f>'[116]Sheet 1'!$AT$16</f>
        <v>5.0365759900007934</v>
      </c>
      <c r="H35" s="7">
        <f>'[116]Sheet 1'!$AU$16</f>
        <v>-1099.6565800742574</v>
      </c>
      <c r="I35" s="6">
        <f>'[116]Sheet 1'!$AS$7</f>
        <v>0.53369999999999995</v>
      </c>
      <c r="J35" s="6">
        <f>'[116]Sheet 1'!$AV$7</f>
        <v>0.19030235695579717</v>
      </c>
      <c r="K35" s="6">
        <f>'[116]Sheet 1'!$AU$13</f>
        <v>0.10527622762818081</v>
      </c>
      <c r="L35" s="8">
        <f>'[116]Sheet 1'!$AU$101</f>
        <v>44426125835</v>
      </c>
      <c r="M35" s="16" t="str" cm="1">
        <f t="array" ref="M35">_FV(A35,"Industry")</f>
        <v>Beverages</v>
      </c>
      <c r="N35" s="25" cm="1">
        <f t="array" ref="N35">_FV(A35,"Year incorporated",TRUE)</f>
        <v>1972</v>
      </c>
      <c r="O35" s="14" t="str" cm="1">
        <f t="array" ref="O35">_FV(A35,"Description")</f>
        <v>Constellation Brands, Inc. is an international beverage and alcohol company. The Company is a producer and marketer of beer, wine, and spirits with operations in the United States, Mexico, New Zealand, and Italy. Its segments include Beer, Wine and Spirits, and Canopy. It sells a number of brands in the import and craft beer categories, including Corona Extra, Corona Light, Modelo Especial, Corona Premier, Victoria, Pacifico, and others. It offers a portfolio of wine and spirits brands, which include Cook’s California Champagne, Mount Veeder, My Favorite Neighbor, Casa Noble, Mi CAMPO, Kim Crawford, Ruffino, Robert Mondavi Winery, Copper &amp; Kings, and others. The Canopy Equity Method Investment makes up the Canopy segment. It operates over five distilleries in the United States for the production of its spirits; two facilities for High West whiskey, one facility each for Copper &amp; Kings American brandies, Nelson’s Green Brier bourbon and whiskey products, and Austin Cocktails.</v>
      </c>
      <c r="P35" s="14"/>
      <c r="Q35" s="14"/>
      <c r="R35" s="14"/>
    </row>
    <row r="36" spans="1:18" ht="50" customHeight="1">
      <c r="A36" s="2" t="e" vm="127">
        <v>#VALUE!</v>
      </c>
      <c r="B36" s="19">
        <f>'[117]Sheet 1'!$X$115</f>
        <v>114.54011391499877</v>
      </c>
      <c r="C36" s="6" cm="1">
        <f t="array" ref="C36">(B36/_FV(A36,"Price"))-1</f>
        <v>-0.20236689474234837</v>
      </c>
      <c r="D36" s="6">
        <f>'[117]Sheet 1'!$V$4</f>
        <v>0.45929701765063902</v>
      </c>
      <c r="E36" s="6">
        <f>'[117]Sheet 1'!$W$4</f>
        <v>1.9237787393775019E-2</v>
      </c>
      <c r="F36" s="6">
        <f>'[117]Sheet 1'!$V$20</f>
        <v>0.32322303921568629</v>
      </c>
      <c r="G36" s="7">
        <f>'[117]Sheet 1'!$AC$16</f>
        <v>4.0310359209634532</v>
      </c>
      <c r="H36" s="7">
        <f>'[117]Sheet 1'!$AD$16</f>
        <v>37.280279652844747</v>
      </c>
      <c r="I36" s="6">
        <f>'[117]Sheet 1'!$AB$7</f>
        <v>0.627</v>
      </c>
      <c r="J36" s="6">
        <f>'[117]Sheet 1'!$AE$7</f>
        <v>0.19618372347635682</v>
      </c>
      <c r="K36" s="6">
        <f>'[117]Sheet 1'!$AD$13</f>
        <v>9.7240548448167055E-2</v>
      </c>
      <c r="L36" s="8">
        <f>'[117]Sheet 1'!$AD$101</f>
        <v>77319300000</v>
      </c>
      <c r="M36" s="16" t="str" cm="1">
        <f t="array" ref="M36">_FV(A36,"Industry")</f>
        <v>Textiles &amp; Apparel</v>
      </c>
      <c r="N36" s="25" cm="1">
        <f t="array" ref="N36">_FV(A36,"Year incorporated",TRUE)</f>
        <v>2002</v>
      </c>
      <c r="O36" s="14" t="str" cm="1">
        <f t="array" ref="O36">_FV(A36,"Description")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36" s="14"/>
      <c r="Q36" s="14"/>
      <c r="R36" s="14"/>
    </row>
    <row r="37" spans="1:18" ht="50" customHeight="1">
      <c r="A37" s="2" t="e" vm="128">
        <v>#VALUE!</v>
      </c>
      <c r="B37" s="19">
        <f>[118]Model!$G$116</f>
        <v>13.49901890750607</v>
      </c>
      <c r="C37" s="6" cm="1">
        <f t="array" ref="C37">(B37/_FV(A37,"Price"))-1</f>
        <v>-0.51892306102971952</v>
      </c>
      <c r="D37" s="6">
        <f>[118]Model!$E$5</f>
        <v>0.4843294314246922</v>
      </c>
      <c r="E37" s="6">
        <f>[118]Model!$F$5</f>
        <v>0.31838183953711163</v>
      </c>
      <c r="F37" s="6">
        <f>[118]Model!$E$21</f>
        <v>-1.4708076271581532</v>
      </c>
      <c r="G37" s="7">
        <f>[118]Model!$L$17</f>
        <v>6.2206757129789505</v>
      </c>
      <c r="H37" s="7">
        <f>[118]Model!$M$17</f>
        <v>-967.21102461603198</v>
      </c>
      <c r="I37" s="6">
        <f>[118]Model!$K$8</f>
        <v>0.24479999999999999</v>
      </c>
      <c r="J37" s="6">
        <f>[118]Model!$N$8</f>
        <v>-0.17320016454401282</v>
      </c>
      <c r="K37" s="6">
        <f>[118]Model!$M$14</f>
        <v>-2.9770011841899809E-3</v>
      </c>
      <c r="L37" s="8">
        <f>[118]Model!$M$102</f>
        <v>4597154000</v>
      </c>
      <c r="M37" s="16" t="str" cm="1">
        <f t="array" ref="M37">_FV(A37,"Industry")</f>
        <v>Hotels &amp; Entertainment Services</v>
      </c>
      <c r="N37" s="25" cm="1">
        <f t="array" ref="N37">_FV(A37,"Year incorporated",TRUE)</f>
        <v>2021</v>
      </c>
      <c r="O37" s="14" t="str" cm="1">
        <f t="array" ref="O37">_FV(A37,"Description")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P37" s="10" t="s">
        <v>9</v>
      </c>
      <c r="Q37" s="10"/>
      <c r="R37" s="10"/>
    </row>
    <row r="38" spans="1:18" ht="50" customHeight="1">
      <c r="A38" s="22"/>
      <c r="B38" s="19"/>
      <c r="C38" s="6"/>
      <c r="D38" s="6"/>
      <c r="E38" s="6"/>
      <c r="F38" s="6"/>
      <c r="G38" s="7"/>
      <c r="H38" s="7"/>
      <c r="I38" s="6"/>
      <c r="J38" s="6"/>
      <c r="K38" s="6"/>
      <c r="L38" s="8"/>
      <c r="M38" s="16"/>
      <c r="N38" s="10"/>
      <c r="O38" s="14"/>
      <c r="P38" s="10"/>
      <c r="Q38" s="10"/>
    </row>
    <row r="39" spans="1:18" ht="50" customHeight="1">
      <c r="A39" s="22"/>
      <c r="B39" s="19"/>
      <c r="C39" s="6"/>
      <c r="D39" s="6"/>
      <c r="E39" s="6"/>
      <c r="F39" s="6"/>
      <c r="G39" s="7"/>
      <c r="H39" s="7"/>
      <c r="I39" s="6"/>
      <c r="J39" s="6"/>
      <c r="K39" s="6"/>
      <c r="L39" s="8"/>
      <c r="M39" s="16"/>
      <c r="N39" s="10"/>
      <c r="O39" s="14"/>
      <c r="P39" s="10"/>
      <c r="Q39" s="10"/>
    </row>
    <row r="40" spans="1:18" ht="50" customHeight="1">
      <c r="A40" s="22"/>
      <c r="B40" s="19"/>
      <c r="C40" s="6"/>
      <c r="D40" s="6"/>
      <c r="E40" s="6"/>
      <c r="F40" s="6"/>
      <c r="G40" s="7"/>
      <c r="H40" s="7"/>
      <c r="I40" s="6"/>
      <c r="J40" s="6"/>
      <c r="K40" s="6"/>
      <c r="L40" s="8"/>
      <c r="M40" s="16"/>
      <c r="N40" s="10"/>
      <c r="O40" s="14"/>
      <c r="P40" s="10"/>
      <c r="Q40" s="10"/>
    </row>
    <row r="41" spans="1:18" ht="50" customHeight="1">
      <c r="A41" s="22"/>
      <c r="B41" s="19"/>
      <c r="C41" s="6"/>
      <c r="D41" s="6"/>
      <c r="E41" s="6"/>
      <c r="F41" s="6"/>
      <c r="G41" s="7"/>
      <c r="H41" s="7"/>
      <c r="I41" s="6"/>
      <c r="J41" s="6"/>
      <c r="K41" s="6"/>
      <c r="L41" s="8"/>
      <c r="M41" s="16"/>
      <c r="N41" s="10"/>
      <c r="O41" s="14"/>
      <c r="P41" s="10"/>
      <c r="Q41" s="10"/>
    </row>
    <row r="42" spans="1:18" ht="50" customHeight="1">
      <c r="A42" s="22"/>
      <c r="B42" s="19"/>
      <c r="C42" s="6"/>
      <c r="D42" s="6"/>
      <c r="E42" s="6"/>
      <c r="F42" s="6"/>
      <c r="G42" s="7"/>
      <c r="H42" s="7"/>
      <c r="I42" s="6"/>
      <c r="J42" s="6"/>
      <c r="K42" s="6"/>
      <c r="L42" s="8"/>
      <c r="M42" s="16"/>
      <c r="N42" s="10"/>
      <c r="O42" s="14"/>
      <c r="P42" s="10"/>
      <c r="Q42" s="10"/>
    </row>
    <row r="43" spans="1:18" ht="50" customHeight="1">
      <c r="A43" s="22"/>
      <c r="B43" s="19"/>
      <c r="C43" s="6"/>
      <c r="D43" s="6"/>
      <c r="E43" s="6"/>
      <c r="F43" s="6"/>
      <c r="G43" s="7"/>
      <c r="H43" s="7"/>
      <c r="I43" s="6"/>
      <c r="J43" s="6"/>
      <c r="K43" s="6"/>
      <c r="L43" s="8"/>
      <c r="M43" s="16"/>
      <c r="N43" s="10"/>
      <c r="O43" s="14"/>
      <c r="P43" s="10"/>
      <c r="Q43" s="10"/>
    </row>
    <row r="44" spans="1:18" ht="50" customHeight="1">
      <c r="A44" s="22"/>
      <c r="B44" s="19"/>
      <c r="C44" s="6"/>
      <c r="D44" s="6"/>
      <c r="E44" s="6"/>
      <c r="F44" s="6"/>
      <c r="G44" s="7"/>
      <c r="H44" s="7"/>
      <c r="I44" s="6"/>
      <c r="J44" s="6"/>
      <c r="K44" s="6"/>
      <c r="L44" s="8"/>
      <c r="M44" s="16"/>
      <c r="N44" s="10"/>
      <c r="O44" s="14"/>
      <c r="P44" s="10"/>
      <c r="Q44" s="10"/>
    </row>
    <row r="45" spans="1:18" ht="50" customHeight="1">
      <c r="A45" s="22"/>
      <c r="B45" s="19"/>
      <c r="C45" s="6"/>
      <c r="D45" s="6"/>
      <c r="E45" s="6"/>
      <c r="F45" s="6"/>
      <c r="G45" s="7"/>
      <c r="H45" s="7"/>
      <c r="I45" s="6"/>
      <c r="J45" s="6"/>
      <c r="K45" s="6"/>
      <c r="L45" s="8"/>
      <c r="M45" s="16"/>
      <c r="N45" s="10"/>
      <c r="O45" s="14"/>
      <c r="P45" s="10"/>
      <c r="Q45" s="10"/>
    </row>
    <row r="46" spans="1:18" ht="50" customHeight="1">
      <c r="A46" s="22"/>
      <c r="B46" s="19"/>
      <c r="C46" s="6"/>
      <c r="D46" s="6"/>
      <c r="E46" s="6"/>
      <c r="F46" s="6"/>
      <c r="G46" s="7"/>
      <c r="H46" s="7"/>
      <c r="I46" s="6"/>
      <c r="J46" s="6"/>
      <c r="K46" s="6"/>
      <c r="L46" s="8"/>
      <c r="M46" s="16"/>
      <c r="N46" s="10"/>
      <c r="O46" s="14"/>
      <c r="P46" s="10"/>
      <c r="Q46" s="10"/>
    </row>
    <row r="47" spans="1:18" ht="50" customHeight="1">
      <c r="A47" s="22"/>
      <c r="B47" s="19"/>
      <c r="C47" s="6"/>
      <c r="D47" s="6"/>
      <c r="E47" s="6"/>
      <c r="F47" s="6"/>
      <c r="G47" s="7"/>
      <c r="H47" s="7"/>
      <c r="I47" s="6"/>
      <c r="J47" s="6"/>
      <c r="K47" s="6"/>
      <c r="L47" s="8"/>
      <c r="M47" s="16"/>
      <c r="N47" s="10"/>
      <c r="O47" s="14"/>
      <c r="P47" s="10"/>
      <c r="Q47" s="10"/>
    </row>
    <row r="48" spans="1:18" ht="50" customHeight="1">
      <c r="A48" s="22"/>
      <c r="B48" s="19"/>
      <c r="C48" s="6"/>
      <c r="D48" s="6"/>
      <c r="E48" s="6"/>
      <c r="F48" s="6"/>
      <c r="G48" s="7"/>
      <c r="H48" s="7"/>
      <c r="I48" s="6"/>
      <c r="J48" s="6"/>
      <c r="K48" s="6"/>
      <c r="L48" s="8"/>
      <c r="M48" s="16"/>
      <c r="N48" s="10"/>
      <c r="O48" s="14"/>
      <c r="P48" s="10"/>
      <c r="Q48" s="10"/>
    </row>
    <row r="49" spans="1:17" ht="50" customHeight="1">
      <c r="A49" s="11"/>
      <c r="B49" s="5"/>
      <c r="C49" s="6"/>
      <c r="D49" s="6"/>
      <c r="E49" s="6"/>
      <c r="F49" s="6"/>
      <c r="G49" s="7"/>
      <c r="H49" s="7"/>
      <c r="I49" s="6"/>
      <c r="J49" s="6"/>
      <c r="K49" s="6"/>
      <c r="L49" s="8"/>
      <c r="M49" s="13"/>
      <c r="N49" s="10"/>
      <c r="O49" s="9"/>
      <c r="P49" s="10"/>
      <c r="Q49" s="10"/>
    </row>
    <row r="50" spans="1:17" ht="50" customHeight="1">
      <c r="A50" s="4"/>
      <c r="B50" s="5"/>
      <c r="C50" s="6"/>
      <c r="D50" s="6"/>
      <c r="E50" s="6"/>
      <c r="F50" s="6"/>
      <c r="G50" s="7"/>
      <c r="H50" s="7"/>
      <c r="I50" s="6"/>
      <c r="J50" s="6"/>
      <c r="K50" s="6"/>
      <c r="L50" s="8"/>
      <c r="M50" s="13"/>
      <c r="N50" s="10"/>
      <c r="O50" s="9"/>
      <c r="P50" s="10"/>
      <c r="Q50" s="10"/>
    </row>
    <row r="51" spans="1:17" ht="50" customHeight="1">
      <c r="A51" s="11"/>
      <c r="B51" s="5"/>
      <c r="C51" s="6"/>
      <c r="D51" s="6"/>
      <c r="E51" s="6"/>
      <c r="F51" s="6"/>
      <c r="G51" s="7"/>
      <c r="H51" s="7"/>
      <c r="I51" s="6"/>
      <c r="J51" s="6"/>
      <c r="K51" s="6"/>
      <c r="L51" s="8"/>
      <c r="M51" s="13"/>
      <c r="N51" s="10"/>
      <c r="O51" s="9"/>
      <c r="P51" s="10"/>
      <c r="Q51" s="10"/>
    </row>
    <row r="52" spans="1:17" ht="50" customHeight="1">
      <c r="A52" s="11"/>
      <c r="B52" s="5"/>
      <c r="C52" s="6"/>
      <c r="D52" s="6"/>
      <c r="E52" s="6"/>
      <c r="F52" s="6"/>
      <c r="G52" s="7"/>
      <c r="H52" s="7"/>
      <c r="I52" s="6"/>
      <c r="J52" s="6"/>
      <c r="K52" s="6"/>
      <c r="L52" s="8"/>
      <c r="M52" s="13"/>
      <c r="N52" s="10"/>
      <c r="O52" s="9"/>
      <c r="P52" s="10"/>
      <c r="Q52" s="10"/>
    </row>
    <row r="53" spans="1:17" ht="50" customHeight="1">
      <c r="A53" s="4"/>
      <c r="B53" s="5"/>
      <c r="C53" s="6"/>
      <c r="D53" s="6"/>
      <c r="E53" s="6"/>
      <c r="F53" s="6"/>
      <c r="G53" s="7"/>
      <c r="H53" s="7"/>
      <c r="I53" s="6"/>
      <c r="J53" s="6"/>
      <c r="K53" s="6"/>
      <c r="L53" s="8"/>
      <c r="M53" s="13"/>
      <c r="N53" s="10"/>
      <c r="O53" s="9"/>
      <c r="P53" s="10"/>
      <c r="Q53" s="10"/>
    </row>
    <row r="54" spans="1:17" ht="50" customHeight="1">
      <c r="A54" s="11"/>
      <c r="B54" s="5"/>
      <c r="C54" s="6"/>
      <c r="D54" s="6"/>
      <c r="E54" s="6"/>
      <c r="F54" s="6"/>
      <c r="G54" s="7"/>
      <c r="H54" s="7"/>
      <c r="I54" s="6"/>
      <c r="J54" s="6"/>
      <c r="K54" s="6"/>
      <c r="L54" s="8"/>
      <c r="M54" s="13"/>
      <c r="N54" s="10"/>
      <c r="O54" s="9"/>
      <c r="P54" s="10"/>
      <c r="Q54" s="10"/>
    </row>
    <row r="55" spans="1:17" ht="50" customHeight="1">
      <c r="A55" s="23"/>
      <c r="B55" s="5"/>
      <c r="C55" s="6"/>
      <c r="D55" s="6"/>
      <c r="E55" s="6"/>
      <c r="F55" s="6"/>
      <c r="G55" s="7"/>
      <c r="H55" s="7"/>
      <c r="I55" s="6"/>
      <c r="J55" s="6"/>
      <c r="K55" s="6"/>
      <c r="L55" s="8"/>
      <c r="M55" s="13"/>
      <c r="N55" s="10"/>
      <c r="O55" s="9"/>
      <c r="P55" s="10"/>
      <c r="Q55" s="10"/>
    </row>
  </sheetData>
  <autoFilter ref="A1:L1" xr:uid="{FAB1ACF9-D4B9-FB4D-8299-9FC1FBDA430F}">
    <sortState xmlns:xlrd2="http://schemas.microsoft.com/office/spreadsheetml/2017/richdata2" ref="A2:L37">
      <sortCondition descending="1" ref="K1:K37"/>
    </sortState>
  </autoFilter>
  <conditionalFormatting sqref="C2:C37">
    <cfRule type="colorScale" priority="25">
      <colorScale>
        <cfvo type="min"/>
        <cfvo type="percentile" val="50"/>
        <cfvo type="max"/>
        <color rgb="FFF8696B"/>
        <color rgb="FFFCFCFF"/>
        <color rgb="FF63BE7B"/>
      </colorScale>
    </cfRule>
  </conditionalFormatting>
  <conditionalFormatting sqref="C38:C48">
    <cfRule type="colorScale" priority="80">
      <colorScale>
        <cfvo type="min"/>
        <cfvo type="percentile" val="50"/>
        <cfvo type="max"/>
        <color rgb="FFF8696B"/>
        <color rgb="FFFCFCFF"/>
        <color rgb="FF63BE7B"/>
      </colorScale>
    </cfRule>
  </conditionalFormatting>
  <conditionalFormatting sqref="C38:C55">
    <cfRule type="colorScale" priority="174">
      <colorScale>
        <cfvo type="min"/>
        <cfvo type="max"/>
        <color rgb="FFFFEF9C"/>
        <color rgb="FF63BE7B"/>
      </colorScale>
    </cfRule>
    <cfRule type="colorScale" priority="154">
      <colorScale>
        <cfvo type="min"/>
        <cfvo type="percentile" val="50"/>
        <cfvo type="max"/>
        <color rgb="FFF8696B"/>
        <color rgb="FFFFEB84"/>
        <color rgb="FF63BE7B"/>
      </colorScale>
    </cfRule>
    <cfRule type="colorScale" priority="159">
      <colorScale>
        <cfvo type="min"/>
        <cfvo type="percentile" val="50"/>
        <cfvo type="max"/>
        <color rgb="FFF8696B"/>
        <color rgb="FFFFEB84"/>
        <color rgb="FF63BE7B"/>
      </colorScale>
    </cfRule>
  </conditionalFormatting>
  <conditionalFormatting sqref="D2:D20 D22:D48">
    <cfRule type="colorScale" priority="78">
      <colorScale>
        <cfvo type="min"/>
        <cfvo type="max"/>
        <color rgb="FFFCFCFF"/>
        <color rgb="FF63BE7B"/>
      </colorScale>
    </cfRule>
  </conditionalFormatting>
  <conditionalFormatting sqref="D2:D33">
    <cfRule type="colorScale" priority="73">
      <colorScale>
        <cfvo type="min"/>
        <cfvo type="max"/>
        <color rgb="FFFCFCFF"/>
        <color rgb="FF63BE7B"/>
      </colorScale>
    </cfRule>
  </conditionalFormatting>
  <conditionalFormatting sqref="D2:E2 D4:E4">
    <cfRule type="colorScale" priority="173">
      <colorScale>
        <cfvo type="min"/>
        <cfvo type="percentile" val="50"/>
        <cfvo type="max"/>
        <color rgb="FFF8696B"/>
        <color rgb="FFFFEB84"/>
        <color rgb="FF63BE7B"/>
      </colorScale>
    </cfRule>
    <cfRule type="colorScale" priority="172">
      <colorScale>
        <cfvo type="min"/>
        <cfvo type="max"/>
        <color rgb="FFFCFCFF"/>
        <color rgb="FF63BE7B"/>
      </colorScale>
    </cfRule>
  </conditionalFormatting>
  <conditionalFormatting sqref="D2:E2 D4:E20 D22:E36 D38:E54">
    <cfRule type="colorScale" priority="155">
      <colorScale>
        <cfvo type="min"/>
        <cfvo type="max"/>
        <color rgb="FFFFEF9C"/>
        <color rgb="FF63BE7B"/>
      </colorScale>
    </cfRule>
  </conditionalFormatting>
  <conditionalFormatting sqref="D3:E3">
    <cfRule type="colorScale" priority="33">
      <colorScale>
        <cfvo type="min"/>
        <cfvo type="max"/>
        <color rgb="FFFFEF9C"/>
        <color rgb="FF63BE7B"/>
      </colorScale>
    </cfRule>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E5">
    <cfRule type="colorScale" priority="169">
      <colorScale>
        <cfvo type="min"/>
        <cfvo type="percentile" val="50"/>
        <cfvo type="max"/>
        <color rgb="FFF8696B"/>
        <color rgb="FFFFEB84"/>
        <color rgb="FF63BE7B"/>
      </colorScale>
    </cfRule>
    <cfRule type="colorScale" priority="168">
      <colorScale>
        <cfvo type="min"/>
        <cfvo type="max"/>
        <color rgb="FFFCFCFF"/>
        <color rgb="FF63BE7B"/>
      </colorScale>
    </cfRule>
  </conditionalFormatting>
  <conditionalFormatting sqref="D6:E6">
    <cfRule type="colorScale" priority="167">
      <colorScale>
        <cfvo type="min"/>
        <cfvo type="percentile" val="50"/>
        <cfvo type="max"/>
        <color rgb="FFF8696B"/>
        <color rgb="FFFFEB84"/>
        <color rgb="FF63BE7B"/>
      </colorScale>
    </cfRule>
    <cfRule type="colorScale" priority="166">
      <colorScale>
        <cfvo type="min"/>
        <cfvo type="max"/>
        <color rgb="FFFCFCFF"/>
        <color rgb="FF63BE7B"/>
      </colorScale>
    </cfRule>
  </conditionalFormatting>
  <conditionalFormatting sqref="D7:E7">
    <cfRule type="colorScale" priority="164">
      <colorScale>
        <cfvo type="min"/>
        <cfvo type="max"/>
        <color rgb="FFFCFCFF"/>
        <color rgb="FF63BE7B"/>
      </colorScale>
    </cfRule>
    <cfRule type="colorScale" priority="165">
      <colorScale>
        <cfvo type="min"/>
        <cfvo type="percentile" val="50"/>
        <cfvo type="max"/>
        <color rgb="FFF8696B"/>
        <color rgb="FFFFEB84"/>
        <color rgb="FF63BE7B"/>
      </colorScale>
    </cfRule>
  </conditionalFormatting>
  <conditionalFormatting sqref="D8:E8">
    <cfRule type="colorScale" priority="162">
      <colorScale>
        <cfvo type="min"/>
        <cfvo type="max"/>
        <color rgb="FFFCFCFF"/>
        <color rgb="FF63BE7B"/>
      </colorScale>
    </cfRule>
    <cfRule type="colorScale" priority="163">
      <colorScale>
        <cfvo type="min"/>
        <cfvo type="percentile" val="50"/>
        <cfvo type="max"/>
        <color rgb="FFF8696B"/>
        <color rgb="FFFFEB84"/>
        <color rgb="FF63BE7B"/>
      </colorScale>
    </cfRule>
  </conditionalFormatting>
  <conditionalFormatting sqref="D9:E9">
    <cfRule type="colorScale" priority="160">
      <colorScale>
        <cfvo type="min"/>
        <cfvo type="max"/>
        <color rgb="FFFCFCFF"/>
        <color rgb="FF63BE7B"/>
      </colorScale>
    </cfRule>
    <cfRule type="colorScale" priority="161">
      <colorScale>
        <cfvo type="min"/>
        <cfvo type="percentile" val="50"/>
        <cfvo type="max"/>
        <color rgb="FFF8696B"/>
        <color rgb="FFFFEB84"/>
        <color rgb="FF63BE7B"/>
      </colorScale>
    </cfRule>
  </conditionalFormatting>
  <conditionalFormatting sqref="D10:E10">
    <cfRule type="colorScale" priority="149">
      <colorScale>
        <cfvo type="min"/>
        <cfvo type="max"/>
        <color rgb="FFFCFCFF"/>
        <color rgb="FF63BE7B"/>
      </colorScale>
    </cfRule>
    <cfRule type="colorScale" priority="150">
      <colorScale>
        <cfvo type="min"/>
        <cfvo type="percentile" val="50"/>
        <cfvo type="max"/>
        <color rgb="FFF8696B"/>
        <color rgb="FFFFEB84"/>
        <color rgb="FF63BE7B"/>
      </colorScale>
    </cfRule>
  </conditionalFormatting>
  <conditionalFormatting sqref="D11:E13">
    <cfRule type="colorScale" priority="151">
      <colorScale>
        <cfvo type="min"/>
        <cfvo type="max"/>
        <color rgb="FFFCFCFF"/>
        <color rgb="FF63BE7B"/>
      </colorScale>
    </cfRule>
    <cfRule type="colorScale" priority="152">
      <colorScale>
        <cfvo type="min"/>
        <cfvo type="percentile" val="50"/>
        <cfvo type="max"/>
        <color rgb="FFF8696B"/>
        <color rgb="FFFFEB84"/>
        <color rgb="FF63BE7B"/>
      </colorScale>
    </cfRule>
  </conditionalFormatting>
  <conditionalFormatting sqref="D14:E14">
    <cfRule type="colorScale" priority="148">
      <colorScale>
        <cfvo type="min"/>
        <cfvo type="percentile" val="50"/>
        <cfvo type="max"/>
        <color rgb="FFF8696B"/>
        <color rgb="FFFFEB84"/>
        <color rgb="FF63BE7B"/>
      </colorScale>
    </cfRule>
    <cfRule type="colorScale" priority="147">
      <colorScale>
        <cfvo type="min"/>
        <cfvo type="max"/>
        <color rgb="FFFCFCFF"/>
        <color rgb="FF63BE7B"/>
      </colorScale>
    </cfRule>
  </conditionalFormatting>
  <conditionalFormatting sqref="D15:E15">
    <cfRule type="colorScale" priority="145">
      <colorScale>
        <cfvo type="min"/>
        <cfvo type="max"/>
        <color rgb="FFFCFCFF"/>
        <color rgb="FF63BE7B"/>
      </colorScale>
    </cfRule>
    <cfRule type="colorScale" priority="146">
      <colorScale>
        <cfvo type="min"/>
        <cfvo type="percentile" val="50"/>
        <cfvo type="max"/>
        <color rgb="FFF8696B"/>
        <color rgb="FFFFEB84"/>
        <color rgb="FF63BE7B"/>
      </colorScale>
    </cfRule>
  </conditionalFormatting>
  <conditionalFormatting sqref="D16:E16">
    <cfRule type="colorScale" priority="143">
      <colorScale>
        <cfvo type="min"/>
        <cfvo type="max"/>
        <color rgb="FFFCFCFF"/>
        <color rgb="FF63BE7B"/>
      </colorScale>
    </cfRule>
    <cfRule type="colorScale" priority="144">
      <colorScale>
        <cfvo type="min"/>
        <cfvo type="percentile" val="50"/>
        <cfvo type="max"/>
        <color rgb="FFF8696B"/>
        <color rgb="FFFFEB84"/>
        <color rgb="FF63BE7B"/>
      </colorScale>
    </cfRule>
  </conditionalFormatting>
  <conditionalFormatting sqref="D17:E17">
    <cfRule type="colorScale" priority="141">
      <colorScale>
        <cfvo type="min"/>
        <cfvo type="max"/>
        <color rgb="FFFCFCFF"/>
        <color rgb="FF63BE7B"/>
      </colorScale>
    </cfRule>
    <cfRule type="colorScale" priority="142">
      <colorScale>
        <cfvo type="min"/>
        <cfvo type="percentile" val="50"/>
        <cfvo type="max"/>
        <color rgb="FFF8696B"/>
        <color rgb="FFFFEB84"/>
        <color rgb="FF63BE7B"/>
      </colorScale>
    </cfRule>
  </conditionalFormatting>
  <conditionalFormatting sqref="D18:E18">
    <cfRule type="colorScale" priority="140">
      <colorScale>
        <cfvo type="min"/>
        <cfvo type="percentile" val="50"/>
        <cfvo type="max"/>
        <color rgb="FFF8696B"/>
        <color rgb="FFFFEB84"/>
        <color rgb="FF63BE7B"/>
      </colorScale>
    </cfRule>
    <cfRule type="colorScale" priority="139">
      <colorScale>
        <cfvo type="min"/>
        <cfvo type="max"/>
        <color rgb="FFFCFCFF"/>
        <color rgb="FF63BE7B"/>
      </colorScale>
    </cfRule>
  </conditionalFormatting>
  <conditionalFormatting sqref="D19:E19">
    <cfRule type="colorScale" priority="135">
      <colorScale>
        <cfvo type="min"/>
        <cfvo type="max"/>
        <color rgb="FFFCFCFF"/>
        <color rgb="FF63BE7B"/>
      </colorScale>
    </cfRule>
    <cfRule type="colorScale" priority="136">
      <colorScale>
        <cfvo type="min"/>
        <cfvo type="percentile" val="50"/>
        <cfvo type="max"/>
        <color rgb="FFF8696B"/>
        <color rgb="FFFFEB84"/>
        <color rgb="FF63BE7B"/>
      </colorScale>
    </cfRule>
  </conditionalFormatting>
  <conditionalFormatting sqref="D20:E20 D22:E22">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2:E27 D2:E2 D4:E20">
    <cfRule type="colorScale" priority="88">
      <colorScale>
        <cfvo type="min"/>
        <cfvo type="max"/>
        <color rgb="FFFCFCFF"/>
        <color rgb="FF63BE7B"/>
      </colorScale>
    </cfRule>
  </conditionalFormatting>
  <conditionalFormatting sqref="D23:E2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24:E2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25:E27">
    <cfRule type="colorScale" priority="130">
      <colorScale>
        <cfvo type="min"/>
        <cfvo type="percentile" val="50"/>
        <cfvo type="max"/>
        <color rgb="FFF8696B"/>
        <color rgb="FFFFEB84"/>
        <color rgb="FF63BE7B"/>
      </colorScale>
    </cfRule>
    <cfRule type="colorScale" priority="129">
      <colorScale>
        <cfvo type="min"/>
        <cfvo type="max"/>
        <color rgb="FFFCFCFF"/>
        <color rgb="FF63BE7B"/>
      </colorScale>
    </cfRule>
  </conditionalFormatting>
  <conditionalFormatting sqref="D28:E28">
    <cfRule type="colorScale" priority="126">
      <colorScale>
        <cfvo type="min"/>
        <cfvo type="percentile" val="50"/>
        <cfvo type="max"/>
        <color rgb="FFF8696B"/>
        <color rgb="FFFFEB84"/>
        <color rgb="FF63BE7B"/>
      </colorScale>
    </cfRule>
    <cfRule type="colorScale" priority="125">
      <colorScale>
        <cfvo type="min"/>
        <cfvo type="max"/>
        <color rgb="FFFCFCFF"/>
        <color rgb="FF63BE7B"/>
      </colorScale>
    </cfRule>
  </conditionalFormatting>
  <conditionalFormatting sqref="D29:E31">
    <cfRule type="colorScale" priority="127">
      <colorScale>
        <cfvo type="min"/>
        <cfvo type="max"/>
        <color rgb="FFFCFCFF"/>
        <color rgb="FF63BE7B"/>
      </colorScale>
    </cfRule>
    <cfRule type="colorScale" priority="128">
      <colorScale>
        <cfvo type="min"/>
        <cfvo type="percentile" val="50"/>
        <cfvo type="max"/>
        <color rgb="FFF8696B"/>
        <color rgb="FFFFEB84"/>
        <color rgb="FF63BE7B"/>
      </colorScale>
    </cfRule>
  </conditionalFormatting>
  <conditionalFormatting sqref="D32:E32">
    <cfRule type="colorScale" priority="124">
      <colorScale>
        <cfvo type="min"/>
        <cfvo type="percentile" val="50"/>
        <cfvo type="max"/>
        <color rgb="FFF8696B"/>
        <color rgb="FFFFEB84"/>
        <color rgb="FF63BE7B"/>
      </colorScale>
    </cfRule>
    <cfRule type="colorScale" priority="123">
      <colorScale>
        <cfvo type="min"/>
        <cfvo type="max"/>
        <color rgb="FFFCFCFF"/>
        <color rgb="FF63BE7B"/>
      </colorScale>
    </cfRule>
  </conditionalFormatting>
  <conditionalFormatting sqref="D33:E33">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34:E34">
    <cfRule type="colorScale" priority="120">
      <colorScale>
        <cfvo type="min"/>
        <cfvo type="percentile" val="50"/>
        <cfvo type="max"/>
        <color rgb="FFF8696B"/>
        <color rgb="FFFFEB84"/>
        <color rgb="FF63BE7B"/>
      </colorScale>
    </cfRule>
    <cfRule type="colorScale" priority="119">
      <colorScale>
        <cfvo type="min"/>
        <cfvo type="max"/>
        <color rgb="FFFCFCFF"/>
        <color rgb="FF63BE7B"/>
      </colorScale>
    </cfRule>
  </conditionalFormatting>
  <conditionalFormatting sqref="D35:E35">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36:E36">
    <cfRule type="colorScale" priority="30">
      <colorScale>
        <cfvo type="min"/>
        <cfvo type="max"/>
        <color rgb="FFFCFCFF"/>
        <color rgb="FF63BE7B"/>
      </colorScale>
    </cfRule>
    <cfRule type="colorScale" priority="31">
      <colorScale>
        <cfvo type="min"/>
        <cfvo type="percentile" val="50"/>
        <cfvo type="max"/>
        <color rgb="FFF8696B"/>
        <color rgb="FFFFEB84"/>
        <color rgb="FF63BE7B"/>
      </colorScale>
    </cfRule>
  </conditionalFormatting>
  <conditionalFormatting sqref="D37:E37">
    <cfRule type="colorScale" priority="1">
      <colorScale>
        <cfvo type="min"/>
        <cfvo type="max"/>
        <color rgb="FFFCFCFF"/>
        <color rgb="FF63BE7B"/>
      </colorScale>
    </cfRule>
    <cfRule type="colorScale" priority="3">
      <colorScale>
        <cfvo type="min"/>
        <cfvo type="max"/>
        <color rgb="FFFFEF9C"/>
        <color rgb="FF63BE7B"/>
      </colorScale>
    </cfRule>
    <cfRule type="colorScale" priority="2">
      <colorScale>
        <cfvo type="min"/>
        <cfvo type="percentile" val="50"/>
        <cfvo type="max"/>
        <color rgb="FFF8696B"/>
        <color rgb="FFFFEB84"/>
        <color rgb="FF63BE7B"/>
      </colorScale>
    </cfRule>
  </conditionalFormatting>
  <conditionalFormatting sqref="D38:E38">
    <cfRule type="colorScale" priority="111">
      <colorScale>
        <cfvo type="min"/>
        <cfvo type="max"/>
        <color rgb="FFFCFCFF"/>
        <color rgb="FF63BE7B"/>
      </colorScale>
    </cfRule>
    <cfRule type="colorScale" priority="112">
      <colorScale>
        <cfvo type="min"/>
        <cfvo type="percentile" val="50"/>
        <cfvo type="max"/>
        <color rgb="FFF8696B"/>
        <color rgb="FFFFEB84"/>
        <color rgb="FF63BE7B"/>
      </colorScale>
    </cfRule>
  </conditionalFormatting>
  <conditionalFormatting sqref="D39:E41">
    <cfRule type="colorScale" priority="113">
      <colorScale>
        <cfvo type="min"/>
        <cfvo type="max"/>
        <color rgb="FFFCFCFF"/>
        <color rgb="FF63BE7B"/>
      </colorScale>
    </cfRule>
    <cfRule type="colorScale" priority="114">
      <colorScale>
        <cfvo type="min"/>
        <cfvo type="percentile" val="50"/>
        <cfvo type="max"/>
        <color rgb="FFF8696B"/>
        <color rgb="FFFFEB84"/>
        <color rgb="FF63BE7B"/>
      </colorScale>
    </cfRule>
  </conditionalFormatting>
  <conditionalFormatting sqref="D42:E42">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43:E43">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44:E44">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45:E45">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46:E46">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47:E47">
    <cfRule type="colorScale" priority="98">
      <colorScale>
        <cfvo type="min"/>
        <cfvo type="percentile" val="50"/>
        <cfvo type="max"/>
        <color rgb="FFF8696B"/>
        <color rgb="FFFFEB84"/>
        <color rgb="FF63BE7B"/>
      </colorScale>
    </cfRule>
    <cfRule type="colorScale" priority="97">
      <colorScale>
        <cfvo type="min"/>
        <cfvo type="max"/>
        <color rgb="FFFCFCFF"/>
        <color rgb="FF63BE7B"/>
      </colorScale>
    </cfRule>
  </conditionalFormatting>
  <conditionalFormatting sqref="D48:E50">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51:E51">
    <cfRule type="colorScale" priority="96">
      <colorScale>
        <cfvo type="min"/>
        <cfvo type="percentile" val="50"/>
        <cfvo type="max"/>
        <color rgb="FFF8696B"/>
        <color rgb="FFFFEB84"/>
        <color rgb="FF63BE7B"/>
      </colorScale>
    </cfRule>
    <cfRule type="colorScale" priority="95">
      <colorScale>
        <cfvo type="min"/>
        <cfvo type="max"/>
        <color rgb="FFFCFCFF"/>
        <color rgb="FF63BE7B"/>
      </colorScale>
    </cfRule>
  </conditionalFormatting>
  <conditionalFormatting sqref="D52:E52">
    <cfRule type="colorScale" priority="93">
      <colorScale>
        <cfvo type="min"/>
        <cfvo type="max"/>
        <color rgb="FFFCFCFF"/>
        <color rgb="FF63BE7B"/>
      </colorScale>
    </cfRule>
    <cfRule type="colorScale" priority="94">
      <colorScale>
        <cfvo type="min"/>
        <cfvo type="percentile" val="50"/>
        <cfvo type="max"/>
        <color rgb="FFF8696B"/>
        <color rgb="FFFFEB84"/>
        <color rgb="FF63BE7B"/>
      </colorScale>
    </cfRule>
  </conditionalFormatting>
  <conditionalFormatting sqref="D53:E53">
    <cfRule type="colorScale" priority="91">
      <colorScale>
        <cfvo type="min"/>
        <cfvo type="max"/>
        <color rgb="FFFCFCFF"/>
        <color rgb="FF63BE7B"/>
      </colorScale>
    </cfRule>
    <cfRule type="colorScale" priority="92">
      <colorScale>
        <cfvo type="min"/>
        <cfvo type="percentile" val="50"/>
        <cfvo type="max"/>
        <color rgb="FFF8696B"/>
        <color rgb="FFFFEB84"/>
        <color rgb="FF63BE7B"/>
      </colorScale>
    </cfRule>
  </conditionalFormatting>
  <conditionalFormatting sqref="D54:E54">
    <cfRule type="colorScale" priority="89">
      <colorScale>
        <cfvo type="min"/>
        <cfvo type="max"/>
        <color rgb="FFFCFCFF"/>
        <color rgb="FF63BE7B"/>
      </colorScale>
    </cfRule>
    <cfRule type="colorScale" priority="90">
      <colorScale>
        <cfvo type="min"/>
        <cfvo type="percentile" val="50"/>
        <cfvo type="max"/>
        <color rgb="FFF8696B"/>
        <color rgb="FFFFEB84"/>
        <color rgb="FF63BE7B"/>
      </colorScale>
    </cfRule>
  </conditionalFormatting>
  <conditionalFormatting sqref="E2:E20 E22:E48">
    <cfRule type="colorScale" priority="79">
      <colorScale>
        <cfvo type="min"/>
        <cfvo type="max"/>
        <color rgb="FFFCFCFF"/>
        <color rgb="FF63BE7B"/>
      </colorScale>
    </cfRule>
  </conditionalFormatting>
  <conditionalFormatting sqref="E2:E33">
    <cfRule type="colorScale" priority="72">
      <colorScale>
        <cfvo type="min"/>
        <cfvo type="max"/>
        <color rgb="FFFCFCFF"/>
        <color rgb="FF63BE7B"/>
      </colorScale>
    </cfRule>
  </conditionalFormatting>
  <conditionalFormatting sqref="F2:F33">
    <cfRule type="colorScale" priority="71">
      <colorScale>
        <cfvo type="min"/>
        <cfvo type="percentile" val="50"/>
        <cfvo type="max"/>
        <color rgb="FFF8696B"/>
        <color rgb="FFFCFCFF"/>
        <color rgb="FF63BE7B"/>
      </colorScale>
    </cfRule>
  </conditionalFormatting>
  <conditionalFormatting sqref="F22:F27 F2:F20">
    <cfRule type="colorScale" priority="85">
      <colorScale>
        <cfvo type="min"/>
        <cfvo type="max"/>
        <color rgb="FFFCFCFF"/>
        <color rgb="FF63BE7B"/>
      </colorScale>
    </cfRule>
  </conditionalFormatting>
  <conditionalFormatting sqref="F57:F1048576 F1:F20 F22:F54">
    <cfRule type="colorScale" priority="81">
      <colorScale>
        <cfvo type="min"/>
        <cfvo type="percentile" val="50"/>
        <cfvo type="max"/>
        <color rgb="FFF8696B"/>
        <color rgb="FFFCFCFF"/>
        <color rgb="FF63BE7B"/>
      </colorScale>
    </cfRule>
  </conditionalFormatting>
  <conditionalFormatting sqref="G2:G20 G22:G54">
    <cfRule type="colorScale" priority="153">
      <colorScale>
        <cfvo type="min"/>
        <cfvo type="percentile" val="50"/>
        <cfvo type="max"/>
        <color rgb="FF63BE7B"/>
        <color rgb="FFFCFCFF"/>
        <color rgb="FFF8696B"/>
      </colorScale>
    </cfRule>
  </conditionalFormatting>
  <conditionalFormatting sqref="G2:G33">
    <cfRule type="colorScale" priority="70">
      <colorScale>
        <cfvo type="min"/>
        <cfvo type="percentile" val="50"/>
        <cfvo type="max"/>
        <color rgb="FF63BE7B"/>
        <color rgb="FFFCFCFF"/>
        <color rgb="FFF8696B"/>
      </colorScale>
    </cfRule>
  </conditionalFormatting>
  <conditionalFormatting sqref="G22:G27 G2:G20">
    <cfRule type="colorScale" priority="84">
      <colorScale>
        <cfvo type="min"/>
        <cfvo type="percentile" val="50"/>
        <cfvo type="max"/>
        <color rgb="FF63BE7B"/>
        <color rgb="FFFCFCFF"/>
        <color rgb="FFF8696B"/>
      </colorScale>
    </cfRule>
  </conditionalFormatting>
  <conditionalFormatting sqref="H2:H33">
    <cfRule type="colorScale" priority="69">
      <colorScale>
        <cfvo type="min"/>
        <cfvo type="percentile" val="50"/>
        <cfvo type="max"/>
        <color rgb="FF63BE7B"/>
        <color rgb="FFFCFCFF"/>
        <color rgb="FFF8696B"/>
      </colorScale>
    </cfRule>
  </conditionalFormatting>
  <conditionalFormatting sqref="H22:H27 H2:H20">
    <cfRule type="colorScale" priority="83">
      <colorScale>
        <cfvo type="min"/>
        <cfvo type="percentile" val="50"/>
        <cfvo type="max"/>
        <color rgb="FF63BE7B"/>
        <color rgb="FFFCFCFF"/>
        <color rgb="FFF8696B"/>
      </colorScale>
    </cfRule>
  </conditionalFormatting>
  <conditionalFormatting sqref="I2:I20 I22:I54">
    <cfRule type="colorScale" priority="156">
      <colorScale>
        <cfvo type="min"/>
        <cfvo type="max"/>
        <color rgb="FFFFEF9C"/>
        <color rgb="FF63BE7B"/>
      </colorScale>
    </cfRule>
  </conditionalFormatting>
  <conditionalFormatting sqref="I2:I33">
    <cfRule type="colorScale" priority="68">
      <colorScale>
        <cfvo type="min"/>
        <cfvo type="max"/>
        <color rgb="FFFFEF9C"/>
        <color rgb="FF63BE7B"/>
      </colorScale>
    </cfRule>
  </conditionalFormatting>
  <conditionalFormatting sqref="I2:I37">
    <cfRule type="colorScale" priority="28">
      <colorScale>
        <cfvo type="min"/>
        <cfvo type="max"/>
        <color rgb="FFFFEF9C"/>
        <color rgb="FF63BE7B"/>
      </colorScale>
    </cfRule>
  </conditionalFormatting>
  <conditionalFormatting sqref="I22:I27 I2:I20">
    <cfRule type="colorScale" priority="82">
      <colorScale>
        <cfvo type="min"/>
        <cfvo type="max"/>
        <color rgb="FFFFEF9C"/>
        <color rgb="FF63BE7B"/>
      </colorScale>
    </cfRule>
  </conditionalFormatting>
  <conditionalFormatting sqref="J2:J20 J22:J54">
    <cfRule type="colorScale" priority="157">
      <colorScale>
        <cfvo type="min"/>
        <cfvo type="max"/>
        <color rgb="FFFFEF9C"/>
        <color rgb="FF63BE7B"/>
      </colorScale>
    </cfRule>
  </conditionalFormatting>
  <conditionalFormatting sqref="J2:J33">
    <cfRule type="colorScale" priority="67">
      <colorScale>
        <cfvo type="min"/>
        <cfvo type="max"/>
        <color rgb="FFFFEF9C"/>
        <color rgb="FF63BE7B"/>
      </colorScale>
    </cfRule>
  </conditionalFormatting>
  <conditionalFormatting sqref="J2:J37">
    <cfRule type="colorScale" priority="27">
      <colorScale>
        <cfvo type="min"/>
        <cfvo type="max"/>
        <color rgb="FFFFEF9C"/>
        <color rgb="FF63BE7B"/>
      </colorScale>
    </cfRule>
  </conditionalFormatting>
  <conditionalFormatting sqref="K2:K20 K22:K54">
    <cfRule type="colorScale" priority="158">
      <colorScale>
        <cfvo type="min"/>
        <cfvo type="percentile" val="50"/>
        <cfvo type="max"/>
        <color rgb="FFF8696B"/>
        <color rgb="FFFFEB84"/>
        <color rgb="FF63BE7B"/>
      </colorScale>
    </cfRule>
  </conditionalFormatting>
  <conditionalFormatting sqref="K2:K33">
    <cfRule type="colorScale" priority="66">
      <colorScale>
        <cfvo type="min"/>
        <cfvo type="percentile" val="50"/>
        <cfvo type="max"/>
        <color rgb="FFF8696B"/>
        <color rgb="FFFFEB84"/>
        <color rgb="FF63BE7B"/>
      </colorScale>
    </cfRule>
  </conditionalFormatting>
  <conditionalFormatting sqref="K5:K37">
    <cfRule type="colorScale" priority="26">
      <colorScale>
        <cfvo type="min"/>
        <cfvo type="max"/>
        <color rgb="FFFFEF9C"/>
        <color rgb="FF63BE7B"/>
      </colorScale>
    </cfRule>
  </conditionalFormatting>
  <hyperlinks>
    <hyperlink ref="A2" r:id="rId1" display="Consumer/AutoZone.xlsx" xr:uid="{7E22B3F1-52E4-6145-BFD0-AD52AED1D4BC}"/>
    <hyperlink ref="A28" r:id="rId2" display="Consumer/Burberry.xlsx" xr:uid="{9598D8B7-CD74-4A45-9BF2-FF59FA5BCB74}"/>
    <hyperlink ref="A26" r:id="rId3" display="Consumer/Chipotle Mexican Grill.xlsx" xr:uid="{BC9B6439-2471-D04F-B8C1-B4BB61939A94}"/>
    <hyperlink ref="A29" r:id="rId4" display="Consumer/Coca Cola.xlsx" xr:uid="{4E73B8B3-C7DB-4A47-87A2-35762A194D50}"/>
    <hyperlink ref="A35" r:id="rId5" display="Consumer/Constellation Brands.xlsx" xr:uid="{107A1EE1-B74F-844F-B041-9EC572E16042}"/>
    <hyperlink ref="A11" r:id="rId6" display="Consumer/Costco Wholesale.xlsx" xr:uid="{9B3B2840-4BAD-0C47-872B-1DB023B2AD84}"/>
    <hyperlink ref="A12" r:id="rId7" display="Consumer/Crocs.xlsx" xr:uid="{375A54B0-B361-444F-BE4B-CFFFB43B4FA5}"/>
    <hyperlink ref="A37" r:id="rId8" display="Consumer/Dutch Bros.xlsx" xr:uid="{994D0F0F-4E56-2445-8438-0A5112CC57A0}"/>
    <hyperlink ref="A32" r:id="rId9" display="Consumer/E.l.f Beauty.xlsx" xr:uid="{9337F72C-792F-674F-B814-EC729B378100}"/>
    <hyperlink ref="A15" r:id="rId10" display="Consumer/Estee Lauder.xlsx" xr:uid="{7BA0F7D2-E172-FD4A-859F-5B115B5C3C07}"/>
    <hyperlink ref="A18" r:id="rId11" display="Consumer/Ferrari.xlsx" xr:uid="{E8BE70B0-0813-5F4D-A02A-5E45E9E907C2}"/>
    <hyperlink ref="A7" r:id="rId12" display="Consumer/Hermes International.xlsx" xr:uid="{549CE898-5529-EE4D-B510-BEA4BB7EA191}"/>
    <hyperlink ref="A10" r:id="rId13" display="Consumer/Hershey's.xlsx" xr:uid="{3C89F188-3F5A-3A4A-9A84-6691A369E890}"/>
    <hyperlink ref="A22" r:id="rId14" display="Consumer/Kering.xlsx" xr:uid="{AF54E4AA-659D-3149-AB93-C6BB742131D5}"/>
    <hyperlink ref="A19" r:id="rId15" display="Consumer/L'Oreal.xlsx" xr:uid="{2F981F99-4EB6-BA42-8368-56103622E996}"/>
    <hyperlink ref="A17" r:id="rId16" display="Consumer/Louis Vuitton Moet Hennessy.xlsx" xr:uid="{72E1EFCA-A01B-BF49-BDFE-B6675E938D96}"/>
    <hyperlink ref="A6" r:id="rId17" display="Consumer/Lululemon.xlsx" xr:uid="{BE6E85B1-AA2B-B847-B9C7-ECC0DD2F1AC5}"/>
    <hyperlink ref="A14" r:id="rId18" display="Consumer/McDonalds.xlsx" xr:uid="{59AF22AB-8306-6941-9598-C552377E19AD}"/>
    <hyperlink ref="A21" r:id="rId19" display="Consumer/Monster Beverage Corporation.xlsx" xr:uid="{EB5E61EC-B0DF-3740-854A-AD15D1E584E4}"/>
    <hyperlink ref="A16" r:id="rId20" display="Consumer/Nike.xlsx" xr:uid="{1D330452-CBD5-0840-84B8-405AD233C8ED}"/>
    <hyperlink ref="A24" r:id="rId21" display="Consumer/PepsiCo.xlsx" xr:uid="{54B41E0C-CF98-2C46-9CB4-8A67C86FACEF}"/>
    <hyperlink ref="A34" r:id="rId22" display="Consumer/Planet Fitness.xlsx" xr:uid="{BC22F0C7-F56A-264E-BD42-328B006301BE}"/>
    <hyperlink ref="A33" r:id="rId23" display="Consumer/Prada.xlsx" xr:uid="{E3ECAF24-9DBD-654E-ABBC-7BFEDFC5A089}"/>
    <hyperlink ref="A20" r:id="rId24" display="Consumer/Proctor &amp; Gamble.xlsx" xr:uid="{C9EFF4D8-752C-704F-AA0F-16FC3B367265}"/>
    <hyperlink ref="A36" r:id="rId25" display="Consumer/Richemont.xlsx" xr:uid="{53DBCA29-FE07-FD41-B111-F6DDE3DD79E5}"/>
    <hyperlink ref="A9" r:id="rId26" display="Consumer/Starbucks.xlsx" xr:uid="{C34314EE-2684-9E42-839E-BD65D5AF44E5}"/>
    <hyperlink ref="A23" r:id="rId27" display="Consumer/Tapestry.xlsx" xr:uid="{7AFBE3F9-EF76-D245-9422-00146A046BFB}"/>
    <hyperlink ref="A13" r:id="rId28" display="Consumer/TJX Companies.xlsx" xr:uid="{22380149-C561-9B43-BA0D-92565403AD74}"/>
    <hyperlink ref="A4" r:id="rId29" display="Consumer/Ulta Beauty.xlsx" xr:uid="{71700885-84D2-E44D-966A-AC8076D46B71}"/>
    <hyperlink ref="A8" r:id="rId30" display="Consumer/Universal Music Group.xlsx" xr:uid="{0BB8A9D8-2AC8-C34B-8401-AAE042FC431E}"/>
    <hyperlink ref="A31" r:id="rId31" display="Consumer/Walmart.xlsx" xr:uid="{7D608685-2EB8-0F4A-8DF7-81212C9035B8}"/>
    <hyperlink ref="A30" r:id="rId32" display="Consumer/Warner Music Group.xlsx" xr:uid="{5DCBE306-1898-A24E-B0D1-1705482FE5BA}"/>
    <hyperlink ref="A25" r:id="rId33" display="Consumer/Moncler.xlsx" xr:uid="{F6FBDCD0-F493-6E4E-9488-299DDFEDE9D2}"/>
    <hyperlink ref="A3" r:id="rId34" display="Consumer/O'Reilly Automotive.xlsx" xr:uid="{F4FE8663-9BE8-494B-99A1-F34F42752449}"/>
    <hyperlink ref="A27" r:id="rId35" display="Consumer/Texas Roadhouse.xlsx" xr:uid="{7175AD67-21E1-504A-BB1E-AA046617776F}"/>
    <hyperlink ref="A5" r:id="rId36" display="Technology/Software/MercadoLibre.xlsx" xr:uid="{39225593-029D-2047-AD6C-CEB751B5E07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3D19D4-E0EA-E74D-ADF8-B6835AB52B0A}">
  <dimension ref="A1:R54"/>
  <sheetViews>
    <sheetView zoomScale="80" zoomScaleNormal="80" workbookViewId="0">
      <pane ySplit="1" topLeftCell="A15" activePane="bottomLeft" state="frozen"/>
      <selection pane="bottomLeft" activeCell="A20" sqref="A20:C20"/>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17</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29">
        <v>#VALUE!</v>
      </c>
      <c r="B2" s="19">
        <f>'[119]Sheet 1'!$W$115</f>
        <v>525.33268189692092</v>
      </c>
      <c r="C2" s="6" cm="1">
        <f t="array" ref="C2">(B2/_FV(A2,"Price"))-1</f>
        <v>3.4923266794674275</v>
      </c>
      <c r="D2" s="6">
        <f>'[119]Sheet 1'!$U$4</f>
        <v>0.10341689418383382</v>
      </c>
      <c r="E2" s="6">
        <f>'[119]Sheet 1'!$V$4</f>
        <v>0.18227487440953727</v>
      </c>
      <c r="F2" s="6">
        <f>'[119]Sheet 1'!$U$20</f>
        <v>-6.4268530186733841E-2</v>
      </c>
      <c r="G2" s="7">
        <f>'[119]Sheet 1'!$AB$16</f>
        <v>1.9242545370023243</v>
      </c>
      <c r="H2" s="7">
        <f>'[119]Sheet 1'!$AC$16</f>
        <v>5.8433020856102003</v>
      </c>
      <c r="I2" s="6">
        <f>'[119]Sheet 1'!$AA$7</f>
        <v>1</v>
      </c>
      <c r="J2" s="6">
        <f>'[119]Sheet 1'!$AD$7</f>
        <v>0.53535277798605385</v>
      </c>
      <c r="K2" s="6">
        <f>'[119]Sheet 1'!$AC$13</f>
        <v>0</v>
      </c>
      <c r="L2" s="8">
        <f>'[119]Sheet 1'!$AC$101</f>
        <v>25663782760</v>
      </c>
      <c r="M2" s="16" t="str" cm="1">
        <f t="array" ref="M2">_FV(A2,"Industry")</f>
        <v>Banking Services</v>
      </c>
      <c r="N2" s="25" cm="1">
        <f t="array" ref="N2">_FV(A2,"Year incorporated",TRUE)</f>
        <v>1960</v>
      </c>
      <c r="O2" s="14" t="str" cm="1">
        <f t="array" ref="O2">_FV(A2,"Description")</f>
        <v>Discover Financial Services is a digital banking and payment services company. The Company is a bank holding company, as well as a financial holding company. The Company operates through two segments: Digital Banking and Payment Services. Its Digital Banking segment includes consumer banking and lending products, specifically Discover-branded credit cards issued to individuals on the Discover Network and other consumer banking products and services, including private student loans, personal loans, home loans and deposit products. Its Payment Services segment includes PULSE, Diners Club and its Network Partners business, which provides payment transaction processing and settlement services on the Discover Global Network. Its private student loans are primarily available to students attending eligible non-profit undergraduate and graduate schools. It also offers parent loans and certain post-graduate loans, including consolidation, bar study and residency loans.</v>
      </c>
      <c r="P2" s="10"/>
      <c r="Q2" s="10"/>
      <c r="R2" s="10"/>
    </row>
    <row r="3" spans="1:18" ht="50" customHeight="1">
      <c r="A3" s="2" t="e" vm="130">
        <v>#VALUE!</v>
      </c>
      <c r="B3" s="19">
        <f>'[120]Sheet 1'!$AO$115</f>
        <v>698.00925898833509</v>
      </c>
      <c r="C3" s="6" cm="1">
        <f t="array" ref="C3">(B3/_FV(A3,"Price"))-1</f>
        <v>3.1107730211327151</v>
      </c>
      <c r="D3" s="6">
        <f>'[120]Sheet 1'!$AM$4</f>
        <v>0.22516049783298953</v>
      </c>
      <c r="E3" s="6">
        <f>'[120]Sheet 1'!$AN$4</f>
        <v>0.15833680148310703</v>
      </c>
      <c r="F3" s="6">
        <f>'[120]Sheet 1'!$AM$20</f>
        <v>-9.6509841223384796E-2</v>
      </c>
      <c r="G3" s="7">
        <f>'[120]Sheet 1'!$AT$16</f>
        <v>2.1864734829745376</v>
      </c>
      <c r="H3" s="7">
        <f>'[120]Sheet 1'!$AU$16</f>
        <v>15.382134849214799</v>
      </c>
      <c r="I3" s="6">
        <f>'[120]Sheet 1'!$AT$7</f>
        <v>0.2336</v>
      </c>
      <c r="J3" s="6">
        <f>'[120]Sheet 1'!$AV$7</f>
        <v>0.39875524951761188</v>
      </c>
      <c r="K3" s="6">
        <f>'[120]Sheet 1'!$AU$13</f>
        <v>0.10889855072463768</v>
      </c>
      <c r="L3" s="8">
        <f>'[120]Sheet 1'!$AU$101</f>
        <v>115581361257</v>
      </c>
      <c r="M3" s="16" t="str" cm="1">
        <f t="array" ref="M3">_FV(A3,"Industry")</f>
        <v>Banking Services</v>
      </c>
      <c r="N3" s="25" cm="1">
        <f t="array" ref="N3">_FV(A3,"Year incorporated",TRUE)</f>
        <v>1965</v>
      </c>
      <c r="O3" s="14" t="str" cm="1">
        <f t="array" ref="O3">_FV(A3,"Description")</f>
        <v>American Express Company is a globally integrated payments company. The Company provides its customers with access to products, insights, and experiences that builds business. It operates under four segments: U.S. Consumer Services (USCS), Commercial Services (CS), International Card Services (ICS), and Global Merchant and Network Services (GMNS). USCS offers travel and lifestyle services as well as banking and non-card financing products. CS offers payment and expense management, banking and non-card financing products. CS also issues corporate cards and provides services to select global corporate clients. ICS also provides services to international customers, including travel and lifestyle services, and manages certain international joint ventures and its loyalty coalition businesses. GMNS provides multi-channel marketing programs and capabilities, services and data analytics. It provides credit and charge cards to consumers, small businesses, mid-sized companies and corporations.</v>
      </c>
      <c r="P3" s="10" t="s">
        <v>9</v>
      </c>
      <c r="Q3" s="10"/>
      <c r="R3" s="10"/>
    </row>
    <row r="4" spans="1:18" ht="50" customHeight="1">
      <c r="A4" s="2" t="e" vm="131">
        <v>#VALUE!</v>
      </c>
      <c r="B4" s="19">
        <f>'[121]Sheet 1'!$N$115</f>
        <v>109.2502121692921</v>
      </c>
      <c r="C4" s="6" cm="1">
        <f t="array" ref="C4">(B4/_FV(A4,"Price"))-1</f>
        <v>0.63572708742764017</v>
      </c>
      <c r="D4" s="6">
        <f>'[121]Sheet 1'!$L$4</f>
        <v>8.4624177210200546E-2</v>
      </c>
      <c r="E4" s="6">
        <f>'[121]Sheet 1'!$M$4</f>
        <v>6.9372774184170316E-2</v>
      </c>
      <c r="F4" s="6">
        <f>'[121]Sheet 1'!$L$20</f>
        <v>-0.10882773409578272</v>
      </c>
      <c r="G4" s="7">
        <f>'[121]Sheet 1'!$S$16</f>
        <v>2.5133770935387747</v>
      </c>
      <c r="H4" s="7">
        <f>'[121]Sheet 1'!$T$16</f>
        <v>28.591612591980159</v>
      </c>
      <c r="I4" s="6">
        <f>'[121]Sheet 1'!$R$7</f>
        <v>0.50049999999999994</v>
      </c>
      <c r="J4" s="6">
        <f>'[121]Sheet 1'!$U$7</f>
        <v>0.18558761537902463</v>
      </c>
      <c r="K4" s="6">
        <f>'[121]Sheet 1'!$T$13</f>
        <v>0.13176501254439413</v>
      </c>
      <c r="L4" s="8">
        <f>'[121]Sheet 1'!$T$101</f>
        <v>69163110860</v>
      </c>
      <c r="M4" s="16" t="str" cm="1">
        <f t="array" ref="M4">_FV(A4,"Industry")</f>
        <v>Software &amp; IT Services</v>
      </c>
      <c r="N4" s="25" cm="1">
        <f t="array" ref="N4">_FV(A4,"Year incorporated",TRUE)</f>
        <v>2015</v>
      </c>
      <c r="O4" s="14" t="str" cm="1">
        <f t="array" ref="O4">_FV(A4,"Description")</f>
        <v>PayPal Holdings, Inc. is a technology platform that enables digital payments and simplifies commerce experiences on behalf of merchants and consumers worldwide. The Company's payment solutions enable its customers to connect, transact, and send and receive payments, whether they are online or in person. It operates a global, two-sided network at scale that connects merchants and consumers with 435 million active accounts across more than 200 markets. Its brands include PayPal, Braintree, Venmo, Xoom, Hyperwallet, PayPal Zettle, PayPal Honey, and Paidy. It enables consumers to exchange funds with merchants using a variety of funding sources, which include a bank account, a PayPal or Venmo account balance, PayPal and Venmo branded credit products, including its installment products, a credit card, a debit card, certain cryptocurrencies, or other stored value products such as gift cards, and eligible rewards. It also offers consumers person-to-person (P2P) payment solutions.</v>
      </c>
      <c r="P4" s="10"/>
      <c r="Q4" s="10"/>
      <c r="R4" s="10"/>
    </row>
    <row r="5" spans="1:18" ht="50" customHeight="1">
      <c r="A5" s="2" t="e" vm="132">
        <v>#VALUE!</v>
      </c>
      <c r="B5" s="19">
        <f>'[122]Sheet 1'!$Z$115</f>
        <v>278.21511922687682</v>
      </c>
      <c r="C5" s="6" cm="1">
        <f t="array" ref="C5">(B5/_FV(A5,"Price"))-1</f>
        <v>0.52907457667972979</v>
      </c>
      <c r="D5" s="6">
        <f>'[122]Sheet 1'!$X$4</f>
        <v>7.0303004456575113E-2</v>
      </c>
      <c r="E5" s="6">
        <f>'[122]Sheet 1'!$Y$4</f>
        <v>4.8730924014822596E-2</v>
      </c>
      <c r="F5" s="6">
        <f>'[122]Sheet 1'!$X$20</f>
        <v>2.2978549956692351E-2</v>
      </c>
      <c r="G5" s="7">
        <f>'[122]Sheet 1'!$AE$16</f>
        <v>13.231479486592024</v>
      </c>
      <c r="H5" s="7">
        <f>'[122]Sheet 1'!$AF$16</f>
        <v>24.680077344853213</v>
      </c>
      <c r="I5" s="6">
        <f>'[122]Sheet 1'!$AD$7</f>
        <v>0.85</v>
      </c>
      <c r="J5" s="6">
        <f>'[122]Sheet 1'!$AG$7</f>
        <v>0.60883770968641671</v>
      </c>
      <c r="K5" s="6">
        <f>'[122]Sheet 1'!$AF$13</f>
        <v>9.9478512126819518E-2</v>
      </c>
      <c r="L5" s="8">
        <f>'[122]Sheet 1'!$AF$101</f>
        <v>66414088135</v>
      </c>
      <c r="M5" s="16" t="str" cm="1">
        <f t="array" ref="M5">_FV(A5,"Industry")</f>
        <v>Investment Banking &amp; Investment Services</v>
      </c>
      <c r="N5" s="25" cm="1">
        <f t="array" ref="N5">_FV(A5,"Year incorporated",TRUE)</f>
        <v>2001</v>
      </c>
      <c r="O5" s="14" t="str" cm="1">
        <f t="array" ref="O5">_FV(A5,"Description")</f>
        <v>CME Group Inc. provides products across all asset classes, by trading futures, options, cash and over-the-counter (OTC) products. The Company offers a range of interest rates, equity indexes, foreign exchange (FX), agricultural commodities, energy and metals. It also offers cash and repo fixed income trading through BrokerTec, and cash and OTC FX trading through electronic broking services (EBS). The Company’s operations comprise of the businesses of Chicago Mercantile Exchange Inc. (CME), the Board of Trade of the City of Chicago, Inc. (CBOT), New York Mercantile Exchange, Inc. (NYMEX) and Commodity Exchange, Inc. (COMEX) and its cash markets business. In addition, it operates central counterparty clearing houses. The Company offers clearing, settlement and guarantees for all products cleared through the clearing house. It provides clearing and settlement services for a range of exchange-traded futures and options on futures contracts and OTC derivatives.</v>
      </c>
      <c r="P5" s="10"/>
      <c r="Q5" s="10"/>
      <c r="R5" s="10"/>
    </row>
    <row r="6" spans="1:18" ht="50" customHeight="1">
      <c r="A6" s="2" t="e" vm="133">
        <v>#VALUE!</v>
      </c>
      <c r="B6" s="19">
        <f>'[123]Sheet 1'!$Z$115</f>
        <v>156.36876217273402</v>
      </c>
      <c r="C6" s="6" cm="1">
        <f t="array" ref="C6">(B6/_FV(A6,"Price"))-1</f>
        <v>0.39254396805355785</v>
      </c>
      <c r="D6" s="6">
        <f>'[123]Sheet 1'!$X$4</f>
        <v>5.1047120418848069E-2</v>
      </c>
      <c r="E6" s="6">
        <f>'[123]Sheet 1'!$Y$4</f>
        <v>0.17766708177667079</v>
      </c>
      <c r="F6" s="6">
        <f>'[123]Sheet 1'!$X$20</f>
        <v>-0.52198342463829195</v>
      </c>
      <c r="G6" s="7">
        <f>'[123]Sheet 1'!$AE$16</f>
        <v>6.1924672272727275</v>
      </c>
      <c r="H6" s="7">
        <f>'[123]Sheet 1'!$AF$16</f>
        <v>41.265984925311201</v>
      </c>
      <c r="I6" s="6">
        <f>'[123]Sheet 1'!$AD$7</f>
        <v>0.83069999999999999</v>
      </c>
      <c r="J6" s="6">
        <f>'[123]Sheet 1'!$AG$7</f>
        <v>0.34547530095475298</v>
      </c>
      <c r="K6" s="6">
        <f>'[123]Sheet 1'!$AF$13</f>
        <v>8.855459812083151E-2</v>
      </c>
      <c r="L6" s="8">
        <f>'[123]Sheet 1'!$AF$101</f>
        <v>59670614202</v>
      </c>
      <c r="M6" s="16" t="str" cm="1">
        <f t="array" ref="M6">_FV(A6,"Industry")</f>
        <v>Investment Banking &amp; Investment Services</v>
      </c>
      <c r="N6" s="25" cm="1">
        <f t="array" ref="N6">_FV(A6,"Year incorporated",TRUE)</f>
        <v>2013</v>
      </c>
      <c r="O6" s="14" t="str" cm="1">
        <f t="array" ref="O6">_FV(A6,"Description")</f>
        <v>Intercontinental Exchange, Inc. is a provider of marketplace infrastructure, data services and technology solutions to a range of customers, including financial institutions, corporations and government entities. The Company operates through three segments: Exchanges, Fixed Income and Data Services and Mortgage Technology. The Exchanges segment operates regulated marketplaces for the listing, trading and clearing of an array of derivatives contracts and financial securities. The Fixed Income and Data Services segment provides fixed income pricing, reference data, indices, analytics and execution services, as well as global credit default swaps (CDS), clearing and multi-asset class data delivery solutions. The Mortgage Technology segment provides a technology platform that offers customers, digital workflow tools that aim to address the inefficiencies that exist in the United States residential mortgage market, from application through closing and the secondary market.</v>
      </c>
      <c r="P6" s="10"/>
      <c r="Q6" s="10"/>
      <c r="R6" s="10"/>
    </row>
    <row r="7" spans="1:18" ht="50" customHeight="1">
      <c r="A7" s="2" t="e" vm="134">
        <v>#VALUE!</v>
      </c>
      <c r="B7" s="19">
        <f>'[124]Sheet 1'!$AL$115</f>
        <v>333.07905657385965</v>
      </c>
      <c r="C7" s="6" cm="1">
        <f t="array" ref="C7">(B7/_FV(A7,"Price"))-1</f>
        <v>-2.2942045837900604E-2</v>
      </c>
      <c r="D7" s="6">
        <f>'[124]Sheet 1'!$AJ$4</f>
        <v>-0.14817164642055514</v>
      </c>
      <c r="E7" s="6">
        <f>'[124]Sheet 1'!$AK$4</f>
        <v>0.17779859577806545</v>
      </c>
      <c r="F7" s="6">
        <f>'[124]Sheet 1'!$AJ$20</f>
        <v>-1.0176404064859355</v>
      </c>
      <c r="G7" s="7">
        <f>'[124]Sheet 1'!$AQ$16</f>
        <v>2.4009318445888463</v>
      </c>
      <c r="H7" s="7">
        <f>'[124]Sheet 1'!$AR$16</f>
        <v>-31.784701345370085</v>
      </c>
      <c r="I7" s="6">
        <f>'[124]Sheet 1'!$AQ$7</f>
        <v>-7.3000000000000001E-3</v>
      </c>
      <c r="J7" s="6">
        <f>'[124]Sheet 1'!$AS$7</f>
        <v>7.2031752231958138E-2</v>
      </c>
      <c r="K7" s="6">
        <f>'[124]Sheet 1'!$AR$13</f>
        <v>-5.3649750927818686E-2</v>
      </c>
      <c r="L7" s="8">
        <f>'[124]Sheet 1'!$AR$101</f>
        <v>725295100000</v>
      </c>
      <c r="M7" s="16" t="str" cm="1">
        <f t="array" ref="M7">_FV(A7,"Industry")</f>
        <v>Consumer Goods Conglomerates</v>
      </c>
      <c r="N7" s="25" cm="1">
        <f t="array" ref="N7">_FV(A7,"Year incorporated",TRUE)</f>
        <v>1998</v>
      </c>
      <c r="O7" s="14" t="str" cm="1">
        <f t="array" ref="O7">_FV(A7,"Description")</f>
        <v>Berkshire Hathaway Inc. (Berkshire) is a holding company owning subsidiaries engaged in various business activities. Berkshire’s various business activities include insurance businesses conducted on both a primary basis and a reinsurance basis. Its segments include Insurance, which consists of GEICO, Berkshire Hathaway Primary Group and Berkshire Hathaway Reinsurance Group; Railroad (BNSF), which includes operations of railroad systems in North America through Burlington Northern Santa Fe LLC; Berkshire Hathaway Energy, which includes regulated electric and gas utility; Manufacturing, which include manufacture of various products, including industrial, consumer and building products; McLane Company, which include wholesale distribution of groceries and non-food items; Service and retailing, which provide shared aircraft ownership programs, aviation pilot training, electronic components distribution and various retailing businesses, and Pilot Travel Centers (Pilot).</v>
      </c>
      <c r="P7" s="10"/>
      <c r="Q7" s="10"/>
      <c r="R7" s="10"/>
    </row>
    <row r="8" spans="1:18" ht="50" customHeight="1">
      <c r="A8" s="2" t="e" vm="135">
        <v>#VALUE!</v>
      </c>
      <c r="B8" s="19">
        <f>'[125]Sheet 1'!$AB$115</f>
        <v>55.950148824091009</v>
      </c>
      <c r="C8" s="6">
        <f>'[125]Sheet 1'!$AB$117</f>
        <v>-2.9822284999288962E-2</v>
      </c>
      <c r="D8" s="6">
        <f>'[125]Sheet 1'!$Z$4</f>
        <v>5.7764186204553258E-2</v>
      </c>
      <c r="E8" s="6">
        <f>'[125]Sheet 1'!$AA$4</f>
        <v>-0.40250562158689362</v>
      </c>
      <c r="F8" s="6">
        <f>'[125]Sheet 1'!$Z$20</f>
        <v>-3.269330565646078E-2</v>
      </c>
      <c r="G8" s="7">
        <f>'[125]Sheet 1'!$AG$16</f>
        <v>4.5458595175072274</v>
      </c>
      <c r="H8" s="7">
        <f>'[125]Sheet 1'!$AH$16</f>
        <v>25.157796760888889</v>
      </c>
      <c r="I8" s="6">
        <f>'[125]Sheet 1'!$AF$7</f>
        <v>0.41420000000000001</v>
      </c>
      <c r="J8" s="6">
        <f>'[125]Sheet 1'!$AI$7</f>
        <v>0.24959845807902345</v>
      </c>
      <c r="K8" s="6">
        <f>'[125]Sheet 1'!$AH$13</f>
        <v>0.13839360106648893</v>
      </c>
      <c r="L8" s="8" cm="1">
        <f t="array" ref="L8">_FV(A8,"Market cap",TRUE)</f>
        <v>24032780000</v>
      </c>
      <c r="M8" s="16" t="str" cm="1">
        <f t="array" ref="M8">_FV(A8,"Industry")</f>
        <v>Investment Banking &amp; Investment Services</v>
      </c>
      <c r="N8" s="25" cm="1">
        <f t="array" ref="N8">_FV(A8,"Year incorporated",TRUE)</f>
        <v>1979</v>
      </c>
      <c r="O8" s="14" t="str" cm="1">
        <f t="array" ref="O8">_FV(A8,"Description")</f>
        <v>Nasdaq, Inc. is a global technology company serving the capital markets and other industries. The Company’s diverse offerings include data, analytics, and software and services. The Company’s Market Platforms segment includes its Trading Services and Marketplace Technology businesses. Its Trading Services business primarily includes equity derivatives trading, cash equity trading, Nordic fixed income trading and clearing and others. Its Marketplace Technology business includes its trade management services and its market technology businesses. Trade management services provides market participants with a variety of alternatives for connecting to and accessing its markets for a fee. Its Capital Access Platforms segment includes its Data &amp; Listing Services, Index and Workflow &amp; Insights businesses. The Company’s Anti-Financial Crime segment delivers platforms that provide software as a service (SaaS) solution for fraud detection, anti-money laundering, and trade and market surveillance.</v>
      </c>
      <c r="P8" s="10"/>
      <c r="Q8" s="10"/>
      <c r="R8" s="10"/>
    </row>
    <row r="9" spans="1:18" ht="50" customHeight="1">
      <c r="A9" s="2" t="e" vm="136">
        <v>#VALUE!</v>
      </c>
      <c r="B9" s="19">
        <f>'[126]Sheet 1'!$AB$115</f>
        <v>657.89466935426458</v>
      </c>
      <c r="C9" s="6" cm="1">
        <f t="array" ref="C9">(B9/_FV(A9,"Price"))-1</f>
        <v>-3.8306286574675386E-2</v>
      </c>
      <c r="D9" s="6">
        <f>'[126]Sheet 1'!$Z$4</f>
        <v>-7.7474966449881277E-2</v>
      </c>
      <c r="E9" s="6">
        <f>'[126]Sheet 1'!$AA$4</f>
        <v>1.4770883455491601E-2</v>
      </c>
      <c r="F9" s="6">
        <f>'[126]Sheet 1'!$Z$20</f>
        <v>-0.19460478265991288</v>
      </c>
      <c r="G9" s="7">
        <f>'[126]Sheet 1'!$AG$16</f>
        <v>5.699328596206569</v>
      </c>
      <c r="H9" s="7">
        <f>'[126]Sheet 1'!$AH$16</f>
        <v>19.672479721900348</v>
      </c>
      <c r="I9" s="6">
        <f>'[126]Sheet 1'!$AF$7</f>
        <v>0.49159999999999998</v>
      </c>
      <c r="J9" s="6">
        <f>'[126]Sheet 1'!$AI$7</f>
        <v>0.24746824819560231</v>
      </c>
      <c r="K9" s="6">
        <f>'[126]Sheet 1'!$AH$13</f>
        <v>0.13786143746414839</v>
      </c>
      <c r="L9" s="8">
        <f>'[126]Sheet 1'!$AH$100</f>
        <v>101864100000</v>
      </c>
      <c r="M9" s="16" t="str" cm="1">
        <f t="array" ref="M9">_FV(A9,"Industry")</f>
        <v>Investment Banking &amp; Investment Services</v>
      </c>
      <c r="N9" s="25" cm="1">
        <f t="array" ref="N9">_FV(A9,"Year incorporated",TRUE)</f>
        <v>2006</v>
      </c>
      <c r="O9" s="14" t="str" cm="1">
        <f t="array" ref="O9">_FV(A9,"Description")</f>
        <v>BlackRock, Inc. is an investment management company. The Company provides a range of investment management and technology services to institutional and retail clients. Its diverse platform of alpha-seeking active, index and cash management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c>
      <c r="P9" s="10"/>
      <c r="Q9" s="10"/>
      <c r="R9" s="10"/>
    </row>
    <row r="10" spans="1:18" ht="50" customHeight="1">
      <c r="A10" s="2" t="e" vm="137">
        <v>#VALUE!</v>
      </c>
      <c r="B10" s="19">
        <f>'[127]Sheet 1'!$V$115</f>
        <v>216.99591273530743</v>
      </c>
      <c r="C10" s="6" cm="1">
        <f t="array" ref="C10">(B10/_FV(A10,"Price"))-1</f>
        <v>-8.2275691540251938E-2</v>
      </c>
      <c r="D10" s="6">
        <f>'[127]Sheet 1'!$T$4</f>
        <v>0.21593030491599263</v>
      </c>
      <c r="E10" s="6">
        <f>'[127]Sheet 1'!$U$4</f>
        <v>0.11187308085977477</v>
      </c>
      <c r="F10" s="6">
        <f>'[127]Sheet 1'!$T$20</f>
        <v>0.12399309551208293</v>
      </c>
      <c r="G10" s="7">
        <f>'[127]Sheet 1'!$AA$16</f>
        <v>16.530887069259638</v>
      </c>
      <c r="H10" s="7">
        <f>'[127]Sheet 1'!$AB$16</f>
        <v>32.394216754696799</v>
      </c>
      <c r="I10" s="6">
        <f>'[127]Sheet 1'!$Z$7</f>
        <v>0.8044</v>
      </c>
      <c r="J10" s="6">
        <f>'[127]Sheet 1'!$AC$7</f>
        <v>0.60999658819515523</v>
      </c>
      <c r="K10" s="6">
        <f>'[127]Sheet 1'!$AB$13</f>
        <v>0.32418879564370767</v>
      </c>
      <c r="L10" s="8">
        <f>'[127]Sheet 1'!$AB$101</f>
        <v>484520300000</v>
      </c>
      <c r="M10" s="16" t="str" cm="1">
        <f t="array" ref="M10">_FV(A10,"Industry")</f>
        <v>Software &amp; IT Services</v>
      </c>
      <c r="N10" s="25" cm="1">
        <f t="array" ref="N10">_FV(A10,"Year incorporated",TRUE)</f>
        <v>2007</v>
      </c>
      <c r="O10" s="14" t="str" cm="1">
        <f t="array" ref="O10">_FV(A10,"Description")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P10" s="10"/>
      <c r="Q10" s="10"/>
      <c r="R10" s="10"/>
    </row>
    <row r="11" spans="1:18" ht="50" customHeight="1">
      <c r="A11" s="2" t="e" vm="138">
        <v>#VALUE!</v>
      </c>
      <c r="B11" s="19">
        <f>'[128]Sheet 1'!$AD$115</f>
        <v>337.95407539672129</v>
      </c>
      <c r="C11" s="6" cm="1">
        <f t="array" ref="C11">(B11/_FV(A11,"Price"))-1</f>
        <v>-0.12801796992357173</v>
      </c>
      <c r="D11" s="6">
        <f>'[128]Sheet 1'!$AB$4</f>
        <v>0.15862753660981066</v>
      </c>
      <c r="E11" s="6">
        <f>'[128]Sheet 1'!$AC$4</f>
        <v>0.13076036991320539</v>
      </c>
      <c r="F11" s="6">
        <f>'[128]Sheet 1'!$AB$20</f>
        <v>3.6980525791585839E-2</v>
      </c>
      <c r="G11" s="7">
        <f>'[128]Sheet 1'!$AI$16</f>
        <v>8.5411332089948875</v>
      </c>
      <c r="H11" s="7">
        <f>'[128]Sheet 1'!$AJ$16</f>
        <v>39.678137230201777</v>
      </c>
      <c r="I11" s="6">
        <f>'[128]Sheet 1'!$AH$7</f>
        <v>0.52759999999999996</v>
      </c>
      <c r="J11" s="6">
        <f>'[128]Sheet 1'!$AK$7</f>
        <v>0.26418087393404821</v>
      </c>
      <c r="K11" s="6">
        <f>'[128]Sheet 1'!$AJ$13</f>
        <v>0.13387678195897726</v>
      </c>
      <c r="L11" s="8">
        <f>'[128]Sheet 1'!$AJ$101</f>
        <v>15748927195</v>
      </c>
      <c r="M11" s="16" t="str" cm="1">
        <f t="array" ref="M11">_FV(A11,"Industry")</f>
        <v>Professional &amp; Commercial Services</v>
      </c>
      <c r="N11" s="25" cm="1">
        <f t="array" ref="N11">_FV(A11,"Year incorporated",TRUE)</f>
        <v>1984</v>
      </c>
      <c r="O11" s="14" t="str" cm="1">
        <f t="array" ref="O11">_FV(A11,"Description")</f>
        <v>FactSet Research Systems Inc. is a global financial data and analytics company. The Company provides financial data and market intelligence on securities, companies and industries to enable its clients to research investment ideas, as well as offering them the capabilities to analyze, monitor and manage their portfolios. The Company also offers technologies, such as a configurable desktop and mobile platform, comprehensive data feeds, cloud-based digital solutions, and application programming interfaces (APIs). Its solutions span investment research, portfolio construction and analysis, trade execution, performance measurement, risk management, and reporting across the investment lifecycle. The Company operates through three geographical segments: the Americas, EMEA and Asia Pacific. It primarily delivers insight and information through its three workflow solutions: Research &amp; Advisory; Analytics &amp; Trading; and Content &amp; Technology (CTS).</v>
      </c>
      <c r="P11" s="10"/>
      <c r="Q11" s="10"/>
      <c r="R11" s="10"/>
    </row>
    <row r="12" spans="1:18" ht="50" customHeight="1">
      <c r="A12" s="2" t="e" vm="139">
        <v>#VALUE!</v>
      </c>
      <c r="B12" s="19">
        <f>'[129]Sheet 1'!$AO$115</f>
        <v>102.63062365077015</v>
      </c>
      <c r="C12" s="6" cm="1">
        <f t="array" ref="C12">(B12/_FV(A12,"Price"))-1</f>
        <v>-0.18026658425902442</v>
      </c>
      <c r="D12" s="6">
        <f>'[129]Sheet 1'!$AM$4</f>
        <v>9.3122149636386098E-2</v>
      </c>
      <c r="E12" s="6">
        <f>'[129]Sheet 1'!$AN$4</f>
        <v>7.4420702486328594E-3</v>
      </c>
      <c r="F12" s="6">
        <f>'[129]Sheet 1'!$AM$20</f>
        <v>0.25008950948800579</v>
      </c>
      <c r="G12" s="7">
        <f>'[129]Sheet 1'!$AT$16</f>
        <v>4.1551913492135082</v>
      </c>
      <c r="H12" s="7">
        <f>'[129]Sheet 1'!$AU$16</f>
        <v>29.130683383794466</v>
      </c>
      <c r="I12" s="6">
        <f>'[129]Sheet 1'!$AS$7</f>
        <v>0.5494</v>
      </c>
      <c r="J12" s="6">
        <f>'[129]Sheet 1'!$AV$7</f>
        <v>0.17697468568529062</v>
      </c>
      <c r="K12" s="6">
        <f>'[129]Sheet 1'!$AU$13</f>
        <v>7.0550855567890369E-2</v>
      </c>
      <c r="L12" s="8">
        <f>'[129]Sheet 1'!$AU$101</f>
        <v>73700628961</v>
      </c>
      <c r="M12" s="16" t="str" cm="1">
        <f t="array" ref="M12">_FV(A12,"Industry")</f>
        <v>Professional &amp; Commercial Services</v>
      </c>
      <c r="N12" s="25" cm="1">
        <f t="array" ref="N12">_FV(A12,"Year incorporated",TRUE)</f>
        <v>1992</v>
      </c>
      <c r="O12" s="14" t="str" cm="1">
        <f t="array" ref="O12">_FV(A12,"Description")</f>
        <v>Fiserv, Inc. is a global provider of payments and financial services technology solutions. The Company provides account processing and digital banking solutions, card issuer processing and network services, card issuer processing and network services, payments, e-commerce, merchant acquiring and processing, and the Clover cloud-based point-of-sale solution and business management platform. The Company’s segments include Merchant Acceptance (Acceptance), Financial Technology (Fintech) and Payments and Network (Payments). The Acceptance segment provides a range of commerce-enabling solutions and serves merchants of all sizes around the world. The Fintech segment provides financial institutions around the world with the technology solutions they need to run their operations. The Payments segment provides financial institutions and corporate clients around the world with the products and services required to process digital payment transactions.</v>
      </c>
      <c r="P12" s="10"/>
      <c r="Q12" s="10"/>
      <c r="R12" s="10"/>
    </row>
    <row r="13" spans="1:18" ht="50" customHeight="1">
      <c r="A13" s="2" t="e" vm="140">
        <v>#VALUE!</v>
      </c>
      <c r="B13" s="19">
        <f>'[130]Sheet 1'!$H$115</f>
        <v>51.435540022197394</v>
      </c>
      <c r="C13" s="6" cm="1">
        <f t="array" ref="C13">(B13/_FV(A13,"Price"))-1</f>
        <v>-0.22255834307440447</v>
      </c>
      <c r="D13" s="6">
        <f>'[130]Sheet 1'!$F$4</f>
        <v>0.45784277879341873</v>
      </c>
      <c r="E13" s="6">
        <f>'[130]Sheet 1'!$G$4</f>
        <v>0.319723113964687</v>
      </c>
      <c r="F13" s="6">
        <f>'[130]Sheet 1'!$F$20</f>
        <v>2.1676942046855734</v>
      </c>
      <c r="G13" s="7">
        <f>'[130]Sheet 1'!$M$16</f>
        <v>2.7145884460272871</v>
      </c>
      <c r="H13" s="7">
        <f>'[130]Sheet 1'!$N$16</f>
        <v>72.061298615179766</v>
      </c>
      <c r="I13" s="6">
        <f>'[130]Sheet 1'!$L$7</f>
        <v>0.23585473515248795</v>
      </c>
      <c r="J13" s="6">
        <f>'[130]Sheet 1'!$O$7</f>
        <v>0.11271067415730338</v>
      </c>
      <c r="K13" s="6">
        <f>'[130]Sheet 1'!$N$13</f>
        <v>4.4832646877810918E-2</v>
      </c>
      <c r="L13" s="8">
        <f>'[130]Sheet 1'!$N$101</f>
        <v>5411803526</v>
      </c>
      <c r="M13" s="16" t="str" cm="1">
        <f t="array" ref="M13">_FV(A13,"Industry")</f>
        <v>Professional &amp; Commercial Services</v>
      </c>
      <c r="N13" s="25" cm="1">
        <f t="array" ref="N13">_FV(A13,"Year incorporated",TRUE)</f>
        <v>2019</v>
      </c>
      <c r="O13" s="14" t="str" cm="1">
        <f t="array" ref="O13">_FV(A13,"Description")</f>
        <v>Shift4 Payments, Inc. is an independent provider of software and payment processing solutions in the United States. The Company’s merchant range in size from small owner-operated local businesses to multinational enterprises conducting commerce throughout the world. It distributes its services through a scaled network of seasoned internal sales and support teams, as well as through its network of software partners. The Company’s software partners are comprised of independent software vendors (ISVs) and value-added resellers (VARs). It offers a single integration to an international end-to-end payment offering, a proprietary gateway and a robust suite of technology solutions to enhance the value of their software and simplify payment acceptance. Its payments platform is a full suite of integrated payment products and services that can be used across multiple channels, geographies and industry verticals, including end-to-end payment processing for a range of payment types; and other.</v>
      </c>
      <c r="P13" s="10"/>
      <c r="Q13" s="10"/>
      <c r="R13" s="10"/>
    </row>
    <row r="14" spans="1:18" ht="50" customHeight="1">
      <c r="A14" s="2" t="e" vm="141">
        <v>#VALUE!</v>
      </c>
      <c r="B14" s="19">
        <f>'[131]Sheet 1'!$Z$115</f>
        <v>81.631588458798802</v>
      </c>
      <c r="C14" s="6" cm="1">
        <f t="array" ref="C14">(B14/_FV(A14,"Price"))-1</f>
        <v>-0.22879935324705902</v>
      </c>
      <c r="D14" s="6">
        <f>'[131]Sheet 1'!$X$4</f>
        <v>5.2999250800292108E-2</v>
      </c>
      <c r="E14" s="6">
        <f>'[131]Sheet 1'!$Y$4</f>
        <v>-4.0166497409897972E-2</v>
      </c>
      <c r="F14" s="6">
        <f>'[131]Sheet 1'!$X$20</f>
        <v>-0.24353440022231165</v>
      </c>
      <c r="G14" s="7">
        <f>'[131]Sheet 1'!$AE$16</f>
        <v>2.9757334258814119</v>
      </c>
      <c r="H14" s="7">
        <f>'[131]Sheet 1'!$AF$16</f>
        <v>239.55530840501197</v>
      </c>
      <c r="I14" s="6">
        <f>'[131]Sheet 1'!$AD$7</f>
        <v>0.57900833545484576</v>
      </c>
      <c r="J14" s="6">
        <f>'[131]Sheet 1'!$AG$7</f>
        <v>0.18142557836514117</v>
      </c>
      <c r="K14" s="6">
        <f>'[131]Sheet 1'!$AF$13</f>
        <v>1.7900271136324159E-2</v>
      </c>
      <c r="L14" s="8">
        <f>'[131]Sheet 1'!$AF$101</f>
        <v>26708740000</v>
      </c>
      <c r="M14" s="16" t="str" cm="1">
        <f t="array" ref="M14">_FV(A14,"Industry")</f>
        <v>Professional &amp; Commercial Services</v>
      </c>
      <c r="N14" s="25" cm="1">
        <f t="array" ref="N14">_FV(A14,"Year incorporated",TRUE)</f>
        <v>2000</v>
      </c>
      <c r="O14" s="14" t="str" cm="1">
        <f t="array" ref="O14">_FV(A14,"Description")</f>
        <v>Global Payments Inc. is a payments technology company that delivers software and services. The Company operates through three segments: Merchant Solutions, Issuer Solutions and Business, and Consumer Solutions. The Merchant Solutions segment provides payments technology and software solutions to customers globally. This segment offerings include authorization, settlement and funding services, customer support, chargeback resolution, terminal rental, sales and deployment, payment security services, consolidated billing and reporting. The Issuer Solutions segment provides solutions that enable financial institutions and other financial service providers to manage their card portfolios. The Consumer Solutions segment provides general purpose reloadable (GPR) prepaid debit and payroll cards, demand deposit accounts and other financial service solutions to the underbanked and other consumers and businesses in the United States.</v>
      </c>
      <c r="P14" s="10"/>
      <c r="Q14" s="10"/>
      <c r="R14" s="10"/>
    </row>
    <row r="15" spans="1:18" ht="50" customHeight="1">
      <c r="A15" s="2" t="e" vm="142">
        <v>#VALUE!</v>
      </c>
      <c r="B15" s="19">
        <f>'[132]Sheet 1'!$AN$115</f>
        <v>589.03436877709078</v>
      </c>
      <c r="C15" s="6" cm="1">
        <f t="array" ref="C15">(B15/_FV(A15,"Price"))-1</f>
        <v>-0.25794685146311891</v>
      </c>
      <c r="D15" s="6">
        <f>'[132]Sheet 1'!$AL$4</f>
        <v>4.6131666737559751E-2</v>
      </c>
      <c r="E15" s="6">
        <f>'[132]Sheet 1'!$AM$4</f>
        <v>7.5315660691077202E-2</v>
      </c>
      <c r="F15" s="6">
        <f>'[132]Sheet 1'!$AL$20</f>
        <v>4.0671756745220167E-2</v>
      </c>
      <c r="G15" s="7">
        <f>'[132]Sheet 1'!$AS$16</f>
        <v>14.404793540845295</v>
      </c>
      <c r="H15" s="7">
        <f>'[132]Sheet 1'!$AT$16</f>
        <v>53.111412134143237</v>
      </c>
      <c r="I15" s="6">
        <f>'[132]Sheet 1'!$AR$7</f>
        <v>0.78059999999999996</v>
      </c>
      <c r="J15" s="6">
        <f>'[132]Sheet 1'!$AU$7</f>
        <v>0.36552092182360757</v>
      </c>
      <c r="K15" s="6">
        <f>'[132]Sheet 1'!$AT$13</f>
        <v>0.48853670640728536</v>
      </c>
      <c r="L15" s="8">
        <f>'[132]Sheet 1'!$AT$101</f>
        <v>19839290000</v>
      </c>
      <c r="M15" s="16" t="str" cm="1">
        <f t="array" ref="M15">_FV(A15,"Industry")</f>
        <v>Software &amp; IT Services</v>
      </c>
      <c r="N15" s="25" cm="1">
        <f t="array" ref="N15">_FV(A15,"Year incorporated",TRUE)</f>
        <v>1987</v>
      </c>
      <c r="O15" s="14" t="str" cm="1">
        <f t="array" ref="O15">_FV(A15,"Description")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P15" s="10"/>
      <c r="Q15" s="10"/>
      <c r="R15" s="10"/>
    </row>
    <row r="16" spans="1:18" ht="50" customHeight="1">
      <c r="A16" s="2" t="e" vm="143">
        <v>#VALUE!</v>
      </c>
      <c r="B16" s="19">
        <f>'[133]Sheet 1'!$AA$115</f>
        <v>282.18766623017183</v>
      </c>
      <c r="C16" s="6" cm="1">
        <f t="array" ref="C16">(B16/_FV(A16,"Price"))-1</f>
        <v>-0.27398459856392965</v>
      </c>
      <c r="D16" s="6">
        <f>'[133]Sheet 1'!$Y$4</f>
        <v>0.17755772082185972</v>
      </c>
      <c r="E16" s="6">
        <f>'[133]Sheet 1'!$Z$4</f>
        <v>0.12924405270495121</v>
      </c>
      <c r="F16" s="6">
        <f>'[133]Sheet 1'!$Y$20</f>
        <v>0.12988485694347518</v>
      </c>
      <c r="G16" s="7">
        <f>'[133]Sheet 1'!$AF$16</f>
        <v>16.431051850519406</v>
      </c>
      <c r="H16" s="7">
        <f>'[133]Sheet 1'!$AG$16</f>
        <v>36.795297079556896</v>
      </c>
      <c r="I16" s="6">
        <f>'[133]Sheet 1'!$AE$7</f>
        <v>1</v>
      </c>
      <c r="J16" s="6">
        <f>'[133]Sheet 1'!$AH$7</f>
        <v>0.45410801816791835</v>
      </c>
      <c r="K16" s="6">
        <f>'[133]Sheet 1'!$AG$13</f>
        <v>0.60179596643603706</v>
      </c>
      <c r="L16" s="8">
        <f>'[133]Sheet 1'!$AG$101</f>
        <v>365377300000</v>
      </c>
      <c r="M16" s="16" t="str" cm="1">
        <f t="array" ref="M16">_FV(A16,"Industry")</f>
        <v>Software &amp; IT Services</v>
      </c>
      <c r="N16" s="25" cm="1">
        <f t="array" ref="N16">_FV(A16,"Year incorporated",TRUE)</f>
        <v>2001</v>
      </c>
      <c r="O16" s="14" t="str" cm="1">
        <f t="array" ref="O16">_FV(A16,"Description")</f>
        <v>Mastercard Incorporated is a technology company that connects consumers, financial institutions, merchants, governments and businesses across the world, enabling them to use electronic forms of payment. The Company allows users to make payments by creating a range of payment solutions and services using its brands, which include MasterCard, Maestro and Cirrus. The Company's services facilitate transactions on its core network among account holders, merchants, financial institutions, businesses, governments and other organizations in markets globally. Its products include consumer credit, consumer debit and prepaid, and commercial credit and debit. The Company offers additional payment capabilities that include automated clearing house (ACH) transactions (both batch and real-time account-based payments). The Company also offers other services, including cyber and intelligence solutions. The Company has connections across more than 210 countries and territories.</v>
      </c>
      <c r="P16" s="10"/>
      <c r="Q16" s="10"/>
      <c r="R16" s="10"/>
    </row>
    <row r="17" spans="1:18" ht="50" customHeight="1">
      <c r="A17" s="22" t="e" vm="144">
        <v>#VALUE!</v>
      </c>
      <c r="B17" s="19">
        <f>'[134]Sheet 1'!$L$115</f>
        <v>1020.8594241668139</v>
      </c>
      <c r="C17" s="6" cm="1">
        <f t="array" ref="C17">(B17/_FV(A17,"Price"))-1</f>
        <v>-0.30116414008295866</v>
      </c>
      <c r="D17" s="6">
        <f>'[134]Sheet 1'!$J$4</f>
        <v>0.49041476500641568</v>
      </c>
      <c r="E17" s="6">
        <f>'[134]Sheet 1'!$K$4</f>
        <v>0.29816921210417457</v>
      </c>
      <c r="F17" s="6">
        <f>'[134]Sheet 1'!$J$20</f>
        <v>0.10236921892448203</v>
      </c>
      <c r="G17" s="7">
        <f>'[134]Sheet 1'!$Q$16</f>
        <v>5.0737947645954788</v>
      </c>
      <c r="H17" s="7">
        <f>'[134]Sheet 1'!$R$16</f>
        <v>80.366204073818693</v>
      </c>
      <c r="I17" s="6">
        <f>'[134]Sheet 1'!$P$7</f>
        <v>0.14886598764210057</v>
      </c>
      <c r="J17" s="6">
        <f>'[134]Sheet 1'!$S$7</f>
        <v>0.2237103668100211</v>
      </c>
      <c r="K17" s="6">
        <f>'[134]Sheet 1'!$R$13</f>
        <v>0.25415925643671916</v>
      </c>
      <c r="L17" s="8">
        <f>'[134]Sheet 1'!$R$101</f>
        <v>45337710000</v>
      </c>
      <c r="M17" s="16" t="str" cm="1">
        <f t="array" ref="M17">_FV(A17,"Industry")</f>
        <v>Financial Technology (Fintech) &amp; Infrastructure</v>
      </c>
      <c r="N17" s="25" cm="1">
        <f t="array" ref="N17">_FV(A17,"Year incorporated",TRUE)</f>
        <v>2006</v>
      </c>
      <c r="O17" s="14" t="str" cm="1">
        <f t="array" ref="O17">_FV(A17,"Description")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P17" s="10"/>
      <c r="Q17" s="10"/>
      <c r="R17" s="10"/>
    </row>
    <row r="18" spans="1:18" ht="50" customHeight="1">
      <c r="A18" s="2" t="e" vm="145">
        <v>#VALUE!</v>
      </c>
      <c r="B18" s="19">
        <f>'[135]Sheet 1'!$W$115</f>
        <v>310.50396287523068</v>
      </c>
      <c r="C18" s="6" cm="1">
        <f t="array" ref="C18">(B18/_FV(A18,"Price"))-1</f>
        <v>-0.34180400026448188</v>
      </c>
      <c r="D18" s="6">
        <f>'[135]Sheet 1'!$U$4</f>
        <v>0.10034234643345097</v>
      </c>
      <c r="E18" s="6">
        <f>'[135]Sheet 1'!$V$4</f>
        <v>0.10024112802733076</v>
      </c>
      <c r="F18" s="6">
        <f>'[135]Sheet 1'!$U$20</f>
        <v>0.15552034725990227</v>
      </c>
      <c r="G18" s="7">
        <f>'[135]Sheet 1'!$AB$16</f>
        <v>16.610517635433279</v>
      </c>
      <c r="H18" s="7">
        <f>'[135]Sheet 1'!$AC$16</f>
        <v>42.903210568211968</v>
      </c>
      <c r="I18" s="6">
        <f>'[135]Sheet 1'!$AA$7</f>
        <v>0.77969999999999995</v>
      </c>
      <c r="J18" s="6">
        <f>'[135]Sheet 1'!$AD$7</f>
        <v>0.48107843198295114</v>
      </c>
      <c r="K18" s="6">
        <f>'[135]Sheet 1'!$AC$13</f>
        <v>0.33217112132371146</v>
      </c>
      <c r="L18" s="8">
        <f>'[135]Sheet 1'!$AC$101</f>
        <v>37350376734</v>
      </c>
      <c r="M18" s="16" t="str" cm="1">
        <f t="array" ref="M18">_FV(A18,"Industry")</f>
        <v>Professional &amp; Commercial Services</v>
      </c>
      <c r="N18" s="25" cm="1">
        <f t="array" ref="N18">_FV(A18,"Year incorporated",TRUE)</f>
        <v>1998</v>
      </c>
      <c r="O18" s="14" t="str" cm="1">
        <f t="array" ref="O18">_FV(A18,"Description")</f>
        <v>MSCI Inc. (MSCI) is a provider of critical decision support tools and solutions for the global investment community. The Company operates through four segments: Index, Analytics, ESG and Climate, and All Other-Private Assets. Its Index segment offers products, such as MSCI Global Equity Indexes, ESG and Climate Indexes, Factor Indexes, Thematic Indexes, Custom Indexes, Fixed Income Indexes and Real Estate Indexes. Its Analytics segment offers risk management, performance attribution and portfolio management content, applications and services. Its ESG and Climate segment offerings include MSCI ESG Ratings, MSCI ESG Business Involvement Screening Research, and MSCI Climate Solutions. Its All Other-Private Assets segment comprises the Real Estate and Burgiss segments. The Real Estate segment offerings include offerings include transaction data, benchmarks, return-analytics, climate assessments and market insights for tangible assets, such as real estate and infrastructure.</v>
      </c>
      <c r="P18" s="10"/>
      <c r="Q18" s="10"/>
      <c r="R18" s="10"/>
    </row>
    <row r="19" spans="1:18" ht="50" customHeight="1">
      <c r="A19" s="2" t="e" vm="146">
        <v>#VALUE!</v>
      </c>
      <c r="B19" s="19">
        <f>'[136]Sheet 1'!$AC$115</f>
        <v>190.13427664235672</v>
      </c>
      <c r="C19" s="6" cm="1">
        <f t="array" ref="C19">(B19/_FV(A19,"Price"))-1</f>
        <v>-0.44007339681845647</v>
      </c>
      <c r="D19" s="6">
        <f>'[136]Sheet 1'!$AA$4</f>
        <v>-0.12061756191701511</v>
      </c>
      <c r="E19" s="6">
        <f>'[136]Sheet 1'!$AB$4</f>
        <v>7.8639356254571968E-2</v>
      </c>
      <c r="F19" s="6">
        <f>'[136]Sheet 1'!$AA$20</f>
        <v>-0.41394335511982572</v>
      </c>
      <c r="G19" s="7">
        <f>'[136]Sheet 1'!$AH$16</f>
        <v>11.395590709583029</v>
      </c>
      <c r="H19" s="7">
        <f>'[136]Sheet 1'!$AI$16</f>
        <v>45.350138282387192</v>
      </c>
      <c r="I19" s="6">
        <f>'[136]Sheet 1'!$AG$7</f>
        <v>0.70499999999999996</v>
      </c>
      <c r="J19" s="6">
        <f>'[136]Sheet 1'!$AJ$7</f>
        <v>0.26956839795171911</v>
      </c>
      <c r="K19" s="6">
        <f>'[136]Sheet 1'!$AI$13</f>
        <v>0.18137160470044308</v>
      </c>
      <c r="L19" s="8">
        <f>'[136]Sheet 1'!$AI$101</f>
        <v>62311090000</v>
      </c>
      <c r="M19" s="16" t="str" cm="1">
        <f t="array" ref="M19">_FV(A19,"Industry")</f>
        <v>Professional &amp; Commercial Services</v>
      </c>
      <c r="N19" s="25" cm="1">
        <f t="array" ref="N19">_FV(A19,"Year incorporated",TRUE)</f>
        <v>2000</v>
      </c>
      <c r="O19" s="14" t="str" cm="1">
        <f t="array" ref="O19">_FV(A19,"Description")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P19" s="10"/>
      <c r="Q19" s="10"/>
      <c r="R19" s="10"/>
    </row>
    <row r="20" spans="1:18" ht="50" customHeight="1">
      <c r="A20" s="2" t="e" vm="147">
        <v>#VALUE!</v>
      </c>
      <c r="B20" s="19">
        <f>'[137]Sheet 1'!$AO$115</f>
        <v>219.58113940399136</v>
      </c>
      <c r="C20" s="6" cm="1">
        <f t="array" ref="C20">(B20/_FV(A20,"Price"))-1</f>
        <v>-0.44162456604197997</v>
      </c>
      <c r="D20" s="6">
        <f>'[137]Sheet 1'!$AM$4</f>
        <v>0.34759551645172948</v>
      </c>
      <c r="E20" s="6">
        <f>'[137]Sheet 1'!$AN$4</f>
        <v>0.10625167695197213</v>
      </c>
      <c r="F20" s="6">
        <f>'[137]Sheet 1'!$AM$20</f>
        <v>0.36072951207958304</v>
      </c>
      <c r="G20" s="7">
        <f>'[137]Sheet 1'!$AT$16</f>
        <v>11.282944280475807</v>
      </c>
      <c r="H20" s="7">
        <f>'[137]Sheet 1'!$AU$16</f>
        <v>38.840701970443348</v>
      </c>
      <c r="I20" s="6">
        <f>'[137]Sheet 1'!$AS$7</f>
        <v>0.66320000000000001</v>
      </c>
      <c r="J20" s="6">
        <f>'[137]Sheet 1'!$AV$7</f>
        <v>0.22484572041856721</v>
      </c>
      <c r="K20" s="6">
        <f>'[137]Sheet 1'!$AU$13</f>
        <v>6.2882732764007493E-2</v>
      </c>
      <c r="L20" s="8">
        <f>'[137]Sheet 1'!$AU$101</f>
        <v>126154600000</v>
      </c>
      <c r="M20" s="16" t="str" cm="1">
        <f t="array" ref="M20">_FV(A20,"Industry")</f>
        <v>Professional &amp; Commercial Services</v>
      </c>
      <c r="N20" s="25" cm="1">
        <f t="array" ref="N20">_FV(A20,"Year incorporated",TRUE)</f>
        <v>1925</v>
      </c>
      <c r="O20" s="14" t="str" cm="1">
        <f t="array" ref="O20">_FV(A20,"Description")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P20" s="10"/>
      <c r="Q20" s="10"/>
      <c r="R20" s="10"/>
    </row>
    <row r="21" spans="1:18" ht="50" customHeight="1">
      <c r="A21" s="2" t="e" vm="148">
        <v>#VALUE!</v>
      </c>
      <c r="B21" s="19">
        <f>'[138]Sheet 1'!$H$115</f>
        <v>3.2186175846112222</v>
      </c>
      <c r="C21" s="6" cm="1">
        <f t="array" ref="C21">(B21/_FV(A21,"Price"))-1</f>
        <v>-0.58629594028133392</v>
      </c>
      <c r="D21" s="6">
        <f>'[138]Sheet 1'!$F$4</f>
        <v>1.594468758404616</v>
      </c>
      <c r="E21" s="6">
        <f>'[138]Sheet 1'!$G$4</f>
        <v>-9.6660065508973436E-2</v>
      </c>
      <c r="F21" s="6">
        <f>'[138]Sheet 1'!$F$20</f>
        <v>4.9324164572279621</v>
      </c>
      <c r="G21" s="7">
        <f>'[138]Sheet 1'!$M$16</f>
        <v>10.344861126630489</v>
      </c>
      <c r="H21" s="7">
        <f>'[138]Sheet 1'!$N$16</f>
        <v>24.113972662063532</v>
      </c>
      <c r="I21" s="6">
        <f>'[138]Sheet 1'!$M$7</f>
        <v>0.42899999999999999</v>
      </c>
      <c r="J21" s="6">
        <f>'[138]Sheet 1'!$O$7</f>
        <v>0.21582790229927612</v>
      </c>
      <c r="K21" s="6">
        <f>'[138]Sheet 1'!$N$13</f>
        <v>0</v>
      </c>
      <c r="L21" s="8">
        <f>'[138]Sheet 1'!$N$101</f>
        <v>30736610000</v>
      </c>
      <c r="M21" s="16" t="str" cm="1">
        <f t="array" ref="M21">_FV(A21,"Industry")</f>
        <v>Banking Services</v>
      </c>
      <c r="N21" s="25" cm="1">
        <f t="array" ref="N21">_FV(A21,"Year incorporated",TRUE)</f>
        <v>2016</v>
      </c>
      <c r="O21" s="14" t="str" cm="1">
        <f t="array" ref="O21">_FV(A21,"Description")</f>
        <v>Nu Holdings Ltd is a Brazil-based company that provides a digital banking platform. The Company offers its customers products across the five financial seasons: spending, saving, investing, borrowing, and protecting. Its spending solutions are designed to help customers pay for goods and services in their everyday lives with a customized credit line or instantly through a mobile phone, while collecting loyalty points and rewards on applicable transactions. Its savings solutions are designed to help customers deposit, manage and save their money in interest-earning accounts with complementary debit cards. Its investing solutions are designed to help customers invest their money in investment products and services. Its borrowing solutions are designed to provide customers with unsecured loans that are easy to receive, manage and pay back. Its NuInsurance protecting solutions are designed to help customers secure life insurance and funeral benefits.</v>
      </c>
      <c r="P21" s="10"/>
      <c r="Q21" s="10"/>
      <c r="R21" s="10"/>
    </row>
    <row r="22" spans="1:18" ht="50" customHeight="1">
      <c r="A22" s="2" t="e" vm="149">
        <v>#VALUE!</v>
      </c>
      <c r="B22" s="19">
        <f>'[139]Sheet 1'!$O$115</f>
        <v>112.22509514974604</v>
      </c>
      <c r="C22" s="6" cm="1">
        <f t="array" ref="C22">(B22/_FV(A22,"Price"))-1</f>
        <v>-0.65417061061370663</v>
      </c>
      <c r="D22" s="6">
        <f>'[139]Sheet 1'!$M$4</f>
        <v>0.30287705442983759</v>
      </c>
      <c r="E22" s="6">
        <f>'[139]Sheet 1'!$N$4</f>
        <v>0.23689480504181892</v>
      </c>
      <c r="F22" s="6">
        <f>'[139]Sheet 1'!$M$20</f>
        <v>0.500114485865637</v>
      </c>
      <c r="G22" s="7">
        <f>'[139]Sheet 1'!$T$16</f>
        <v>11.309344559189888</v>
      </c>
      <c r="H22" s="7">
        <f>'[139]Sheet 1'!$U$16</f>
        <v>55.271578512308587</v>
      </c>
      <c r="I22" s="6">
        <f>'[139]Sheet 1'!$S$7</f>
        <v>0.84530000000000005</v>
      </c>
      <c r="J22" s="6">
        <f>'[139]Sheet 1'!$V$7</f>
        <v>0.16900956793759245</v>
      </c>
      <c r="K22" s="6">
        <f>'[139]Sheet 1'!$U$13</f>
        <v>0.3125427634538262</v>
      </c>
      <c r="L22" s="8">
        <f>'[139]Sheet 1'!$U$101</f>
        <v>15552814206</v>
      </c>
      <c r="M22" s="16" t="str" cm="1">
        <f t="array" ref="M22">_FV(A22,"Industry")</f>
        <v>Software &amp; IT Services</v>
      </c>
      <c r="N22" s="25" cm="1">
        <f t="array" ref="N22">_FV(A22,"Year incorporated",TRUE)</f>
        <v>2013</v>
      </c>
      <c r="O22" s="14" t="str" cm="1">
        <f t="array" ref="O22">_FV(A22,"Description")</f>
        <v>Paycom Software, Inc. is a provider of a comprehensive, cloud-based human capital management (HCM) solution delivered as software-as-a-service (SaaS). The Company provides functionality and data analytics. Its solution requires virtually no customization and is based on a core system of record maintained in a single database for all HCM functions, including talent acquisition, time and labor management, payroll, talent management and human resources (HR) management applications. Its applications streamline client processes and provide clients and their employees with the ability to directly access and manage administrative processes, including applications that identify candidates, on-board employees, manage time and labor, administer payroll deductions and benefits, manage performance, terminate employees and administer post-termination health benefits such as COBRA. The Company sells its solution directly through its sales force based in offices across the United States.</v>
      </c>
      <c r="P22" s="10"/>
      <c r="Q22" s="10"/>
      <c r="R22" s="10"/>
    </row>
    <row r="23" spans="1:18" ht="50" customHeight="1">
      <c r="A23" s="2" t="e" vm="150">
        <v>#VALUE!</v>
      </c>
      <c r="B23" s="19">
        <f>'[140]Sheet 1'!$O$115</f>
        <v>64.650901640828721</v>
      </c>
      <c r="C23" s="6" cm="1">
        <f t="array" ref="C23">(B23/_FV(A23,"Price"))-1</f>
        <v>-0.65451343108625704</v>
      </c>
      <c r="D23" s="6">
        <f>'[140]Sheet 1'!$M$4</f>
        <v>0.34143294731029372</v>
      </c>
      <c r="E23" s="6">
        <f>'[140]Sheet 1'!$N$4</f>
        <v>0.35929002604817217</v>
      </c>
      <c r="F23" s="6">
        <f>'[140]Sheet 1'!$M$20</f>
        <v>0.33713377832847047</v>
      </c>
      <c r="G23" s="7">
        <f>'[140]Sheet 1'!$T$16</f>
        <v>11.100701934320139</v>
      </c>
      <c r="H23" s="7">
        <f>'[140]Sheet 1'!$U$16</f>
        <v>104.26677027220552</v>
      </c>
      <c r="I23" s="6">
        <f>'[140]Sheet 1'!$S$7</f>
        <v>0.66339999999999999</v>
      </c>
      <c r="J23" s="6">
        <f>'[140]Sheet 1'!$V$7</f>
        <v>0.12017695399407261</v>
      </c>
      <c r="K23" s="6">
        <f>'[140]Sheet 1'!$U$13</f>
        <v>0.12242594224732663</v>
      </c>
      <c r="L23" s="8">
        <f>'[140]Sheet 1'!$U$101</f>
        <v>9465024605</v>
      </c>
      <c r="M23" s="16" t="str" cm="1">
        <f t="array" ref="M23">_FV(A23,"Industry")</f>
        <v>Software &amp; IT Services</v>
      </c>
      <c r="N23" s="25" cm="1">
        <f t="array" ref="N23">_FV(A23,"Year incorporated",TRUE)</f>
        <v>2013</v>
      </c>
      <c r="O23" s="14" t="str" cm="1">
        <f t="array" ref="O23">_FV(A23,"Description")</f>
        <v>Paylocity Holding Corporation is a cloud-based provider of payroll and human capital management (HCM) software solutions. The Company's services are provided in a Software-as-a-Service (SaaS) delivery model utilizing its cloud-based platform. The Company's product suite comprises of payroll, human capital management, workforce management, talent management, benefits, employee experiences, implementation and training services, insights and recommendations and tax and regulatory services, that delivers a unified platform. Its cloud-based platform provides a unified suite of modules using a multi-tenant architecture. Its platform provides self-service functionality for employees and managers combined with integration across all its solutions. The Company's platform also offers an automated data integration with third-party partner systems, which includes 401(k), benefits and insurance provider systems.</v>
      </c>
      <c r="P23" s="10"/>
      <c r="Q23" s="10"/>
      <c r="R23" s="10"/>
    </row>
    <row r="24" spans="1:18" ht="50" customHeight="1">
      <c r="A24" s="22"/>
      <c r="B24" s="19"/>
      <c r="C24" s="6"/>
      <c r="D24" s="6"/>
      <c r="E24" s="6"/>
      <c r="F24" s="6"/>
      <c r="G24" s="7"/>
      <c r="H24" s="7"/>
      <c r="I24" s="6"/>
      <c r="J24" s="6"/>
      <c r="K24" s="6"/>
      <c r="L24" s="8"/>
      <c r="M24" s="16"/>
      <c r="N24" s="25"/>
      <c r="O24" s="14"/>
      <c r="P24" s="10"/>
      <c r="Q24" s="10"/>
      <c r="R24" s="10"/>
    </row>
    <row r="25" spans="1:18" ht="50" customHeight="1">
      <c r="A25" s="22"/>
      <c r="B25" s="19"/>
      <c r="C25" s="6"/>
      <c r="D25" s="6"/>
      <c r="E25" s="6"/>
      <c r="F25" s="6"/>
      <c r="G25" s="7"/>
      <c r="H25" s="7"/>
      <c r="I25" s="6"/>
      <c r="J25" s="6"/>
      <c r="K25" s="6"/>
      <c r="L25" s="8"/>
      <c r="M25" s="16"/>
      <c r="N25" s="25"/>
      <c r="O25" s="14"/>
      <c r="P25" s="10"/>
      <c r="Q25" s="10"/>
      <c r="R25" s="10"/>
    </row>
    <row r="26" spans="1:18" ht="50" customHeight="1">
      <c r="A26" s="22"/>
      <c r="B26" s="19"/>
      <c r="C26" s="6"/>
      <c r="D26" s="6"/>
      <c r="E26" s="6"/>
      <c r="F26" s="6"/>
      <c r="G26" s="7"/>
      <c r="H26" s="7"/>
      <c r="I26" s="6"/>
      <c r="J26" s="6"/>
      <c r="K26" s="6"/>
      <c r="L26" s="8"/>
      <c r="M26" s="16"/>
      <c r="N26" s="25"/>
      <c r="O26" s="14"/>
      <c r="P26" s="10"/>
      <c r="Q26" s="10"/>
      <c r="R26" s="10"/>
    </row>
    <row r="27" spans="1:18" ht="50" customHeight="1">
      <c r="A27" s="22"/>
      <c r="B27" s="19"/>
      <c r="C27" s="6"/>
      <c r="D27" s="6"/>
      <c r="E27" s="6"/>
      <c r="F27" s="6"/>
      <c r="G27" s="7"/>
      <c r="H27" s="7"/>
      <c r="I27" s="6"/>
      <c r="J27" s="6"/>
      <c r="K27" s="6"/>
      <c r="L27" s="8"/>
      <c r="M27" s="16"/>
      <c r="N27" s="25"/>
      <c r="O27" s="14"/>
      <c r="P27" s="10"/>
      <c r="Q27" s="10"/>
      <c r="R27" s="10"/>
    </row>
    <row r="28" spans="1:18" ht="50" customHeight="1">
      <c r="A28" s="22"/>
      <c r="B28" s="19"/>
      <c r="C28" s="6"/>
      <c r="D28" s="6"/>
      <c r="E28" s="6"/>
      <c r="F28" s="6"/>
      <c r="G28" s="7"/>
      <c r="H28" s="7"/>
      <c r="I28" s="6"/>
      <c r="J28" s="6"/>
      <c r="K28" s="6"/>
      <c r="L28" s="8"/>
      <c r="M28" s="16"/>
      <c r="N28" s="25"/>
      <c r="O28" s="14"/>
      <c r="P28" s="10"/>
      <c r="Q28" s="10"/>
      <c r="R28" s="10"/>
    </row>
    <row r="29" spans="1:18" ht="50" customHeight="1">
      <c r="A29" s="22"/>
      <c r="B29" s="19"/>
      <c r="C29" s="6"/>
      <c r="D29" s="6"/>
      <c r="E29" s="6"/>
      <c r="F29" s="6"/>
      <c r="G29" s="7"/>
      <c r="H29" s="7"/>
      <c r="I29" s="6"/>
      <c r="J29" s="6"/>
      <c r="K29" s="6"/>
      <c r="L29" s="8"/>
      <c r="M29" s="16"/>
      <c r="N29" s="25"/>
      <c r="O29" s="14"/>
      <c r="P29" s="10"/>
      <c r="Q29" s="10"/>
      <c r="R29" s="10"/>
    </row>
    <row r="30" spans="1:18" ht="50" customHeight="1">
      <c r="A30" s="22"/>
      <c r="B30" s="19"/>
      <c r="C30" s="6"/>
      <c r="D30" s="6"/>
      <c r="E30" s="6"/>
      <c r="F30" s="6"/>
      <c r="G30" s="7"/>
      <c r="H30" s="7"/>
      <c r="I30" s="6"/>
      <c r="J30" s="6"/>
      <c r="K30" s="6"/>
      <c r="L30" s="8"/>
      <c r="M30" s="16"/>
      <c r="N30" s="25"/>
      <c r="O30" s="14"/>
      <c r="P30" s="10"/>
      <c r="Q30" s="10"/>
      <c r="R30" s="10"/>
    </row>
    <row r="31" spans="1:18" ht="50" customHeight="1">
      <c r="A31" s="22"/>
      <c r="B31" s="19"/>
      <c r="C31" s="6"/>
      <c r="D31" s="6"/>
      <c r="E31" s="6"/>
      <c r="F31" s="6"/>
      <c r="G31" s="7"/>
      <c r="H31" s="7"/>
      <c r="I31" s="6"/>
      <c r="J31" s="6"/>
      <c r="K31" s="6"/>
      <c r="L31" s="8"/>
      <c r="M31" s="16"/>
      <c r="N31" s="25"/>
      <c r="O31" s="14"/>
      <c r="P31" s="10"/>
      <c r="Q31" s="10"/>
      <c r="R31" s="10"/>
    </row>
    <row r="32" spans="1:18" ht="50" customHeight="1">
      <c r="A32" s="2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25"/>
      <c r="O34" s="14"/>
      <c r="P34" s="10"/>
      <c r="Q34" s="10"/>
      <c r="R34" s="10"/>
    </row>
    <row r="35" spans="1:18" ht="50" customHeight="1">
      <c r="A35" s="22"/>
      <c r="B35" s="19"/>
      <c r="C35" s="6"/>
      <c r="D35" s="6"/>
      <c r="E35" s="6"/>
      <c r="F35" s="6"/>
      <c r="G35" s="7"/>
      <c r="H35" s="7"/>
      <c r="I35" s="6"/>
      <c r="J35" s="6"/>
      <c r="K35" s="6"/>
      <c r="L35" s="8"/>
      <c r="M35" s="16"/>
      <c r="N35" s="25"/>
      <c r="O35" s="14"/>
      <c r="P35" s="10"/>
      <c r="Q35" s="10"/>
      <c r="R35" s="10"/>
    </row>
    <row r="36" spans="1:18" ht="50" customHeight="1">
      <c r="A36" s="22"/>
      <c r="B36" s="19"/>
      <c r="C36" s="6"/>
      <c r="D36" s="6"/>
      <c r="E36" s="6"/>
      <c r="F36" s="6"/>
      <c r="G36" s="7"/>
      <c r="H36" s="7"/>
      <c r="I36" s="6"/>
      <c r="J36" s="6"/>
      <c r="K36" s="6"/>
      <c r="L36" s="8"/>
      <c r="M36" s="16"/>
      <c r="N36" s="25"/>
      <c r="O36" s="14"/>
      <c r="P36" s="10"/>
      <c r="Q36" s="10"/>
      <c r="R36" s="10"/>
    </row>
    <row r="37" spans="1:18" ht="50" customHeight="1">
      <c r="A37" s="22"/>
      <c r="B37" s="19"/>
      <c r="C37" s="6"/>
      <c r="D37" s="6"/>
      <c r="E37" s="6"/>
      <c r="F37" s="6"/>
      <c r="G37" s="7"/>
      <c r="H37" s="7"/>
      <c r="I37" s="6"/>
      <c r="J37" s="6"/>
      <c r="K37" s="6"/>
      <c r="L37" s="8"/>
      <c r="M37" s="16"/>
      <c r="N37" s="25"/>
      <c r="O37" s="14"/>
      <c r="P37" s="10"/>
      <c r="Q37" s="10"/>
      <c r="R37" s="10"/>
    </row>
    <row r="38" spans="1:18" ht="50" customHeight="1">
      <c r="A38" s="22"/>
      <c r="B38" s="19"/>
      <c r="C38" s="6"/>
      <c r="D38" s="6"/>
      <c r="E38" s="6"/>
      <c r="F38" s="6"/>
      <c r="G38" s="7"/>
      <c r="H38" s="7"/>
      <c r="I38" s="6"/>
      <c r="J38" s="6"/>
      <c r="K38" s="6"/>
      <c r="L38" s="8"/>
      <c r="M38" s="16"/>
      <c r="N38" s="25"/>
      <c r="O38" s="14"/>
      <c r="P38" s="10"/>
      <c r="Q38" s="10"/>
      <c r="R38" s="10"/>
    </row>
    <row r="39" spans="1:18" ht="50" customHeight="1">
      <c r="A39" s="22"/>
      <c r="B39" s="19"/>
      <c r="C39" s="6"/>
      <c r="D39" s="6"/>
      <c r="E39" s="6"/>
      <c r="F39" s="6"/>
      <c r="G39" s="7"/>
      <c r="H39" s="7"/>
      <c r="I39" s="6"/>
      <c r="J39" s="6"/>
      <c r="K39" s="6"/>
      <c r="L39" s="8"/>
      <c r="M39" s="16"/>
      <c r="N39" s="25"/>
      <c r="O39" s="14"/>
      <c r="P39" s="10"/>
      <c r="Q39" s="10"/>
      <c r="R39" s="10"/>
    </row>
    <row r="40" spans="1:18" ht="50" customHeight="1">
      <c r="A40" s="22"/>
      <c r="B40" s="19"/>
      <c r="C40" s="6"/>
      <c r="D40" s="6"/>
      <c r="E40" s="6"/>
      <c r="F40" s="6"/>
      <c r="G40" s="7"/>
      <c r="H40" s="7"/>
      <c r="I40" s="6"/>
      <c r="J40" s="6"/>
      <c r="K40" s="6"/>
      <c r="L40" s="8"/>
      <c r="M40" s="16"/>
      <c r="N40" s="25"/>
      <c r="O40" s="14"/>
      <c r="P40" s="10"/>
      <c r="Q40" s="10"/>
      <c r="R40" s="10"/>
    </row>
    <row r="41" spans="1:18" ht="50" customHeight="1">
      <c r="A41" s="22"/>
      <c r="B41" s="19"/>
      <c r="C41" s="6"/>
      <c r="D41" s="6"/>
      <c r="E41" s="6"/>
      <c r="F41" s="6"/>
      <c r="G41" s="7"/>
      <c r="H41" s="7"/>
      <c r="I41" s="6"/>
      <c r="J41" s="6"/>
      <c r="K41" s="6"/>
      <c r="L41" s="8"/>
      <c r="M41" s="16"/>
      <c r="N41" s="25"/>
      <c r="O41" s="14"/>
      <c r="P41" s="10"/>
      <c r="Q41" s="10"/>
      <c r="R41" s="10"/>
    </row>
    <row r="42" spans="1:18" ht="50" customHeight="1">
      <c r="A42" s="22"/>
      <c r="B42" s="19"/>
      <c r="C42" s="6"/>
      <c r="D42" s="6"/>
      <c r="E42" s="6"/>
      <c r="F42" s="6"/>
      <c r="G42" s="7"/>
      <c r="H42" s="7"/>
      <c r="I42" s="6"/>
      <c r="J42" s="6"/>
      <c r="K42" s="6"/>
      <c r="L42" s="8"/>
      <c r="M42" s="16"/>
      <c r="N42" s="25"/>
      <c r="O42" s="14"/>
      <c r="P42" s="10"/>
      <c r="Q42" s="10"/>
      <c r="R42" s="10"/>
    </row>
    <row r="43" spans="1:18" ht="50" customHeight="1">
      <c r="A43" s="22"/>
      <c r="B43" s="19"/>
      <c r="C43" s="6"/>
      <c r="D43" s="6"/>
      <c r="E43" s="6"/>
      <c r="F43" s="6"/>
      <c r="G43" s="7"/>
      <c r="H43" s="7"/>
      <c r="I43" s="6"/>
      <c r="J43" s="6"/>
      <c r="K43" s="6"/>
      <c r="L43" s="8"/>
      <c r="M43" s="16"/>
      <c r="N43" s="25"/>
      <c r="O43" s="14"/>
      <c r="P43" s="10"/>
      <c r="Q43" s="10"/>
      <c r="R43" s="10"/>
    </row>
    <row r="44" spans="1:18" ht="50" customHeight="1">
      <c r="A44" s="22"/>
      <c r="B44" s="19"/>
      <c r="C44" s="6"/>
      <c r="D44" s="6"/>
      <c r="E44" s="6"/>
      <c r="F44" s="6"/>
      <c r="G44" s="7"/>
      <c r="H44" s="7"/>
      <c r="I44" s="6"/>
      <c r="J44" s="6"/>
      <c r="K44" s="6"/>
      <c r="L44" s="8"/>
      <c r="M44" s="16"/>
      <c r="N44" s="25"/>
      <c r="O44" s="14"/>
      <c r="P44" s="10"/>
      <c r="Q44" s="10"/>
      <c r="R44" s="10"/>
    </row>
    <row r="45" spans="1:18" ht="50" customHeight="1">
      <c r="A45" s="22"/>
      <c r="B45" s="19"/>
      <c r="C45" s="6"/>
      <c r="D45" s="6"/>
      <c r="E45" s="6"/>
      <c r="F45" s="6"/>
      <c r="G45" s="7"/>
      <c r="H45" s="7"/>
      <c r="I45" s="6"/>
      <c r="J45" s="6"/>
      <c r="K45" s="6"/>
      <c r="L45" s="8"/>
      <c r="M45" s="16"/>
      <c r="N45" s="25"/>
      <c r="O45" s="14"/>
      <c r="P45" s="10"/>
      <c r="Q45" s="10"/>
      <c r="R45" s="10"/>
    </row>
    <row r="46" spans="1:18" ht="50" customHeight="1">
      <c r="A46" s="22"/>
      <c r="B46" s="19"/>
      <c r="C46" s="6"/>
      <c r="D46" s="6"/>
      <c r="E46" s="6"/>
      <c r="F46" s="6"/>
      <c r="G46" s="7"/>
      <c r="H46" s="7"/>
      <c r="I46" s="6"/>
      <c r="J46" s="6"/>
      <c r="K46" s="6"/>
      <c r="L46" s="8"/>
      <c r="M46" s="16"/>
      <c r="N46" s="25"/>
      <c r="O46" s="14"/>
      <c r="P46" s="10"/>
      <c r="Q46" s="10"/>
      <c r="R46" s="10"/>
    </row>
    <row r="47" spans="1:18" ht="50" customHeight="1">
      <c r="A47" s="22"/>
      <c r="B47" s="19"/>
      <c r="C47" s="6"/>
      <c r="D47" s="6"/>
      <c r="E47" s="6"/>
      <c r="F47" s="6"/>
      <c r="G47" s="7"/>
      <c r="H47" s="7"/>
      <c r="I47" s="6"/>
      <c r="J47" s="6"/>
      <c r="K47" s="6"/>
      <c r="L47" s="8"/>
      <c r="M47" s="16"/>
      <c r="N47" s="25"/>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O54" s="9"/>
      <c r="P54" s="10"/>
      <c r="Q54" s="10"/>
      <c r="R54" s="10"/>
    </row>
  </sheetData>
  <autoFilter ref="A1:L1" xr:uid="{FAB1ACF9-D4B9-FB4D-8299-9FC1FBDA430F}">
    <sortState xmlns:xlrd2="http://schemas.microsoft.com/office/spreadsheetml/2017/richdata2" ref="A2:L23">
      <sortCondition descending="1" ref="C1:C23"/>
    </sortState>
  </autoFilter>
  <conditionalFormatting sqref="C2:C23">
    <cfRule type="colorScale" priority="40">
      <colorScale>
        <cfvo type="min"/>
        <cfvo type="percentile" val="50"/>
        <cfvo type="max"/>
        <color rgb="FFF8696B"/>
        <color rgb="FFFCFCFF"/>
        <color rgb="FF63BE7B"/>
      </colorScale>
    </cfRule>
  </conditionalFormatting>
  <conditionalFormatting sqref="C24:C27">
    <cfRule type="colorScale" priority="98">
      <colorScale>
        <cfvo type="min"/>
        <cfvo type="percentile" val="50"/>
        <cfvo type="max"/>
        <color rgb="FFF8696B"/>
        <color rgb="FFFCFCFF"/>
        <color rgb="FF63BE7B"/>
      </colorScale>
    </cfRule>
    <cfRule type="colorScale" priority="99">
      <colorScale>
        <cfvo type="min"/>
        <cfvo type="max"/>
        <color rgb="FFFCFCFF"/>
        <color rgb="FF63BE7B"/>
      </colorScale>
    </cfRule>
  </conditionalFormatting>
  <conditionalFormatting sqref="C24:C47">
    <cfRule type="colorScale" priority="92">
      <colorScale>
        <cfvo type="min"/>
        <cfvo type="percentile" val="50"/>
        <cfvo type="max"/>
        <color rgb="FFF8696B"/>
        <color rgb="FFFCFCFF"/>
        <color rgb="FF63BE7B"/>
      </colorScale>
    </cfRule>
  </conditionalFormatting>
  <conditionalFormatting sqref="C24:C54">
    <cfRule type="colorScale" priority="186">
      <colorScale>
        <cfvo type="min"/>
        <cfvo type="max"/>
        <color rgb="FFFFEF9C"/>
        <color rgb="FF63BE7B"/>
      </colorScale>
    </cfRule>
    <cfRule type="colorScale" priority="171">
      <colorScale>
        <cfvo type="min"/>
        <cfvo type="percentile" val="50"/>
        <cfvo type="max"/>
        <color rgb="FFF8696B"/>
        <color rgb="FFFFEB84"/>
        <color rgb="FF63BE7B"/>
      </colorScale>
    </cfRule>
    <cfRule type="colorScale" priority="166">
      <colorScale>
        <cfvo type="min"/>
        <cfvo type="percentile" val="50"/>
        <cfvo type="max"/>
        <color rgb="FFF8696B"/>
        <color rgb="FFFFEB84"/>
        <color rgb="FF63BE7B"/>
      </colorScale>
    </cfRule>
  </conditionalFormatting>
  <conditionalFormatting sqref="D2:D23">
    <cfRule type="colorScale" priority="54">
      <colorScale>
        <cfvo type="min"/>
        <cfvo type="max"/>
        <color rgb="FFFCFCFF"/>
        <color rgb="FF63BE7B"/>
      </colorScale>
    </cfRule>
  </conditionalFormatting>
  <conditionalFormatting sqref="D2:D47">
    <cfRule type="colorScale" priority="90">
      <colorScale>
        <cfvo type="min"/>
        <cfvo type="max"/>
        <color rgb="FFFCFCFF"/>
        <color rgb="FF63BE7B"/>
      </colorScale>
    </cfRule>
  </conditionalFormatting>
  <conditionalFormatting sqref="D2:E2">
    <cfRule type="colorScale" priority="183">
      <colorScale>
        <cfvo type="min"/>
        <cfvo type="percentile" val="50"/>
        <cfvo type="max"/>
        <color rgb="FFF8696B"/>
        <color rgb="FFFFEB84"/>
        <color rgb="FF63BE7B"/>
      </colorScale>
    </cfRule>
    <cfRule type="colorScale" priority="182">
      <colorScale>
        <cfvo type="min"/>
        <cfvo type="max"/>
        <color rgb="FFFCFCFF"/>
        <color rgb="FF63BE7B"/>
      </colorScale>
    </cfRule>
  </conditionalFormatting>
  <conditionalFormatting sqref="D2:E21 D24:E27">
    <cfRule type="colorScale" priority="100">
      <colorScale>
        <cfvo type="min"/>
        <cfvo type="max"/>
        <color rgb="FFFCFCFF"/>
        <color rgb="FF63BE7B"/>
      </colorScale>
    </cfRule>
  </conditionalFormatting>
  <conditionalFormatting sqref="D2:E21 D24:E53">
    <cfRule type="colorScale" priority="167">
      <colorScale>
        <cfvo type="min"/>
        <cfvo type="max"/>
        <color rgb="FFFFEF9C"/>
        <color rgb="FF63BE7B"/>
      </colorScale>
    </cfRule>
  </conditionalFormatting>
  <conditionalFormatting sqref="D3:E5">
    <cfRule type="colorScale" priority="185">
      <colorScale>
        <cfvo type="min"/>
        <cfvo type="percentile" val="50"/>
        <cfvo type="max"/>
        <color rgb="FFF8696B"/>
        <color rgb="FFFFEB84"/>
        <color rgb="FF63BE7B"/>
      </colorScale>
    </cfRule>
    <cfRule type="colorScale" priority="184">
      <colorScale>
        <cfvo type="min"/>
        <cfvo type="max"/>
        <color rgb="FFFCFCFF"/>
        <color rgb="FF63BE7B"/>
      </colorScale>
    </cfRule>
  </conditionalFormatting>
  <conditionalFormatting sqref="D6:E6">
    <cfRule type="colorScale" priority="180">
      <colorScale>
        <cfvo type="min"/>
        <cfvo type="max"/>
        <color rgb="FFFCFCFF"/>
        <color rgb="FF63BE7B"/>
      </colorScale>
    </cfRule>
    <cfRule type="colorScale" priority="181">
      <colorScale>
        <cfvo type="min"/>
        <cfvo type="percentile" val="50"/>
        <cfvo type="max"/>
        <color rgb="FFF8696B"/>
        <color rgb="FFFFEB84"/>
        <color rgb="FF63BE7B"/>
      </colorScale>
    </cfRule>
  </conditionalFormatting>
  <conditionalFormatting sqref="D7:E7">
    <cfRule type="colorScale" priority="178">
      <colorScale>
        <cfvo type="min"/>
        <cfvo type="max"/>
        <color rgb="FFFCFCFF"/>
        <color rgb="FF63BE7B"/>
      </colorScale>
    </cfRule>
    <cfRule type="colorScale" priority="179">
      <colorScale>
        <cfvo type="min"/>
        <cfvo type="percentile" val="50"/>
        <cfvo type="max"/>
        <color rgb="FFF8696B"/>
        <color rgb="FFFFEB84"/>
        <color rgb="FF63BE7B"/>
      </colorScale>
    </cfRule>
  </conditionalFormatting>
  <conditionalFormatting sqref="D8:E8">
    <cfRule type="colorScale" priority="177">
      <colorScale>
        <cfvo type="min"/>
        <cfvo type="percentile" val="50"/>
        <cfvo type="max"/>
        <color rgb="FFF8696B"/>
        <color rgb="FFFFEB84"/>
        <color rgb="FF63BE7B"/>
      </colorScale>
    </cfRule>
    <cfRule type="colorScale" priority="176">
      <colorScale>
        <cfvo type="min"/>
        <cfvo type="max"/>
        <color rgb="FFFCFCFF"/>
        <color rgb="FF63BE7B"/>
      </colorScale>
    </cfRule>
  </conditionalFormatting>
  <conditionalFormatting sqref="D9:E9">
    <cfRule type="colorScale" priority="174">
      <colorScale>
        <cfvo type="min"/>
        <cfvo type="max"/>
        <color rgb="FFFCFCFF"/>
        <color rgb="FF63BE7B"/>
      </colorScale>
    </cfRule>
    <cfRule type="colorScale" priority="175">
      <colorScale>
        <cfvo type="min"/>
        <cfvo type="percentile" val="50"/>
        <cfvo type="max"/>
        <color rgb="FFF8696B"/>
        <color rgb="FFFFEB84"/>
        <color rgb="FF63BE7B"/>
      </colorScale>
    </cfRule>
  </conditionalFormatting>
  <conditionalFormatting sqref="D10:E10">
    <cfRule type="colorScale" priority="172">
      <colorScale>
        <cfvo type="min"/>
        <cfvo type="max"/>
        <color rgb="FFFCFCFF"/>
        <color rgb="FF63BE7B"/>
      </colorScale>
    </cfRule>
    <cfRule type="colorScale" priority="173">
      <colorScale>
        <cfvo type="min"/>
        <cfvo type="percentile" val="50"/>
        <cfvo type="max"/>
        <color rgb="FFF8696B"/>
        <color rgb="FFFFEB84"/>
        <color rgb="FF63BE7B"/>
      </colorScale>
    </cfRule>
  </conditionalFormatting>
  <conditionalFormatting sqref="D11:E11">
    <cfRule type="colorScale" priority="162">
      <colorScale>
        <cfvo type="min"/>
        <cfvo type="percentile" val="50"/>
        <cfvo type="max"/>
        <color rgb="FFF8696B"/>
        <color rgb="FFFFEB84"/>
        <color rgb="FF63BE7B"/>
      </colorScale>
    </cfRule>
    <cfRule type="colorScale" priority="161">
      <colorScale>
        <cfvo type="min"/>
        <cfvo type="max"/>
        <color rgb="FFFCFCFF"/>
        <color rgb="FF63BE7B"/>
      </colorScale>
    </cfRule>
  </conditionalFormatting>
  <conditionalFormatting sqref="D12:E14">
    <cfRule type="colorScale" priority="164">
      <colorScale>
        <cfvo type="min"/>
        <cfvo type="percentile" val="50"/>
        <cfvo type="max"/>
        <color rgb="FFF8696B"/>
        <color rgb="FFFFEB84"/>
        <color rgb="FF63BE7B"/>
      </colorScale>
    </cfRule>
    <cfRule type="colorScale" priority="163">
      <colorScale>
        <cfvo type="min"/>
        <cfvo type="max"/>
        <color rgb="FFFCFCFF"/>
        <color rgb="FF63BE7B"/>
      </colorScale>
    </cfRule>
  </conditionalFormatting>
  <conditionalFormatting sqref="D15:E15">
    <cfRule type="colorScale" priority="160">
      <colorScale>
        <cfvo type="min"/>
        <cfvo type="percentile" val="50"/>
        <cfvo type="max"/>
        <color rgb="FFF8696B"/>
        <color rgb="FFFFEB84"/>
        <color rgb="FF63BE7B"/>
      </colorScale>
    </cfRule>
    <cfRule type="colorScale" priority="159">
      <colorScale>
        <cfvo type="min"/>
        <cfvo type="max"/>
        <color rgb="FFFCFCFF"/>
        <color rgb="FF63BE7B"/>
      </colorScale>
    </cfRule>
  </conditionalFormatting>
  <conditionalFormatting sqref="D16:E16">
    <cfRule type="colorScale" priority="158">
      <colorScale>
        <cfvo type="min"/>
        <cfvo type="percentile" val="50"/>
        <cfvo type="max"/>
        <color rgb="FFF8696B"/>
        <color rgb="FFFFEB84"/>
        <color rgb="FF63BE7B"/>
      </colorScale>
    </cfRule>
    <cfRule type="colorScale" priority="157">
      <colorScale>
        <cfvo type="min"/>
        <cfvo type="max"/>
        <color rgb="FFFCFCFF"/>
        <color rgb="FF63BE7B"/>
      </colorScale>
    </cfRule>
  </conditionalFormatting>
  <conditionalFormatting sqref="D17:E17">
    <cfRule type="colorScale" priority="155">
      <colorScale>
        <cfvo type="min"/>
        <cfvo type="max"/>
        <color rgb="FFFCFCFF"/>
        <color rgb="FF63BE7B"/>
      </colorScale>
    </cfRule>
    <cfRule type="colorScale" priority="156">
      <colorScale>
        <cfvo type="min"/>
        <cfvo type="percentile" val="50"/>
        <cfvo type="max"/>
        <color rgb="FFF8696B"/>
        <color rgb="FFFFEB84"/>
        <color rgb="FF63BE7B"/>
      </colorScale>
    </cfRule>
  </conditionalFormatting>
  <conditionalFormatting sqref="D18:E18">
    <cfRule type="colorScale" priority="153">
      <colorScale>
        <cfvo type="min"/>
        <cfvo type="max"/>
        <color rgb="FFFCFCFF"/>
        <color rgb="FF63BE7B"/>
      </colorScale>
    </cfRule>
    <cfRule type="colorScale" priority="154">
      <colorScale>
        <cfvo type="min"/>
        <cfvo type="percentile" val="50"/>
        <cfvo type="max"/>
        <color rgb="FFF8696B"/>
        <color rgb="FFFFEB84"/>
        <color rgb="FF63BE7B"/>
      </colorScale>
    </cfRule>
  </conditionalFormatting>
  <conditionalFormatting sqref="D19:E19">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20:E20">
    <cfRule type="colorScale" priority="84">
      <colorScale>
        <cfvo type="min"/>
        <cfvo type="percentile" val="50"/>
        <cfvo type="max"/>
        <color rgb="FFF8696B"/>
        <color rgb="FFFFEB84"/>
        <color rgb="FF63BE7B"/>
      </colorScale>
    </cfRule>
    <cfRule type="colorScale" priority="83">
      <colorScale>
        <cfvo type="min"/>
        <cfvo type="max"/>
        <color rgb="FFFCFCFF"/>
        <color rgb="FF63BE7B"/>
      </colorScale>
    </cfRule>
  </conditionalFormatting>
  <conditionalFormatting sqref="D21:E21">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22:E22">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fRule type="colorScale" priority="57">
      <colorScale>
        <cfvo type="min"/>
        <cfvo type="max"/>
        <color rgb="FFFCFCFF"/>
        <color rgb="FF63BE7B"/>
      </colorScale>
    </cfRule>
    <cfRule type="colorScale" priority="58">
      <colorScale>
        <cfvo type="min"/>
        <cfvo type="max"/>
        <color rgb="FFFFEF9C"/>
        <color rgb="FF63BE7B"/>
      </colorScale>
    </cfRule>
  </conditionalFormatting>
  <conditionalFormatting sqref="D23:E23">
    <cfRule type="colorScale" priority="1">
      <colorScale>
        <cfvo type="min"/>
        <cfvo type="max"/>
        <color rgb="FFFCFCFF"/>
        <color rgb="FF63BE7B"/>
      </colorScale>
    </cfRule>
    <cfRule type="colorScale" priority="4">
      <colorScale>
        <cfvo type="min"/>
        <cfvo type="max"/>
        <color rgb="FFFFEF9C"/>
        <color rgb="FF63BE7B"/>
      </colorScale>
    </cfRule>
    <cfRule type="colorScale" priority="3">
      <colorScale>
        <cfvo type="min"/>
        <cfvo type="max"/>
        <color rgb="FFFCFCFF"/>
        <color rgb="FF63BE7B"/>
      </colorScale>
    </cfRule>
    <cfRule type="colorScale" priority="2">
      <colorScale>
        <cfvo type="min"/>
        <cfvo type="percentile" val="50"/>
        <cfvo type="max"/>
        <color rgb="FFF8696B"/>
        <color rgb="FFFFEB84"/>
        <color rgb="FF63BE7B"/>
      </colorScale>
    </cfRule>
  </conditionalFormatting>
  <conditionalFormatting sqref="D24:E24">
    <cfRule type="colorScale" priority="144">
      <colorScale>
        <cfvo type="min"/>
        <cfvo type="percentile" val="50"/>
        <cfvo type="max"/>
        <color rgb="FFF8696B"/>
        <color rgb="FFFFEB84"/>
        <color rgb="FF63BE7B"/>
      </colorScale>
    </cfRule>
    <cfRule type="colorScale" priority="143">
      <colorScale>
        <cfvo type="min"/>
        <cfvo type="max"/>
        <color rgb="FFFCFCFF"/>
        <color rgb="FF63BE7B"/>
      </colorScale>
    </cfRule>
  </conditionalFormatting>
  <conditionalFormatting sqref="D25:E27">
    <cfRule type="colorScale" priority="142">
      <colorScale>
        <cfvo type="min"/>
        <cfvo type="percentile" val="50"/>
        <cfvo type="max"/>
        <color rgb="FFF8696B"/>
        <color rgb="FFFFEB84"/>
        <color rgb="FF63BE7B"/>
      </colorScale>
    </cfRule>
    <cfRule type="colorScale" priority="141">
      <colorScale>
        <cfvo type="min"/>
        <cfvo type="max"/>
        <color rgb="FFFCFCFF"/>
        <color rgb="FF63BE7B"/>
      </colorScale>
    </cfRule>
  </conditionalFormatting>
  <conditionalFormatting sqref="D28:E28">
    <cfRule type="colorScale" priority="138">
      <colorScale>
        <cfvo type="min"/>
        <cfvo type="percentile" val="50"/>
        <cfvo type="max"/>
        <color rgb="FFF8696B"/>
        <color rgb="FFFFEB84"/>
        <color rgb="FF63BE7B"/>
      </colorScale>
    </cfRule>
    <cfRule type="colorScale" priority="137">
      <colorScale>
        <cfvo type="min"/>
        <cfvo type="max"/>
        <color rgb="FFFCFCFF"/>
        <color rgb="FF63BE7B"/>
      </colorScale>
    </cfRule>
  </conditionalFormatting>
  <conditionalFormatting sqref="D29:E31">
    <cfRule type="colorScale" priority="139">
      <colorScale>
        <cfvo type="min"/>
        <cfvo type="max"/>
        <color rgb="FFFCFCFF"/>
        <color rgb="FF63BE7B"/>
      </colorScale>
    </cfRule>
    <cfRule type="colorScale" priority="140">
      <colorScale>
        <cfvo type="min"/>
        <cfvo type="percentile" val="50"/>
        <cfvo type="max"/>
        <color rgb="FFF8696B"/>
        <color rgb="FFFFEB84"/>
        <color rgb="FF63BE7B"/>
      </colorScale>
    </cfRule>
  </conditionalFormatting>
  <conditionalFormatting sqref="D32:E32">
    <cfRule type="colorScale" priority="136">
      <colorScale>
        <cfvo type="min"/>
        <cfvo type="percentile" val="50"/>
        <cfvo type="max"/>
        <color rgb="FFF8696B"/>
        <color rgb="FFFFEB84"/>
        <color rgb="FF63BE7B"/>
      </colorScale>
    </cfRule>
    <cfRule type="colorScale" priority="135">
      <colorScale>
        <cfvo type="min"/>
        <cfvo type="max"/>
        <color rgb="FFFCFCFF"/>
        <color rgb="FF63BE7B"/>
      </colorScale>
    </cfRule>
  </conditionalFormatting>
  <conditionalFormatting sqref="D33:E33">
    <cfRule type="colorScale" priority="134">
      <colorScale>
        <cfvo type="min"/>
        <cfvo type="percentile" val="50"/>
        <cfvo type="max"/>
        <color rgb="FFF8696B"/>
        <color rgb="FFFFEB84"/>
        <color rgb="FF63BE7B"/>
      </colorScale>
    </cfRule>
    <cfRule type="colorScale" priority="133">
      <colorScale>
        <cfvo type="min"/>
        <cfvo type="max"/>
        <color rgb="FFFCFCFF"/>
        <color rgb="FF63BE7B"/>
      </colorScale>
    </cfRule>
  </conditionalFormatting>
  <conditionalFormatting sqref="D34:E34">
    <cfRule type="colorScale" priority="132">
      <colorScale>
        <cfvo type="min"/>
        <cfvo type="percentile" val="50"/>
        <cfvo type="max"/>
        <color rgb="FFF8696B"/>
        <color rgb="FFFFEB84"/>
        <color rgb="FF63BE7B"/>
      </colorScale>
    </cfRule>
    <cfRule type="colorScale" priority="131">
      <colorScale>
        <cfvo type="min"/>
        <cfvo type="max"/>
        <color rgb="FFFCFCFF"/>
        <color rgb="FF63BE7B"/>
      </colorScale>
    </cfRule>
  </conditionalFormatting>
  <conditionalFormatting sqref="D35:E35">
    <cfRule type="colorScale" priority="129">
      <colorScale>
        <cfvo type="min"/>
        <cfvo type="max"/>
        <color rgb="FFFCFCFF"/>
        <color rgb="FF63BE7B"/>
      </colorScale>
    </cfRule>
    <cfRule type="colorScale" priority="130">
      <colorScale>
        <cfvo type="min"/>
        <cfvo type="percentile" val="50"/>
        <cfvo type="max"/>
        <color rgb="FFF8696B"/>
        <color rgb="FFFFEB84"/>
        <color rgb="FF63BE7B"/>
      </colorScale>
    </cfRule>
  </conditionalFormatting>
  <conditionalFormatting sqref="D36:E36">
    <cfRule type="colorScale" priority="128">
      <colorScale>
        <cfvo type="min"/>
        <cfvo type="percentile" val="50"/>
        <cfvo type="max"/>
        <color rgb="FFF8696B"/>
        <color rgb="FFFFEB84"/>
        <color rgb="FF63BE7B"/>
      </colorScale>
    </cfRule>
    <cfRule type="colorScale" priority="127">
      <colorScale>
        <cfvo type="min"/>
        <cfvo type="max"/>
        <color rgb="FFFCFCFF"/>
        <color rgb="FF63BE7B"/>
      </colorScale>
    </cfRule>
  </conditionalFormatting>
  <conditionalFormatting sqref="D37:E37">
    <cfRule type="colorScale" priority="123">
      <colorScale>
        <cfvo type="min"/>
        <cfvo type="max"/>
        <color rgb="FFFCFCFF"/>
        <color rgb="FF63BE7B"/>
      </colorScale>
    </cfRule>
    <cfRule type="colorScale" priority="124">
      <colorScale>
        <cfvo type="min"/>
        <cfvo type="percentile" val="50"/>
        <cfvo type="max"/>
        <color rgb="FFF8696B"/>
        <color rgb="FFFFEB84"/>
        <color rgb="FF63BE7B"/>
      </colorScale>
    </cfRule>
  </conditionalFormatting>
  <conditionalFormatting sqref="D38:E40">
    <cfRule type="colorScale" priority="125">
      <colorScale>
        <cfvo type="min"/>
        <cfvo type="max"/>
        <color rgb="FFFCFCFF"/>
        <color rgb="FF63BE7B"/>
      </colorScale>
    </cfRule>
    <cfRule type="colorScale" priority="126">
      <colorScale>
        <cfvo type="min"/>
        <cfvo type="percentile" val="50"/>
        <cfvo type="max"/>
        <color rgb="FFF8696B"/>
        <color rgb="FFFFEB84"/>
        <color rgb="FF63BE7B"/>
      </colorScale>
    </cfRule>
  </conditionalFormatting>
  <conditionalFormatting sqref="D41:E41">
    <cfRule type="colorScale" priority="122">
      <colorScale>
        <cfvo type="min"/>
        <cfvo type="percentile" val="50"/>
        <cfvo type="max"/>
        <color rgb="FFF8696B"/>
        <color rgb="FFFFEB84"/>
        <color rgb="FF63BE7B"/>
      </colorScale>
    </cfRule>
    <cfRule type="colorScale" priority="121">
      <colorScale>
        <cfvo type="min"/>
        <cfvo type="max"/>
        <color rgb="FFFCFCFF"/>
        <color rgb="FF63BE7B"/>
      </colorScale>
    </cfRule>
  </conditionalFormatting>
  <conditionalFormatting sqref="D42:E42">
    <cfRule type="colorScale" priority="119">
      <colorScale>
        <cfvo type="min"/>
        <cfvo type="max"/>
        <color rgb="FFFCFCFF"/>
        <color rgb="FF63BE7B"/>
      </colorScale>
    </cfRule>
    <cfRule type="colorScale" priority="120">
      <colorScale>
        <cfvo type="min"/>
        <cfvo type="percentile" val="50"/>
        <cfvo type="max"/>
        <color rgb="FFF8696B"/>
        <color rgb="FFFFEB84"/>
        <color rgb="FF63BE7B"/>
      </colorScale>
    </cfRule>
  </conditionalFormatting>
  <conditionalFormatting sqref="D43:E43">
    <cfRule type="colorScale" priority="118">
      <colorScale>
        <cfvo type="min"/>
        <cfvo type="percentile" val="50"/>
        <cfvo type="max"/>
        <color rgb="FFF8696B"/>
        <color rgb="FFFFEB84"/>
        <color rgb="FF63BE7B"/>
      </colorScale>
    </cfRule>
    <cfRule type="colorScale" priority="117">
      <colorScale>
        <cfvo type="min"/>
        <cfvo type="max"/>
        <color rgb="FFFCFCFF"/>
        <color rgb="FF63BE7B"/>
      </colorScale>
    </cfRule>
  </conditionalFormatting>
  <conditionalFormatting sqref="D44:E44">
    <cfRule type="colorScale" priority="115">
      <colorScale>
        <cfvo type="min"/>
        <cfvo type="max"/>
        <color rgb="FFFCFCFF"/>
        <color rgb="FF63BE7B"/>
      </colorScale>
    </cfRule>
    <cfRule type="colorScale" priority="116">
      <colorScale>
        <cfvo type="min"/>
        <cfvo type="percentile" val="50"/>
        <cfvo type="max"/>
        <color rgb="FFF8696B"/>
        <color rgb="FFFFEB84"/>
        <color rgb="FF63BE7B"/>
      </colorScale>
    </cfRule>
  </conditionalFormatting>
  <conditionalFormatting sqref="D45:E45">
    <cfRule type="colorScale" priority="114">
      <colorScale>
        <cfvo type="min"/>
        <cfvo type="percentile" val="50"/>
        <cfvo type="max"/>
        <color rgb="FFF8696B"/>
        <color rgb="FFFFEB84"/>
        <color rgb="FF63BE7B"/>
      </colorScale>
    </cfRule>
    <cfRule type="colorScale" priority="113">
      <colorScale>
        <cfvo type="min"/>
        <cfvo type="max"/>
        <color rgb="FFFCFCFF"/>
        <color rgb="FF63BE7B"/>
      </colorScale>
    </cfRule>
  </conditionalFormatting>
  <conditionalFormatting sqref="D46:E46">
    <cfRule type="colorScale" priority="110">
      <colorScale>
        <cfvo type="min"/>
        <cfvo type="percentile" val="50"/>
        <cfvo type="max"/>
        <color rgb="FFF8696B"/>
        <color rgb="FFFFEB84"/>
        <color rgb="FF63BE7B"/>
      </colorScale>
    </cfRule>
    <cfRule type="colorScale" priority="109">
      <colorScale>
        <cfvo type="min"/>
        <cfvo type="max"/>
        <color rgb="FFFCFCFF"/>
        <color rgb="FF63BE7B"/>
      </colorScale>
    </cfRule>
  </conditionalFormatting>
  <conditionalFormatting sqref="D47:E49">
    <cfRule type="colorScale" priority="112">
      <colorScale>
        <cfvo type="min"/>
        <cfvo type="percentile" val="50"/>
        <cfvo type="max"/>
        <color rgb="FFF8696B"/>
        <color rgb="FFFFEB84"/>
        <color rgb="FF63BE7B"/>
      </colorScale>
    </cfRule>
    <cfRule type="colorScale" priority="111">
      <colorScale>
        <cfvo type="min"/>
        <cfvo type="max"/>
        <color rgb="FFFCFCFF"/>
        <color rgb="FF63BE7B"/>
      </colorScale>
    </cfRule>
  </conditionalFormatting>
  <conditionalFormatting sqref="D50:E50">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51:E51">
    <cfRule type="colorScale" priority="106">
      <colorScale>
        <cfvo type="min"/>
        <cfvo type="percentile" val="50"/>
        <cfvo type="max"/>
        <color rgb="FFF8696B"/>
        <color rgb="FFFFEB84"/>
        <color rgb="FF63BE7B"/>
      </colorScale>
    </cfRule>
    <cfRule type="colorScale" priority="105">
      <colorScale>
        <cfvo type="min"/>
        <cfvo type="max"/>
        <color rgb="FFFCFCFF"/>
        <color rgb="FF63BE7B"/>
      </colorScale>
    </cfRule>
  </conditionalFormatting>
  <conditionalFormatting sqref="D52:E52">
    <cfRule type="colorScale" priority="103">
      <colorScale>
        <cfvo type="min"/>
        <cfvo type="max"/>
        <color rgb="FFFCFCFF"/>
        <color rgb="FF63BE7B"/>
      </colorScale>
    </cfRule>
    <cfRule type="colorScale" priority="104">
      <colorScale>
        <cfvo type="min"/>
        <cfvo type="percentile" val="50"/>
        <cfvo type="max"/>
        <color rgb="FFF8696B"/>
        <color rgb="FFFFEB84"/>
        <color rgb="FF63BE7B"/>
      </colorScale>
    </cfRule>
  </conditionalFormatting>
  <conditionalFormatting sqref="D53:E53">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E2:E23">
    <cfRule type="colorScale" priority="53">
      <colorScale>
        <cfvo type="min"/>
        <cfvo type="max"/>
        <color rgb="FFFCFCFF"/>
        <color rgb="FF63BE7B"/>
      </colorScale>
    </cfRule>
  </conditionalFormatting>
  <conditionalFormatting sqref="E2:E47">
    <cfRule type="colorScale" priority="91">
      <colorScale>
        <cfvo type="min"/>
        <cfvo type="max"/>
        <color rgb="FFFCFCFF"/>
        <color rgb="FF63BE7B"/>
      </colorScale>
    </cfRule>
  </conditionalFormatting>
  <conditionalFormatting sqref="F2:F23">
    <cfRule type="colorScale" priority="52">
      <colorScale>
        <cfvo type="min"/>
        <cfvo type="percentile" val="50"/>
        <cfvo type="max"/>
        <color rgb="FFF8696B"/>
        <color rgb="FFFCFCFF"/>
        <color rgb="FF63BE7B"/>
      </colorScale>
    </cfRule>
  </conditionalFormatting>
  <conditionalFormatting sqref="F2:F27">
    <cfRule type="colorScale" priority="97">
      <colorScale>
        <cfvo type="min"/>
        <cfvo type="max"/>
        <color rgb="FFFCFCFF"/>
        <color rgb="FF63BE7B"/>
      </colorScale>
    </cfRule>
  </conditionalFormatting>
  <conditionalFormatting sqref="F56:F1048576 F1:F53">
    <cfRule type="colorScale" priority="93">
      <colorScale>
        <cfvo type="min"/>
        <cfvo type="percentile" val="50"/>
        <cfvo type="max"/>
        <color rgb="FFF8696B"/>
        <color rgb="FFFCFCFF"/>
        <color rgb="FF63BE7B"/>
      </colorScale>
    </cfRule>
  </conditionalFormatting>
  <conditionalFormatting sqref="G2:G23">
    <cfRule type="colorScale" priority="51">
      <colorScale>
        <cfvo type="min"/>
        <cfvo type="percentile" val="50"/>
        <cfvo type="max"/>
        <color rgb="FF63BE7B"/>
        <color rgb="FFFCFCFF"/>
        <color rgb="FFF8696B"/>
      </colorScale>
    </cfRule>
  </conditionalFormatting>
  <conditionalFormatting sqref="G2:G27">
    <cfRule type="colorScale" priority="96">
      <colorScale>
        <cfvo type="min"/>
        <cfvo type="percentile" val="50"/>
        <cfvo type="max"/>
        <color rgb="FF63BE7B"/>
        <color rgb="FFFCFCFF"/>
        <color rgb="FFF8696B"/>
      </colorScale>
    </cfRule>
  </conditionalFormatting>
  <conditionalFormatting sqref="G2:G53">
    <cfRule type="colorScale" priority="165">
      <colorScale>
        <cfvo type="min"/>
        <cfvo type="percentile" val="50"/>
        <cfvo type="max"/>
        <color rgb="FF63BE7B"/>
        <color rgb="FFFCFCFF"/>
        <color rgb="FFF8696B"/>
      </colorScale>
    </cfRule>
  </conditionalFormatting>
  <conditionalFormatting sqref="H2:H23">
    <cfRule type="colorScale" priority="50">
      <colorScale>
        <cfvo type="min"/>
        <cfvo type="percentile" val="50"/>
        <cfvo type="max"/>
        <color rgb="FF63BE7B"/>
        <color rgb="FFFCFCFF"/>
        <color rgb="FFF8696B"/>
      </colorScale>
    </cfRule>
  </conditionalFormatting>
  <conditionalFormatting sqref="H2:H27">
    <cfRule type="colorScale" priority="95">
      <colorScale>
        <cfvo type="min"/>
        <cfvo type="percentile" val="50"/>
        <cfvo type="max"/>
        <color rgb="FF63BE7B"/>
        <color rgb="FFFCFCFF"/>
        <color rgb="FFF8696B"/>
      </colorScale>
    </cfRule>
  </conditionalFormatting>
  <conditionalFormatting sqref="I2:I23">
    <cfRule type="colorScale" priority="49">
      <colorScale>
        <cfvo type="min"/>
        <cfvo type="percentile" val="50"/>
        <cfvo type="max"/>
        <color rgb="FFF8696B"/>
        <color rgb="FFFFEB84"/>
        <color rgb="FF63BE7B"/>
      </colorScale>
    </cfRule>
    <cfRule type="colorScale" priority="45">
      <colorScale>
        <cfvo type="min"/>
        <cfvo type="max"/>
        <color rgb="FFFFEF9C"/>
        <color rgb="FF63BE7B"/>
      </colorScale>
    </cfRule>
  </conditionalFormatting>
  <conditionalFormatting sqref="I2:I27">
    <cfRule type="colorScale" priority="94">
      <colorScale>
        <cfvo type="min"/>
        <cfvo type="max"/>
        <color rgb="FFFFEF9C"/>
        <color rgb="FF63BE7B"/>
      </colorScale>
    </cfRule>
  </conditionalFormatting>
  <conditionalFormatting sqref="I2:I53">
    <cfRule type="colorScale" priority="168">
      <colorScale>
        <cfvo type="min"/>
        <cfvo type="max"/>
        <color rgb="FFFFEF9C"/>
        <color rgb="FF63BE7B"/>
      </colorScale>
    </cfRule>
  </conditionalFormatting>
  <conditionalFormatting sqref="J2:J23">
    <cfRule type="colorScale" priority="44">
      <colorScale>
        <cfvo type="min"/>
        <cfvo type="max"/>
        <color rgb="FFFFEF9C"/>
        <color rgb="FF63BE7B"/>
      </colorScale>
    </cfRule>
  </conditionalFormatting>
  <conditionalFormatting sqref="J2:J53">
    <cfRule type="colorScale" priority="169">
      <colorScale>
        <cfvo type="min"/>
        <cfvo type="max"/>
        <color rgb="FFFFEF9C"/>
        <color rgb="FF63BE7B"/>
      </colorScale>
    </cfRule>
  </conditionalFormatting>
  <conditionalFormatting sqref="J3:J23">
    <cfRule type="colorScale" priority="47">
      <colorScale>
        <cfvo type="min"/>
        <cfvo type="max"/>
        <color rgb="FFFFEF9C"/>
        <color rgb="FF63BE7B"/>
      </colorScale>
    </cfRule>
  </conditionalFormatting>
  <conditionalFormatting sqref="K2:K23">
    <cfRule type="colorScale" priority="43">
      <colorScale>
        <cfvo type="min"/>
        <cfvo type="max"/>
        <color rgb="FFFFEF9C"/>
        <color rgb="FF63BE7B"/>
      </colorScale>
    </cfRule>
  </conditionalFormatting>
  <conditionalFormatting sqref="K2:K53">
    <cfRule type="colorScale" priority="170">
      <colorScale>
        <cfvo type="min"/>
        <cfvo type="percentile" val="50"/>
        <cfvo type="max"/>
        <color rgb="FFF8696B"/>
        <color rgb="FFFFEB84"/>
        <color rgb="FF63BE7B"/>
      </colorScale>
    </cfRule>
  </conditionalFormatting>
  <conditionalFormatting sqref="K3:K23">
    <cfRule type="colorScale" priority="46">
      <colorScale>
        <cfvo type="min"/>
        <cfvo type="max"/>
        <color rgb="FFFFEF9C"/>
        <color rgb="FF63BE7B"/>
      </colorScale>
    </cfRule>
  </conditionalFormatting>
  <hyperlinks>
    <hyperlink ref="A7" r:id="rId1" display="Financial Services/Berkshire Hathaway.xlsx" xr:uid="{163FE105-4B11-1546-9060-92F2EEBFCD7B}"/>
    <hyperlink ref="A9" r:id="rId2" display="Financial Services/BlackRock.xlsx" xr:uid="{32388E5F-33D6-6946-B4E7-B1A049E81E1D}"/>
    <hyperlink ref="A5" r:id="rId3" display="Financial Services/CME Group.xlsx" xr:uid="{5C6BB9D2-C60D-8745-8BDA-B85212EFE253}"/>
    <hyperlink ref="A2" r:id="rId4" display="Financial Services/Discover Financial Services.xlsx" xr:uid="{07917017-F610-E140-A7F1-ABBEAF911C9C}"/>
    <hyperlink ref="A11" r:id="rId5" display="Financial Services/FactSet Research Systems.xlsx" xr:uid="{578A9FD3-FCA0-B548-8054-BAA97FFDC1C0}"/>
    <hyperlink ref="A15" r:id="rId6" display="Financial Services/Fair Isaac Corporation.xlsx" xr:uid="{A44C1B12-8E04-964A-8BFF-36D2C1F19295}"/>
    <hyperlink ref="A12" r:id="rId7" display="Financial Services/Fiserv.xlsx" xr:uid="{70F4EC25-9F01-884D-BA1D-F3431878F48E}"/>
    <hyperlink ref="A6" r:id="rId8" display="Financial Services/Intercontinental Exchange.xlsx" xr:uid="{342F5D7D-34B9-3548-A6A1-6D2D565EC027}"/>
    <hyperlink ref="A16" r:id="rId9" display="Financial Services/Mastercard.xlsx" xr:uid="{369930C2-BC5B-3D4C-A7C5-FF6EB8E68807}"/>
    <hyperlink ref="A19" r:id="rId10" display="Financial Services/Moodys.xlsx" xr:uid="{1722E6B1-603C-634B-B8BA-3937C18B2418}"/>
    <hyperlink ref="A18" r:id="rId11" display="Financial Services/MSCI.xlsx" xr:uid="{49B5D6B4-9752-3B4D-87F0-7282B7716FE1}"/>
    <hyperlink ref="A21" r:id="rId12" display="Financial Services/Nu Holdings.xlsx" xr:uid="{A0C4CEFC-7BF5-9346-A017-A694D75A9E26}"/>
    <hyperlink ref="A22" r:id="rId13" display="Financial Services/Paycom Software.xlsx" xr:uid="{2D1C083C-777F-B048-956F-F68461E63939}"/>
    <hyperlink ref="A23" r:id="rId14" display="Financial Services/Paylocity.xlsx" xr:uid="{D02B660C-997C-704C-8E92-4305C43C0E0E}"/>
    <hyperlink ref="A4" r:id="rId15" display="Financial Services/PayPal.xlsx" xr:uid="{8124329E-5832-B043-951B-943CC0EF3569}"/>
    <hyperlink ref="A20" r:id="rId16" display="Financial Services/S&amp;P Global.xlsx" xr:uid="{F4F20C64-D3D5-2143-8FFA-931BEE178226}"/>
    <hyperlink ref="A10" r:id="rId17" display="Financial Services/Visa.xlsx" xr:uid="{E1383B99-3AEF-8B41-AA1C-9C645EDD834B}"/>
    <hyperlink ref="A14" r:id="rId18" display="Financial Services/Global Payments.xlsx" xr:uid="{5EE19A17-E9C1-E541-AD4E-F84173A2AB62}"/>
    <hyperlink ref="A13" r:id="rId19" display="Financial Services/Shift4 Payments.xlsx" xr:uid="{170C5F2D-5C33-AB4E-813D-C0829DAF4899}"/>
    <hyperlink ref="A3" r:id="rId20" display="Financial Services/American Express.xlsx" xr:uid="{B4C52691-BC7B-5A49-AAA9-84EA111F1BE6}"/>
    <hyperlink ref="A17" r:id="rId21" display="Technology/Software/Adyen.xlsx" xr:uid="{06B7047B-2265-EE46-AD75-FC384D0E3465}"/>
    <hyperlink ref="A8" r:id="rId22" display="Financial Services/Nasdaq.xlsx" xr:uid="{310DD104-0CD9-8147-9A07-E5537B7BDA4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7C12A4-0824-6647-9DCA-A0CB63DA90C5}">
  <dimension ref="A1:R54"/>
  <sheetViews>
    <sheetView zoomScale="80" zoomScaleNormal="80" workbookViewId="0">
      <pane ySplit="1" topLeftCell="A5" activePane="bottomLeft" state="frozen"/>
      <selection pane="bottomLeft" activeCell="A12" sqref="A12:C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21</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51">
        <v>#VALUE!</v>
      </c>
      <c r="B2" s="19">
        <f>'[141]Sheet 1'!$Q$115</f>
        <v>429.6955628032652</v>
      </c>
      <c r="C2" s="6" cm="1">
        <f t="array" ref="C2">(B2/_FV(A2,"Price"))-1</f>
        <v>2.1711849653377504</v>
      </c>
      <c r="D2" s="6">
        <f>'[141]Sheet 1'!$O$4</f>
        <v>3.3044468565937679E-2</v>
      </c>
      <c r="E2" s="6">
        <f>'[141]Sheet 1'!$P$4</f>
        <v>-9.5790126434009748E-2</v>
      </c>
      <c r="F2" s="6">
        <f>'[141]Sheet 1'!$O$20</f>
        <v>-0.52252779403159744</v>
      </c>
      <c r="G2" s="7">
        <f>'[141]Sheet 1'!$V$16</f>
        <v>4.4549431753195297</v>
      </c>
      <c r="H2" s="7">
        <f>'[141]Sheet 1'!$W$16</f>
        <v>21.850901579925651</v>
      </c>
      <c r="I2" s="6">
        <f>'[141]Sheet 1'!$U$7</f>
        <v>0.7</v>
      </c>
      <c r="J2" s="6">
        <f>'[141]Sheet 1'!$X$7</f>
        <v>0.41768009094980535</v>
      </c>
      <c r="K2" s="6">
        <f>'[141]Sheet 1'!$W$13</f>
        <v>0.23364172617199627</v>
      </c>
      <c r="L2" s="8">
        <f>'[141]Sheet 1'!$W$101</f>
        <v>258627271100</v>
      </c>
      <c r="M2" s="16" t="str" cm="1">
        <f t="array" ref="M2">_FV(A2,"Industry")</f>
        <v>Pharmaceuticals</v>
      </c>
      <c r="N2" s="25" cm="1">
        <f t="array" ref="N2">_FV(A2,"Year incorporated",TRUE)</f>
        <v>2012</v>
      </c>
      <c r="O2" s="14" t="str" cm="1">
        <f t="array" ref="O2">_FV(A2,"Description")</f>
        <v>AbbVie Inc. (AbbVie) is a diversified research-based biopharmaceutical company. The Company is engaged in the research and development, manufacturing, commercialization and sale of medicines and therapies. It offers products in various therapeutic categories, including immunology products, which include Humira, Skyrizi and Rinvoq; oncology products, which include Imbruvica and Venclexta/Venclyxto; aesthetics products that include Botox Cosmetic, The Juvederm Collection of Fillers and others; neuroscience products, such as Botox Therapeutic, Vraylar, Duopa and Duodopa, and Ubrelvy; eye care products, which consists of Lumigan/Ganfort, Alphagan/Combigan and Restasis, and other key products, which include Mavyret/Maviret, Creon, Lupron, Linzess/Constella and Synthroid. Its products are sold to wholesalers, distributors, government agencies, health care facilities, specialty pharmacies, and independent retailers from the AbbVie-owned distribution centers and public warehouses.</v>
      </c>
      <c r="P2" s="10" t="s">
        <v>9</v>
      </c>
      <c r="Q2" s="10"/>
      <c r="R2" s="10"/>
    </row>
    <row r="3" spans="1:18" ht="50" customHeight="1">
      <c r="A3" s="2" t="e" vm="152">
        <v>#VALUE!</v>
      </c>
      <c r="B3" s="19">
        <f>'[142]Sheet 1'!$AO$115</f>
        <v>1104.4122681475853</v>
      </c>
      <c r="C3" s="6" cm="1">
        <f t="array" ref="C3">(B3/_FV(A3,"Price"))-1</f>
        <v>1.392677906641504</v>
      </c>
      <c r="D3" s="6">
        <f>'[142]Sheet 1'!$AM$4</f>
        <v>0.13632204940530657</v>
      </c>
      <c r="E3" s="6">
        <f>'[142]Sheet 1'!$AN$4</f>
        <v>0.11209827185172849</v>
      </c>
      <c r="F3" s="6">
        <f>'[142]Sheet 1'!$AM$20</f>
        <v>0.17614361901900399</v>
      </c>
      <c r="G3" s="7">
        <f>'[142]Sheet 1'!$AT$16</f>
        <v>1.4111584718751735</v>
      </c>
      <c r="H3" s="7">
        <f>'[142]Sheet 1'!$AU$16</f>
        <v>22.735782930417496</v>
      </c>
      <c r="I3" s="6">
        <f>'[142]Sheet 1'!$AS$7</f>
        <v>0.34960000000000002</v>
      </c>
      <c r="J3" s="6">
        <f>'[142]Sheet 1'!$AV$7</f>
        <v>7.2198468666901119E-2</v>
      </c>
      <c r="K3" s="6">
        <f>'[142]Sheet 1'!$AU$13</f>
        <v>0.20446096654275092</v>
      </c>
      <c r="L3" s="8">
        <f>'[142]Sheet 1'!$AU$101</f>
        <v>457443952560</v>
      </c>
      <c r="M3" s="16" t="str" cm="1">
        <f t="array" ref="M3">_FV(A3,"Industry")</f>
        <v>Healthcare Providers &amp; Services</v>
      </c>
      <c r="N3" s="25" cm="1">
        <f t="array" ref="N3">_FV(A3,"Year incorporated",TRUE)</f>
        <v>2015</v>
      </c>
      <c r="O3" s="14" t="str" cm="1">
        <f t="array" ref="O3">_FV(A3,"Description")</f>
        <v>UnitedHealth Group Incorporated is a diversified health care company that operates Optum and UnitedHealthcare platforms. Its segments include Optum Health, Optum Insight, Optum Rx and UnitedHealthcare. Optum Health segment is focused on care delivery, care management, wellness and consumer engagement, and health financial services. Optum Insight segment serves the needs of hospital systems, physicians, health plans, governments and life sciences companies. Optum Rx segment offers pharmacy care services and programs, including retail network contracting, home delivery, specialty and community health pharmacy services, purchasing and clinical capabilities, and develops programs in areas such as step therapy, formulary management, drug adherence and disease/drug therapy management. UnitedHealthcare includes the combined results of operations of UnitedHealthcare Employer &amp; Individual, UnitedHealthcare Medicare &amp; Retirement, UnitedHealthcare Community &amp; State and UnitedHealthcare Global.</v>
      </c>
      <c r="P3" s="10"/>
      <c r="Q3" s="10"/>
      <c r="R3" s="10"/>
    </row>
    <row r="4" spans="1:18" ht="50" customHeight="1">
      <c r="A4" s="2" t="e" vm="153">
        <v>#VALUE!</v>
      </c>
      <c r="B4" s="19">
        <f>'[143]Sheet 1'!$AO$115</f>
        <v>83.63563703983921</v>
      </c>
      <c r="C4" s="6" cm="1">
        <f t="array" ref="C4">(B4/_FV(A4,"Price"))-1</f>
        <v>1.3539441891314161</v>
      </c>
      <c r="D4" s="6">
        <f>'[143]Sheet 1'!$AM$4</f>
        <v>0.23425351835449271</v>
      </c>
      <c r="E4" s="6">
        <f>'[143]Sheet 1'!$AN$4</f>
        <v>-0.31669490680753509</v>
      </c>
      <c r="F4" s="6">
        <f>'[143]Sheet 1'!$AM$20</f>
        <v>0.30462177943456603</v>
      </c>
      <c r="G4" s="7">
        <f>'[143]Sheet 1'!$AT$16</f>
        <v>2.1546955048340477</v>
      </c>
      <c r="H4" s="7">
        <f>'[143]Sheet 1'!$AU$16</f>
        <v>6.890877215351269</v>
      </c>
      <c r="I4" s="6">
        <f>'[143]Sheet 1'!$AS$7</f>
        <v>0.65769999999999995</v>
      </c>
      <c r="J4" s="6">
        <f>'[143]Sheet 1'!$AV$7</f>
        <v>0.25945380245190869</v>
      </c>
      <c r="K4" s="6">
        <f>'[143]Sheet 1'!$AU$13</f>
        <v>0.28345881816107688</v>
      </c>
      <c r="L4" s="8">
        <f>'[143]Sheet 1'!$AU$101</f>
        <v>216180600000</v>
      </c>
      <c r="M4" s="16" t="str" cm="1">
        <f t="array" ref="M4">_FV(A4,"Industry")</f>
        <v>Pharmaceuticals</v>
      </c>
      <c r="N4" s="25" cm="1">
        <f t="array" ref="N4">_FV(A4,"Year incorporated",TRUE)</f>
        <v>1942</v>
      </c>
      <c r="O4" s="14" t="str" cm="1">
        <f t="array" ref="O4">_FV(A4,"Description")</f>
        <v>Pfizer Inc. is a research-based biopharmaceutical company. The Company is engaged in the discovery, development, manufacture, marketing, sale and distribution of biopharmaceutical products around the world. The Company operates through two segments: Biopharma and PC1. Biopharma is engaged in the science-based biopharmaceutical business. PC1 is its global contract development and manufacturing organization and supplier of specialty active pharmaceutical ingredients. The Company’s primary care products include Eliquis, Nurtec ODT/Vydura and the Premarin family; the Prevnar family, Nimenrix, FSME/IMMUN-TicoVac and Trumenba; Comirnaty, and Paxlovid. Its specialty care products include Xeljanz, Enbrel (outside the United States and Canada), Inflectra, Eucrisa/Staquis and Cibinqo; the Vyndaqel family, Oxbryta, BeneFIX and Genotropin, and Sulperazon, Medrol, Zavicefta, Zithromax, Vfend and Panzyga. Its oncology products include Ibrance, Xtandi, Inlyta, Retacrit, Lorbrena and Braftovi.</v>
      </c>
      <c r="P4" s="10"/>
      <c r="Q4" s="10"/>
      <c r="R4" s="10"/>
    </row>
    <row r="5" spans="1:18" ht="50" customHeight="1">
      <c r="A5" s="2" t="e" vm="154">
        <v>#VALUE!</v>
      </c>
      <c r="B5" s="19">
        <f>'[144]Sheet 1'!$AO$115</f>
        <v>231.83964631616081</v>
      </c>
      <c r="C5" s="6" cm="1">
        <f t="array" ref="C5">(B5/_FV(A5,"Price"))-1</f>
        <v>1.126969232258356</v>
      </c>
      <c r="D5" s="6">
        <f>'[144]Sheet 1'!$AM$4</f>
        <v>0.21721008541392894</v>
      </c>
      <c r="E5" s="6">
        <f>'[144]Sheet 1'!$AN$4</f>
        <v>-1.7694786026348219E-2</v>
      </c>
      <c r="F5" s="6">
        <f>'[144]Sheet 1'!$AM$20</f>
        <v>-0.11581495427649269</v>
      </c>
      <c r="G5" s="7">
        <f>'[144]Sheet 1'!$AT$16</f>
        <v>5.0313850817266337</v>
      </c>
      <c r="H5" s="7">
        <f>'[144]Sheet 1'!$AU$16</f>
        <v>20.543811681245266</v>
      </c>
      <c r="I5" s="6">
        <f>'[144]Sheet 1'!$AS$7</f>
        <v>0.70630000000000004</v>
      </c>
      <c r="J5" s="6">
        <f>'[144]Sheet 1'!$AV$7</f>
        <v>0.2480812374542449</v>
      </c>
      <c r="K5" s="6">
        <f>'[144]Sheet 1'!$AU$13</f>
        <v>0.23841318692783184</v>
      </c>
      <c r="L5" s="8">
        <f>'[144]Sheet 1'!$AU$101</f>
        <v>298275601800</v>
      </c>
      <c r="M5" s="16" t="str" cm="1">
        <f t="array" ref="M5">_FV(A5,"Industry")</f>
        <v>Pharmaceuticals</v>
      </c>
      <c r="N5" s="25" cm="1">
        <f t="array" ref="N5">_FV(A5,"Year incorporated",TRUE)</f>
        <v>1970</v>
      </c>
      <c r="O5" s="14" t="str" cm="1">
        <f t="array" ref="O5">_FV(A5,"Description")</f>
        <v>Merck &amp; Co., Inc. is a global healthcare company. The Company offers health solutions through its prescription medicines, including biological therapies, vaccines and animal health products. The Company’s Pharmaceutical segment includes human health pharmaceutical and vaccine products. Its human health pharmaceutical products consist of therapeutic and preventive agents, generally sold by prescription for the treatment of human disorders. It sells human health pharmaceutical products to drug wholesalers and retailers, hospitals, government agencies and managed healthcare providers. The Company’s Animal Health segment develops, manufactures and markets a range of veterinary pharmaceutical and vaccine products as well as health management solutions for the prevention, treatment and control of disease in all livestock and companion animal species. The Company’s product MK-7240 is used for the treatment of immune-mediated diseases including ulcerative colitis, and Crohn’s disease.</v>
      </c>
      <c r="P5" s="10"/>
      <c r="Q5" s="10"/>
      <c r="R5" s="10"/>
    </row>
    <row r="6" spans="1:18" ht="50" customHeight="1">
      <c r="A6" s="2" t="e" vm="155">
        <v>#VALUE!</v>
      </c>
      <c r="B6" s="19">
        <f>'[145]Sheet 1'!$AJ$115</f>
        <v>544.60288454943327</v>
      </c>
      <c r="C6" s="6" cm="1">
        <f t="array" ref="C6">(B6/_FV(A6,"Price"))-1</f>
        <v>0.61039353169741939</v>
      </c>
      <c r="D6" s="6">
        <f>'[145]Sheet 1'!$AH$4</f>
        <v>0.17906368821292773</v>
      </c>
      <c r="E6" s="6">
        <f>'[145]Sheet 1'!$AI$4</f>
        <v>8.6141063970349485E-2</v>
      </c>
      <c r="F6" s="6">
        <f>'[145]Sheet 1'!$AH$20</f>
        <v>0.52030848329048851</v>
      </c>
      <c r="G6" s="7">
        <f>'[145]Sheet 1'!$AO$16</f>
        <v>10.010560358314578</v>
      </c>
      <c r="H6" s="7">
        <f>'[145]Sheet 1'!$AP$16</f>
        <v>26.911893856712823</v>
      </c>
      <c r="I6" s="6">
        <f>'[145]Sheet 1'!$AN$7</f>
        <v>0.879</v>
      </c>
      <c r="J6" s="6">
        <f>'[145]Sheet 1'!$AQ$7</f>
        <v>0.43951761899963049</v>
      </c>
      <c r="K6" s="6">
        <f>'[145]Sheet 1'!$AP$13</f>
        <v>0.2916336603497654</v>
      </c>
      <c r="L6" s="8">
        <f>'[145]Sheet 1'!$AP$101</f>
        <v>89401311392</v>
      </c>
      <c r="M6" s="16" t="str" cm="1">
        <f t="array" ref="M6">_FV(A6,"Industry")</f>
        <v>Biotechnology &amp; Medical Research</v>
      </c>
      <c r="N6" s="25" cm="1">
        <f t="array" ref="N6">_FV(A6,"Year incorporated",TRUE)</f>
        <v>1989</v>
      </c>
      <c r="O6" s="14" t="str" cm="1">
        <f t="array" ref="O6">_FV(A6,"Description")</f>
        <v>Vertex Pharmaceuticals Incorporated is a global biotechnology company. The Company is focused on developing medicines that treat the underlying cause of cystic fibrosis (CF). Its pipeline includes mid- and late-stage clinical programs in sickle cell disease, beta thalassemia, acute and neuropathic pain, APOL1-mediated kidney disease, type 1 diabetes, and alpha-1 antitrypsin deficiency, and earlier-stage programs in diseases such as muscular dystrophies. Its marketed medicines are TRIKAFTA/KAFTRIO (elexacaftor/tezacaftor/ivacaftor and ivacaftor), SYMDEKO/SYMKEVI (tezacaftor/ivacaftor and ivacaftor), ORKAMBI (lumacaftor/ivacaftor) and KALYDECO (ivacaftor). The Company has a pipeline of investigational small molecule, cell and genetic therapies in other serious diseases where it has deep insight into causal human biology, including sickle cell disease, beta thalassemia, APOL1-mediated kidney disease, pain, type 1 diabetes, alpha-1 antitrypsin deficiency and Duchenne muscular dystrophy.</v>
      </c>
      <c r="P6" s="10"/>
      <c r="Q6" s="10"/>
      <c r="R6" s="10"/>
    </row>
    <row r="7" spans="1:18" ht="50" customHeight="1">
      <c r="A7" s="2" t="e" vm="156">
        <v>#VALUE!</v>
      </c>
      <c r="B7" s="19">
        <f>'[146]Sheet 1'!$AN$115</f>
        <v>115.42212765838006</v>
      </c>
      <c r="C7" s="6" cm="1">
        <f t="array" ref="C7">(B7/_FV(A7,"Price"))-1</f>
        <v>0.34383662426801798</v>
      </c>
      <c r="D7" s="6">
        <f>'[146]Sheet 1'!$AL$4</f>
        <v>5.2096822392668551E-2</v>
      </c>
      <c r="E7" s="6">
        <f>'[146]Sheet 1'!$AM$4</f>
        <v>-2.3827557912011632E-2</v>
      </c>
      <c r="F7" s="6">
        <f>'[146]Sheet 1'!$AL$20</f>
        <v>0.16764470525473452</v>
      </c>
      <c r="G7" s="7">
        <f>'[146]Sheet 1'!$AS$16</f>
        <v>3.7507669002082937</v>
      </c>
      <c r="H7" s="7">
        <f>'[146]Sheet 1'!$AT$16</f>
        <v>23.585393927366542</v>
      </c>
      <c r="I7" s="6">
        <f>'[146]Sheet 1'!$AR$7</f>
        <v>0.67979999999999996</v>
      </c>
      <c r="J7" s="6">
        <f>'[146]Sheet 1'!$AU$7</f>
        <v>0.18866376317616612</v>
      </c>
      <c r="K7" s="6">
        <f>'[146]Sheet 1'!$AT$13</f>
        <v>7.5027717993869439E-2</v>
      </c>
      <c r="L7" s="8">
        <f>'[146]Sheet 1'!$AT$101</f>
        <v>118846800000</v>
      </c>
      <c r="M7" s="16" t="str" cm="1">
        <f t="array" ref="M7">_FV(A7,"Industry")</f>
        <v>Healthcare Equipment &amp; Supplies</v>
      </c>
      <c r="N7" s="25" cm="1">
        <f t="array" ref="N7">_FV(A7,"Year incorporated",TRUE)</f>
        <v>2014</v>
      </c>
      <c r="O7" s="14" t="str" cm="1">
        <f t="array" ref="O7">_FV(A7,"Description")</f>
        <v>Medtronic Public Limited Company is an Ireland-based company, which provides healthcare technology solutions. The Company’s products category includes Advanced Surgical Technology; Cardiac Rhythm; Cardiovascular; Digestive &amp; Gastrointestinal; Ear, Nose &amp; Throat; General Surgery; Gynecological; Neurological; Oral &amp; Maxillofacial; Patient Monitoring; Renal Care; Respiratory; Spinal &amp; Orthopedic; Surgical Navigation &amp; Imaging; Urological; Product Manuals; Product Ordering &amp; Inquiries; and Product Performance &amp; Advisories. Its products include Cardiac Implantable Electronic Device (CIED) Stabilization, Aortic Stent Graft Products, CareLink Personal Therapy Management Software, CareLink Pro Therapy Management Software. Its services and solutions include Ambulatory Surgery Center Resources, Care Management Services, Digital Connectivity Information Technology (IT) Support, Equipment Services and Support, Innovation Lab, Medtronic Healthcare Consulting, and Office-Based Sinus Surgery.</v>
      </c>
      <c r="P7" s="10"/>
      <c r="Q7" s="10"/>
      <c r="R7" s="10"/>
    </row>
    <row r="8" spans="1:18" ht="50" customHeight="1">
      <c r="A8" s="2" t="e" vm="157">
        <v>#VALUE!</v>
      </c>
      <c r="B8" s="19">
        <f>'[147]Sheet 1'!$AO$115</f>
        <v>175.918524520349</v>
      </c>
      <c r="C8" s="6" cm="1">
        <f t="array" ref="C8">(B8/_FV(A8,"Price"))-1</f>
        <v>0.12064291323957832</v>
      </c>
      <c r="D8" s="6">
        <f>'[147]Sheet 1'!$AM$4</f>
        <v>0.25677556818181824</v>
      </c>
      <c r="E8" s="6">
        <f>'[147]Sheet 1'!$AN$4</f>
        <v>0.25750194965923345</v>
      </c>
      <c r="F8" s="6">
        <f>'[147]Sheet 1'!$AM$20</f>
        <v>0.17445025537511083</v>
      </c>
      <c r="G8" s="7">
        <f>'[147]Sheet 1'!$AT$16</f>
        <v>4.4019880872995243</v>
      </c>
      <c r="H8" s="7">
        <f>'[147]Sheet 1'!$AU$16</f>
        <v>14.028805042773525</v>
      </c>
      <c r="I8" s="6">
        <f>'[147]Sheet 1'!$AS$7</f>
        <v>0.83919999999999995</v>
      </c>
      <c r="J8" s="6">
        <f>'[147]Sheet 1'!$AV$7</f>
        <v>0.36243317472337444</v>
      </c>
      <c r="K8" s="6">
        <f>'[147]Sheet 1'!$AU$13</f>
        <v>0.68462524023062143</v>
      </c>
      <c r="L8" s="8" cm="1">
        <f t="array" ref="L8">_FV(A8,"Market cap",TRUE)</f>
        <v>269707400000</v>
      </c>
      <c r="M8" s="16" t="str" cm="1">
        <f t="array" ref="M8">_FV(A8,"Industry")</f>
        <v>Pharmaceuticals</v>
      </c>
      <c r="N8" s="25" cm="1">
        <f t="array" ref="N8">_FV(A8,"Year incorporated",TRUE)</f>
        <v>1931</v>
      </c>
      <c r="O8" s="14" t="str" cm="1">
        <f t="array" ref="O8">_FV(A8,"Description")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P8" s="10"/>
      <c r="Q8" s="10"/>
      <c r="R8" s="10"/>
    </row>
    <row r="9" spans="1:18" ht="50" customHeight="1">
      <c r="A9" s="2" t="e" vm="158">
        <v>#VALUE!</v>
      </c>
      <c r="B9" s="19">
        <f>'[148]Sheet 1'!$AO$115</f>
        <v>112.71657023963272</v>
      </c>
      <c r="C9" s="6" cm="1">
        <f t="array" ref="C9">(B9/_FV(A9,"Price"))-1</f>
        <v>5.9864318191186872E-2</v>
      </c>
      <c r="D9" s="6">
        <f>'[148]Sheet 1'!$AM$4</f>
        <v>1.3418456181079508E-2</v>
      </c>
      <c r="E9" s="6">
        <f>'[148]Sheet 1'!$AN$4</f>
        <v>-8.6843974068219865E-2</v>
      </c>
      <c r="F9" s="6">
        <f>'[148]Sheet 1'!$AM$20</f>
        <v>-0.12929490311024261</v>
      </c>
      <c r="G9" s="7">
        <f>'[148]Sheet 1'!$AT$16</f>
        <v>4.3839167376812593</v>
      </c>
      <c r="H9" s="7">
        <f>'[148]Sheet 1'!$AU$16</f>
        <v>27.602930527909997</v>
      </c>
      <c r="I9" s="6">
        <f>'[148]Sheet 1'!$AS$7</f>
        <v>0.5615</v>
      </c>
      <c r="J9" s="6">
        <f>'[148]Sheet 1'!$AV$7</f>
        <v>0.1787735092662589</v>
      </c>
      <c r="K9" s="6">
        <f>'[148]Sheet 1'!$AU$13</f>
        <v>0.13712467817844903</v>
      </c>
      <c r="L9" s="8">
        <f>'[148]Sheet 1'!$AU$101</f>
        <v>191371117350</v>
      </c>
      <c r="M9" s="16" t="str" cm="1">
        <f t="array" ref="M9">_FV(A9,"Industry")</f>
        <v>Healthcare Equipment &amp; Supplies</v>
      </c>
      <c r="N9" s="25" cm="1">
        <f t="array" ref="N9">_FV(A9,"Year incorporated",TRUE)</f>
        <v>1900</v>
      </c>
      <c r="O9" s="14" t="str" cm="1">
        <f t="array" ref="O9">_FV(A9,"Description")</f>
        <v>Abbott Laboratories is engaged in the discovery, development, manufacture, and sale of a diversified line of health care products. The Company operates through four segments: Established Pharmaceutical Products, Diagnostic Products, Nutritional Products, and Medical Devices. Its Established Pharmaceutical Products segment includes gastroenterology products, women’s health products, cardiovascular and metabolic products, pain and central nervous system products and respiratory drugs and vaccines. Its Diagnostic Products segment includes core laboratory systems in the areas of immunoassay, clinical chemistry, hematology, and transfusion medicine; molecular diagnostics polymerase chain reaction (PCR) instrument systems; point of care systems; rapid diagnostics lateral flow testing products, and informatics and automation solutions. Its Nutritional Products segment includes various forms of infant formula and follow-on formula, adult and other pediatric nutritional products and others.</v>
      </c>
      <c r="P9" s="10"/>
      <c r="Q9" s="10"/>
      <c r="R9" s="10"/>
    </row>
    <row r="10" spans="1:18" ht="50" customHeight="1">
      <c r="A10" s="2" t="e" vm="159">
        <v>#VALUE!</v>
      </c>
      <c r="B10" s="19">
        <f>'[149]Sheet 1'!$AO$115</f>
        <v>229.27677794533449</v>
      </c>
      <c r="C10" s="6" cm="1">
        <f t="array" ref="C10">(B10/_FV(A10,"Price"))-1</f>
        <v>-1.6317238950856017E-2</v>
      </c>
      <c r="D10" s="6">
        <f>'[149]Sheet 1'!$AM$4</f>
        <v>6.851594065120703E-2</v>
      </c>
      <c r="E10" s="6">
        <f>'[149]Sheet 1'!$AN$4</f>
        <v>-6.478980648851318E-2</v>
      </c>
      <c r="F10" s="6">
        <f>'[149]Sheet 1'!$AM$20</f>
        <v>5.2428146679881049E-2</v>
      </c>
      <c r="G10" s="7">
        <f>'[149]Sheet 1'!$AT$16</f>
        <v>5.4650154110133142</v>
      </c>
      <c r="H10" s="7">
        <f>'[149]Sheet 1'!$AU$16</f>
        <v>24.213642123046601</v>
      </c>
      <c r="I10" s="6">
        <f>'[149]Sheet 1'!$AS$7</f>
        <v>0.60209999999999997</v>
      </c>
      <c r="J10" s="6">
        <f>'[149]Sheet 1'!$AV$7</f>
        <v>0.23408852594452034</v>
      </c>
      <c r="K10" s="6">
        <f>'[149]Sheet 1'!$AU$13</f>
        <v>0.12454306971143508</v>
      </c>
      <c r="L10" s="8">
        <f>'[149]Sheet 1'!$AU$101</f>
        <v>171989500000</v>
      </c>
      <c r="M10" s="16" t="str" cm="1">
        <f t="array" ref="M10">_FV(A10,"Industry")</f>
        <v>Healthcare Equipment &amp; Supplies</v>
      </c>
      <c r="N10" s="25" cm="1">
        <f t="array" ref="N10">_FV(A10,"Year incorporated",TRUE)</f>
        <v>1986</v>
      </c>
      <c r="O10" s="14" t="str" cm="1">
        <f t="array" ref="O10">_FV(A10,"Description")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P10" s="10"/>
      <c r="Q10" s="10"/>
      <c r="R10" s="10"/>
    </row>
    <row r="11" spans="1:18" ht="50" customHeight="1">
      <c r="A11" s="2" t="e" vm="160">
        <v>#VALUE!</v>
      </c>
      <c r="B11" s="19">
        <f>'[150]Sheet 1'!$O$115</f>
        <v>86.423943258703858</v>
      </c>
      <c r="C11" s="6" cm="1">
        <f t="array" ref="C11">(B11/_FV(A11,"Price"))-1</f>
        <v>4.8834262848347798E-2</v>
      </c>
      <c r="D11" s="6">
        <f>'[150]Sheet 1'!$M$4</f>
        <v>1.1990672800135465</v>
      </c>
      <c r="E11" s="6">
        <f>'[150]Sheet 1'!$N$4</f>
        <v>0.23735242941369594</v>
      </c>
      <c r="F11" s="6">
        <f>'[150]Sheet 1'!$M$20</f>
        <v>-4.2735818865509234</v>
      </c>
      <c r="G11" s="7">
        <f>'[150]Sheet 1'!$T$16</f>
        <v>7.2625450189880656</v>
      </c>
      <c r="H11" s="7">
        <f>'[150]Sheet 1'!$U$16</f>
        <v>241.95398895500054</v>
      </c>
      <c r="I11" s="6">
        <f>'[150]Sheet 1'!$S$7</f>
        <v>0.62209999999999999</v>
      </c>
      <c r="J11" s="6">
        <f>'[150]Sheet 1'!$V$7</f>
        <v>0.28172921338821744</v>
      </c>
      <c r="K11" s="6">
        <f>'[150]Sheet 1'!$U$13</f>
        <v>3.6007293976500501E-2</v>
      </c>
      <c r="L11" s="8">
        <f>'[150]Sheet 1'!$U$101</f>
        <v>6790922608</v>
      </c>
      <c r="M11" s="16" t="str" cm="1">
        <f t="array" ref="M11">_FV(A11,"Industry")</f>
        <v>Healthcare Equipment &amp; Supplies</v>
      </c>
      <c r="N11" s="25" cm="1">
        <f t="array" ref="N11">_FV(A11,"Year incorporated",TRUE)</f>
        <v>2007</v>
      </c>
      <c r="O11" s="14" t="str" cm="1">
        <f t="array" ref="O11">_FV(A11,"Description")</f>
        <v>Lantheus Holdings, Inc. is an integrated provider of imaging diagnostics, targeted therapeutics, and artificial intelligence solutions to find, fight and follow serious medical conditions. The Company's products include precision diagnostics, radiopharmaceutical oncology, and strategic partnerships. Its precision diagnostic products assist healthcare professionals (HCPs) Find and Follow diseases, with a focus on cardiology. Its radiopharmaceutical oncology diagnostics and therapeutics help HCPs Find, Fight and Follow cancer. Its strategic partnerships focus on enabling precision medicine through the use of biomarkers, digital solutions and pharma services platforms, and also includes the Company's license of RELISTOR to Bausch Health Companies, Inc. (Bausch). Its commercial products are used by oncologists, urologists, nuclear medicine physicians, cardiologists, sonographers, technologists, radiologists, and internal medicine physicians working in a variety of clinical settings.</v>
      </c>
      <c r="P11" s="10"/>
      <c r="Q11" s="10"/>
      <c r="R11" s="10"/>
    </row>
    <row r="12" spans="1:18" ht="50" customHeight="1">
      <c r="A12" s="2" t="e" vm="161">
        <v>#VALUE!</v>
      </c>
      <c r="B12" s="19">
        <f>'[151]Sheet 1'!$AO$115</f>
        <v>649.20626052143029</v>
      </c>
      <c r="C12" s="6" cm="1">
        <f t="array" ref="C12">(B12/_FV(A12,"Price"))-1</f>
        <v>0.26371101652897488</v>
      </c>
      <c r="D12" s="6">
        <f>'[151]Sheet 1'!$AM$4</f>
        <v>0.14546938359133921</v>
      </c>
      <c r="E12" s="6">
        <f>'[151]Sheet 1'!$AN$4</f>
        <v>8.6830680173661801E-3</v>
      </c>
      <c r="F12" s="6">
        <f>'[151]Sheet 1'!$AM$20</f>
        <v>-1.6886808226049155E-2</v>
      </c>
      <c r="G12" s="7">
        <f>'[151]Sheet 1'!$AT$16</f>
        <v>4.4118134253590116</v>
      </c>
      <c r="H12" s="7">
        <f>'[151]Sheet 1'!$AU$16</f>
        <v>28.511741007194246</v>
      </c>
      <c r="I12" s="6">
        <f>'[151]Sheet 1'!$AS$7</f>
        <v>0.43419999999999997</v>
      </c>
      <c r="J12" s="6">
        <f>'[151]Sheet 1'!$AV$7</f>
        <v>0.15386841812312146</v>
      </c>
      <c r="K12" s="6">
        <f>'[151]Sheet 1'!$AU$13</f>
        <v>0.10688996434029546</v>
      </c>
      <c r="L12" s="8">
        <f>'[151]Sheet 1'!$AU$101</f>
        <v>198156600000</v>
      </c>
      <c r="M12" s="16" t="str" cm="1">
        <f t="array" ref="M12">_FV(A12,"Industry")</f>
        <v>Healthcare Equipment &amp; Supplies</v>
      </c>
      <c r="N12" s="25" cm="1">
        <f t="array" ref="N12">_FV(A12,"Year incorporated",TRUE)</f>
        <v>1960</v>
      </c>
      <c r="O12" s="14" t="str" cm="1">
        <f t="array" ref="O12">_FV(A12,"Description")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P12" s="10"/>
      <c r="Q12" s="10"/>
      <c r="R12" s="10"/>
    </row>
    <row r="13" spans="1:18" ht="50" customHeight="1">
      <c r="A13" s="2" t="e" vm="162">
        <v>#VALUE!</v>
      </c>
      <c r="B13" s="19">
        <f>'[152]Sheet 1'!$AO$115</f>
        <v>375.05245776568489</v>
      </c>
      <c r="C13" s="6" cm="1">
        <f t="array" ref="C13">(B13/_FV(A13,"Price"))-1</f>
        <v>-0.17038475985293555</v>
      </c>
      <c r="D13" s="6">
        <f>'[152]Sheet 1'!$AM$4</f>
        <v>7.8747386858013524E-3</v>
      </c>
      <c r="E13" s="6">
        <f>'[152]Sheet 1'!$AN$4</f>
        <v>7.2161842096043038E-2</v>
      </c>
      <c r="F13" s="6">
        <f>'[152]Sheet 1'!$AM$20</f>
        <v>2.1385321214983932E-3</v>
      </c>
      <c r="G13" s="7">
        <f>'[152]Sheet 1'!$AT$16</f>
        <v>14.434293548003952</v>
      </c>
      <c r="H13" s="7">
        <f>'[152]Sheet 1'!$AU$16</f>
        <v>65.970879110780174</v>
      </c>
      <c r="I13" s="6">
        <f>'[152]Sheet 1'!$AS$7</f>
        <v>0.76770000000000005</v>
      </c>
      <c r="J13" s="6">
        <f>'[152]Sheet 1'!$AV$7</f>
        <v>0.18324609164231606</v>
      </c>
      <c r="K13" s="6">
        <f>'[152]Sheet 1'!$AU$13</f>
        <v>0.30795435950075123</v>
      </c>
      <c r="L13" s="8">
        <f>'[152]Sheet 1'!$AU$101</f>
        <v>411974945871</v>
      </c>
      <c r="M13" s="16" t="str" cm="1">
        <f t="array" ref="M13">_FV(A13,"Industry")</f>
        <v>Pharmaceuticals</v>
      </c>
      <c r="N13" s="25" cm="1">
        <f t="array" ref="N13">_FV(A13,"Year incorporated",TRUE)</f>
        <v>1901</v>
      </c>
      <c r="O13" s="14" t="str" cm="1">
        <f t="array" ref="O13">_FV(A13,"Description")</f>
        <v>Eli Lilly and Company is engaged in drug manufacturing businesses. The Company discovers, develops, manufactures, and markets products in the human pharmaceutical products segment. Its diabetes products include Basaglar, Humalog, Humulin, Jardiance, Mounjaro, and Trulicity. Its oncology products consist of Alimta, Cyramza, Erbitux, Jaypirca, Retevmo, Tyvyt, and Verzenio. Its immunology products include Olumiant and Taltz. Its neuroscience products include Cymbalta, Emgality, and Zyprexa. Its other therapies consist of Bamlanivimab and etesevimab, Bebtelovimab, Cialis, and Forteo. It maintains special business groups for service wholesalers, pharmacy benefit managers, managed care organizations, group purchasing organizations, government and long-term care institutions, hospitals, and certain retail pharmacies. It manufactures and distributes its products through facilities in the United States, including Puerto Rico, and other countries. Its products are sold in over 110 countries.</v>
      </c>
      <c r="P13" s="10"/>
      <c r="Q13" s="10"/>
      <c r="R13" s="10"/>
    </row>
    <row r="14" spans="1:18" ht="50" customHeight="1">
      <c r="A14" s="2" t="e" vm="163">
        <v>#VALUE!</v>
      </c>
      <c r="B14" s="19">
        <f>'[153]Sheet 1'!$I$115</f>
        <v>27.472356341798946</v>
      </c>
      <c r="C14" s="6" cm="1">
        <f t="array" ref="C14">(B14/_FV(A14,"Price"))-1</f>
        <v>-0.26367310796572119</v>
      </c>
      <c r="D14" s="6">
        <f>'[153]Sheet 1'!$G$4</f>
        <v>0.5718737328238328</v>
      </c>
      <c r="E14" s="6">
        <f>'[153]Sheet 1'!$H$4</f>
        <v>0.29620428179481095</v>
      </c>
      <c r="F14" s="6">
        <f>'[153]Sheet 1'!$G$20</f>
        <v>0.1075825364798082</v>
      </c>
      <c r="G14" s="7">
        <f>'[153]Sheet 1'!$N$16</f>
        <v>4.3724324328102346</v>
      </c>
      <c r="H14" s="7">
        <f>'[153]Sheet 1'!$O$16</f>
        <v>113.33829379405758</v>
      </c>
      <c r="I14" s="6">
        <f>'[153]Sheet 1'!$M$7</f>
        <v>0.21260000000000001</v>
      </c>
      <c r="J14" s="6">
        <f>'[153]Sheet 1'!$P$7</f>
        <v>9.8046416821173377E-2</v>
      </c>
      <c r="K14" s="6">
        <f>'[153]Sheet 1'!$O$13</f>
        <v>6.0871039248924237E-2</v>
      </c>
      <c r="L14" s="8">
        <f>'[153]Sheet 1'!$O$101</f>
        <v>3440723923</v>
      </c>
      <c r="M14" s="16" t="str" cm="1">
        <f t="array" ref="M14">_FV(A14,"Industry")</f>
        <v>Healthcare Providers &amp; Services</v>
      </c>
      <c r="N14" s="25" cm="1">
        <f t="array" ref="N14">_FV(A14,"Year incorporated",TRUE)</f>
        <v>2008</v>
      </c>
      <c r="O14" s="14" t="str" cm="1">
        <f t="array" ref="O14">_FV(A14,"Description")</f>
        <v>Progyny, Inc. is a fertility benefits management company. The Company specializes in fertility and family-building benefits solutions in the United States. The Company provides its benefit through its Smart Cycle approach. The Smart Cycles include medical services required for a member’s full course of treatment, including all necessary diagnostic testing and access to the technology. In addition, to its fertility benefits solution, it offers an integrated pharmacy benefits solution, Progyny Rx, which is added by its clients. Progyny Rx provides its members with access to the medications needed during their fertility treatment. As part of this solution, the Company provides care management services, which include its formulary plan design, simplified authorization, assistance with prescription fulfillment and timely delivery of the medications by its network of specialty pharmacies, as well as medication administration training, pharmacy support services and patient care advocates.</v>
      </c>
      <c r="P14" s="10"/>
      <c r="Q14" s="10"/>
      <c r="R14" s="10"/>
    </row>
    <row r="15" spans="1:18" ht="50" customHeight="1">
      <c r="A15" s="2" t="e" vm="164">
        <v>#VALUE!</v>
      </c>
      <c r="B15" s="19">
        <f>'[154]Sheet 1'!$Q$115</f>
        <v>72.363633762089322</v>
      </c>
      <c r="C15" s="6" cm="1">
        <f t="array" ref="C15">(B15/_FV(A15,"Price"))-1</f>
        <v>-0.56704778172735826</v>
      </c>
      <c r="D15" s="6">
        <f>'[154]Sheet 1'!$O$4</f>
        <v>3.9094650205761416E-2</v>
      </c>
      <c r="E15" s="6">
        <f>'[154]Sheet 1'!$P$4</f>
        <v>6.9430693069306937E-2</v>
      </c>
      <c r="F15" s="6">
        <f>'[154]Sheet 1'!$O$20</f>
        <v>5.7540309832437631E-2</v>
      </c>
      <c r="G15" s="7">
        <f>'[154]Sheet 1'!$V$16</f>
        <v>10.587402285148515</v>
      </c>
      <c r="H15" s="7">
        <f>'[154]Sheet 1'!$W$16</f>
        <v>40.466513937559128</v>
      </c>
      <c r="I15" s="6">
        <f>'[154]Sheet 1'!$U$7</f>
        <v>0.69630000000000003</v>
      </c>
      <c r="J15" s="6">
        <f>'[154]Sheet 1'!$X$7</f>
        <v>0.16410891089108912</v>
      </c>
      <c r="K15" s="6">
        <f>'[154]Sheet 1'!$W$13</f>
        <v>0.27617765814266487</v>
      </c>
      <c r="L15" s="8">
        <f>'[154]Sheet 1'!$W$101</f>
        <v>85546210464</v>
      </c>
      <c r="M15" s="16" t="str" cm="1">
        <f t="array" ref="M15">_FV(A15,"Industry")</f>
        <v>Pharmaceuticals</v>
      </c>
      <c r="N15" s="25" cm="1">
        <f t="array" ref="N15">_FV(A15,"Year incorporated",TRUE)</f>
        <v>2012</v>
      </c>
      <c r="O15" s="14" t="str" cm="1">
        <f t="array" ref="O15">_FV(A15,"Description")</f>
        <v>Zoetis Inc. is an animal health company. The Company is focused on the discovery, development, manufacture and commercialization of medicines, vaccines, diagnostic products and services, biodevices, genetic tests and precision animal health technology. It commercializes products across eight core species: dogs, cats and horses and cattle, swine, poultry, fish and sheep and within product categories, such as vaccines, anti-infectives, parasiticides, dermatology, other pharmaceutical products, medicated feed additives and animal health diagnostics. The Company operates through two segments: the United States and International. Within each of these operating segments, it offers a product portfolio for both companion animal and livestock customers. The Company market its products in approximately 45 countries across North America, Europe, Africa, Asia, Australia and South America. The Company’s products are sold in more than 100 countries.</v>
      </c>
      <c r="P15" s="10"/>
      <c r="Q15" s="10"/>
      <c r="R15" s="10"/>
    </row>
    <row r="16" spans="1:18" ht="50" customHeight="1">
      <c r="A16" s="2" t="e" vm="165">
        <v>#VALUE!</v>
      </c>
      <c r="B16" s="19">
        <f>'[155]Sheet 1'!$AO$115</f>
        <v>109.84403407867322</v>
      </c>
      <c r="C16" s="6" cm="1">
        <f t="array" ref="C16">(B16/_FV(A16,"Price"))-1</f>
        <v>-0.62672364128632474</v>
      </c>
      <c r="D16" s="6">
        <f>'[155]Sheet 1'!$AM$4</f>
        <v>7.8384381575870909E-2</v>
      </c>
      <c r="E16" s="6">
        <f>'[155]Sheet 1'!$AN$4</f>
        <v>8.4991056425822498E-2</v>
      </c>
      <c r="F16" s="6">
        <f>'[155]Sheet 1'!$AM$20</f>
        <v>0.12534393151941292</v>
      </c>
      <c r="G16" s="7">
        <f>'[155]Sheet 1'!$AT$16</f>
        <v>5.6085099463385548</v>
      </c>
      <c r="H16" s="7">
        <f>'[155]Sheet 1'!$AU$16</f>
        <v>43.88100084817642</v>
      </c>
      <c r="I16" s="6">
        <f>'[155]Sheet 1'!$AS$7</f>
        <v>0.62760000000000005</v>
      </c>
      <c r="J16" s="6">
        <f>'[155]Sheet 1'!$AV$7</f>
        <v>0.11035828500189712</v>
      </c>
      <c r="K16" s="6">
        <f>'[155]Sheet 1'!$AU$13</f>
        <v>0.10254854368932038</v>
      </c>
      <c r="L16" s="8">
        <f>'[155]Sheet 1'!$AU$101</f>
        <v>103471400000</v>
      </c>
      <c r="M16" s="16" t="str" cm="1">
        <f t="array" ref="M16">_FV(A16,"Industry")</f>
        <v>Healthcare Equipment &amp; Supplies</v>
      </c>
      <c r="N16" s="25" cm="1">
        <f t="array" ref="N16">_FV(A16,"Year incorporated",TRUE)</f>
        <v>1946</v>
      </c>
      <c r="O16" s="14" t="str" cm="1">
        <f t="array" ref="O16">_FV(A16,"Description")</f>
        <v>Stryker Corporation (Stryker) is a medical technology company. The Company offers products and services in Medical and Surgical, Neurotechnology, Orthopedics and Spine that help improve patient and healthcare outcomes. The Company operates through two segments: MedSurg and Neurotechnology, and Orthopedics and Spine. Its products include surgical equipment and surgical navigation systems; endoscopic and communications systems; patient handling, emergency medical equipment and intensive care disposable products; clinical communication and workflow solutions; neurosurgical and neurovascular devices; implants used in joint replacement and trauma surgeries; Mako Robotic-Arm Assisted technology; spinal devices; as well as other products used in a variety of medical specialties. Stryker is also engaged in the design and development of neurointerventional devices for the treatment of intracranial aneurysms. Stryker's geographical segments include United States and International.</v>
      </c>
      <c r="P16" s="10"/>
      <c r="Q16" s="10"/>
      <c r="R16" s="10"/>
    </row>
    <row r="17" spans="1:18" ht="50" customHeight="1">
      <c r="A17" s="2" t="e" vm="166">
        <v>#VALUE!</v>
      </c>
      <c r="B17" s="19">
        <f>'[156]Sheet 1'!$AB$115</f>
        <v>72.185255586014961</v>
      </c>
      <c r="C17" s="6" cm="1">
        <f t="array" ref="C17">(B17/_FV(A17,"Price"))-1</f>
        <v>-0.78210855870682794</v>
      </c>
      <c r="D17" s="6">
        <f>'[156]Sheet 1'!$Z$4</f>
        <v>8.968319293882776E-2</v>
      </c>
      <c r="E17" s="6">
        <f>'[156]Sheet 1'!$AA$4</f>
        <v>0.11118253993764271</v>
      </c>
      <c r="F17" s="6">
        <f>'[156]Sheet 1'!$Z$20</f>
        <v>-0.25842903077629764</v>
      </c>
      <c r="G17" s="7">
        <f>'[156]Sheet 1'!$AG$16</f>
        <v>17.040114428980104</v>
      </c>
      <c r="H17" s="7">
        <f>'[156]Sheet 1'!$AH$16</f>
        <v>80.18377070256372</v>
      </c>
      <c r="I17" s="6">
        <f>'[156]Sheet 1'!$AF$7</f>
        <v>0.6744</v>
      </c>
      <c r="J17" s="6">
        <f>'[156]Sheet 1'!$AI$7</f>
        <v>0.15402912153257689</v>
      </c>
      <c r="K17" s="6">
        <f>'[156]Sheet 1'!$AH$13</f>
        <v>0.14161159399468429</v>
      </c>
      <c r="L17" s="8">
        <f>'[156]Sheet 1'!$AH$101</f>
        <v>106027000000</v>
      </c>
      <c r="M17" s="16" t="str" cm="1">
        <f t="array" ref="M17">_FV(A17,"Industry")</f>
        <v>Healthcare Equipment &amp; Supplies</v>
      </c>
      <c r="N17" s="25" cm="1">
        <f t="array" ref="N17">_FV(A17,"Year incorporated",TRUE)</f>
        <v>1995</v>
      </c>
      <c r="O17" s="14" t="str" cm="1">
        <f t="array" ref="O17">_FV(A17,"Description")</f>
        <v>Intuitive Surgical, Inc. develops, manufactures, and markets the da Vinci surgical system and the Ion endoluminal system. The Company's products and related services enable physicians and healthcare providers to access minimally invasive care. The systems consist of a surgeon console or consoles, a patient-side cart, a vision system, and instruments and accessories. Its da Vinci products consist of five categories, such as da Vinci surgical systems, da Vinci instruments and accessories, da Vinci Stapling, da Vinci Energy, and da Vinci Vision, including Firefly Fluorescence imaging systems and da Vinci Endoscopes. It also provides a suite of systems, learning, and services offerings. Its Ion endoluminal system extends its commercial offerings beyond surgery into diagnostic procedures, enabling minimally invasive biopsies in the lung. Its services include readiness support, maintenance support, perioperative consulting, customer hospital analytics, and market consulting optimization.</v>
      </c>
      <c r="P17" s="10"/>
      <c r="Q17" s="10"/>
      <c r="R17" s="10"/>
    </row>
    <row r="18" spans="1:18" ht="50" customHeight="1">
      <c r="A18" s="2" t="e" vm="167">
        <v>#VALUE!</v>
      </c>
      <c r="B18" s="19">
        <f>'[157]Sheet 1'!$Z$115</f>
        <v>17.834129002043799</v>
      </c>
      <c r="C18" s="6" cm="1">
        <f t="array" ref="C18">(B18/_FV(A18,"Price"))-1</f>
        <v>-0.85925239521707997</v>
      </c>
      <c r="D18" s="6">
        <f>'[157]Sheet 1'!$X$4</f>
        <v>0.18840106187461703</v>
      </c>
      <c r="E18" s="6">
        <f>'[157]Sheet 1'!$Y$4</f>
        <v>0.19114715788026659</v>
      </c>
      <c r="F18" s="6">
        <f>'[157]Sheet 1'!$X$20</f>
        <v>0.49589838581635348</v>
      </c>
      <c r="G18" s="7">
        <f>'[157]Sheet 1'!$AE$16</f>
        <v>17.043816985359818</v>
      </c>
      <c r="H18" s="7">
        <f>'[157]Sheet 1'!$AF$16</f>
        <v>145.35198905041031</v>
      </c>
      <c r="I18" s="6">
        <f>'[157]Sheet 1'!$AD$7</f>
        <v>0.6472</v>
      </c>
      <c r="J18" s="6">
        <f>'[157]Sheet 1'!$AG$7</f>
        <v>0.10471510069420578</v>
      </c>
      <c r="K18" s="6">
        <f>'[157]Sheet 1'!$AF$13</f>
        <v>7.8399935869173112E-2</v>
      </c>
      <c r="L18" s="8">
        <f>'[157]Sheet 1'!$AF$101</f>
        <v>49594098664</v>
      </c>
      <c r="M18" s="16" t="str" cm="1">
        <f t="array" ref="M18">_FV(A18,"Industry")</f>
        <v>Healthcare Equipment &amp; Supplies</v>
      </c>
      <c r="N18" s="25" cm="1">
        <f t="array" ref="N18">_FV(A18,"Year incorporated",TRUE)</f>
        <v>1999</v>
      </c>
      <c r="O18" s="14" t="str" cm="1">
        <f t="array" ref="O18">_FV(A18,"Description")</f>
        <v>DexCom, Inc. is a medical device company. The Company is primarily focused on the design, development, and commercialization of continuous glucose monitoring (CGM), systems for use by people with diabetes and by healthcare providers. Its Dexcom G6 is a CGM system that can be used as part of an integrated system with other compatible medical devices and electronic interfaces, which may include automated insulin dosing systems, insulin pumps, blood glucose meters or other electronic devices used for diabetes management. Its Dexcom Share remote monitoring system, offered for use with its Dexcom system, uses an application on the patient's mobile device to wirelessly transmit glucose information to the cloud and then to applications on the mobile devices of up to five designated recipients. Its Dexcom Real-Time API enables invited third-party developers to integrate real-time CGM data into their digital health applications and devices. Its other products include Dexcom ONE and Dexcom G7.</v>
      </c>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8">
      <sortCondition descending="1" ref="C1:C18"/>
    </sortState>
  </autoFilter>
  <conditionalFormatting sqref="C2:C18">
    <cfRule type="colorScale" priority="1">
      <colorScale>
        <cfvo type="min"/>
        <cfvo type="percentile" val="50"/>
        <cfvo type="max"/>
        <color rgb="FFF8696B"/>
        <color rgb="FFFCFCFF"/>
        <color rgb="FF63BE7B"/>
      </colorScale>
    </cfRule>
  </conditionalFormatting>
  <conditionalFormatting sqref="C19:C33">
    <cfRule type="colorScale" priority="13">
      <colorScale>
        <cfvo type="min"/>
        <cfvo type="percentile" val="50"/>
        <cfvo type="max"/>
        <color rgb="FFF8696B"/>
        <color rgb="FFFCFCFF"/>
        <color rgb="FF63BE7B"/>
      </colorScale>
    </cfRule>
  </conditionalFormatting>
  <conditionalFormatting sqref="C21">
    <cfRule type="colorScale" priority="15">
      <colorScale>
        <cfvo type="min"/>
        <cfvo type="percentile" val="50"/>
        <cfvo type="max"/>
        <color rgb="FFF8696B"/>
        <color rgb="FFFFEB84"/>
        <color rgb="FF63BE7B"/>
      </colorScale>
    </cfRule>
    <cfRule type="colorScale" priority="14">
      <colorScale>
        <cfvo type="min"/>
        <cfvo type="percentile" val="50"/>
        <cfvo type="max"/>
        <color rgb="FFF8696B"/>
        <color rgb="FFFFEB84"/>
        <color rgb="FF63BE7B"/>
      </colorScale>
    </cfRule>
    <cfRule type="colorScale" priority="16">
      <colorScale>
        <cfvo type="min"/>
        <cfvo type="max"/>
        <color rgb="FFFFEF9C"/>
        <color rgb="FF63BE7B"/>
      </colorScale>
    </cfRule>
  </conditionalFormatting>
  <conditionalFormatting sqref="C22:C27 C19:C20">
    <cfRule type="colorScale" priority="25">
      <colorScale>
        <cfvo type="min"/>
        <cfvo type="percentile" val="50"/>
        <cfvo type="max"/>
        <color rgb="FFF8696B"/>
        <color rgb="FFFCFCFF"/>
        <color rgb="FF63BE7B"/>
      </colorScale>
    </cfRule>
    <cfRule type="colorScale" priority="26">
      <colorScale>
        <cfvo type="min"/>
        <cfvo type="max"/>
        <color rgb="FFFCFCFF"/>
        <color rgb="FF63BE7B"/>
      </colorScale>
    </cfRule>
  </conditionalFormatting>
  <conditionalFormatting sqref="C22:C47 C19:C20">
    <cfRule type="colorScale" priority="19">
      <colorScale>
        <cfvo type="min"/>
        <cfvo type="percentile" val="50"/>
        <cfvo type="max"/>
        <color rgb="FFF8696B"/>
        <color rgb="FFFCFCFF"/>
        <color rgb="FF63BE7B"/>
      </colorScale>
    </cfRule>
  </conditionalFormatting>
  <conditionalFormatting sqref="C22:C54 C19:C20">
    <cfRule type="colorScale" priority="111">
      <colorScale>
        <cfvo type="min"/>
        <cfvo type="max"/>
        <color rgb="FFFFEF9C"/>
        <color rgb="FF63BE7B"/>
      </colorScale>
    </cfRule>
    <cfRule type="colorScale" priority="98">
      <colorScale>
        <cfvo type="min"/>
        <cfvo type="percentile" val="50"/>
        <cfvo type="max"/>
        <color rgb="FFF8696B"/>
        <color rgb="FFFFEB84"/>
        <color rgb="FF63BE7B"/>
      </colorScale>
    </cfRule>
    <cfRule type="colorScale" priority="93">
      <colorScale>
        <cfvo type="min"/>
        <cfvo type="percentile" val="50"/>
        <cfvo type="max"/>
        <color rgb="FFF8696B"/>
        <color rgb="FFFFEB84"/>
        <color rgb="FF63BE7B"/>
      </colorScale>
    </cfRule>
  </conditionalFormatting>
  <conditionalFormatting sqref="D2:D33">
    <cfRule type="colorScale" priority="12">
      <colorScale>
        <cfvo type="min"/>
        <cfvo type="max"/>
        <color rgb="FFFCFCFF"/>
        <color rgb="FF63BE7B"/>
      </colorScale>
    </cfRule>
  </conditionalFormatting>
  <conditionalFormatting sqref="D22:D47 D2:D20">
    <cfRule type="colorScale" priority="17">
      <colorScale>
        <cfvo type="min"/>
        <cfvo type="max"/>
        <color rgb="FFFCFCFF"/>
        <color rgb="FF63BE7B"/>
      </colorScale>
    </cfRule>
  </conditionalFormatting>
  <conditionalFormatting sqref="D2:E4">
    <cfRule type="colorScale" priority="109">
      <colorScale>
        <cfvo type="min"/>
        <cfvo type="max"/>
        <color rgb="FFFCFCFF"/>
        <color rgb="FF63BE7B"/>
      </colorScale>
    </cfRule>
    <cfRule type="colorScale" priority="110">
      <colorScale>
        <cfvo type="min"/>
        <cfvo type="percentile" val="50"/>
        <cfvo type="max"/>
        <color rgb="FFF8696B"/>
        <color rgb="FFFFEB84"/>
        <color rgb="FF63BE7B"/>
      </colorScale>
    </cfRule>
  </conditionalFormatting>
  <conditionalFormatting sqref="D5:E5">
    <cfRule type="colorScale" priority="107">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6:E6">
    <cfRule type="colorScale" priority="105">
      <colorScale>
        <cfvo type="min"/>
        <cfvo type="max"/>
        <color rgb="FFFCFCFF"/>
        <color rgb="FF63BE7B"/>
      </colorScale>
    </cfRule>
    <cfRule type="colorScale" priority="106">
      <colorScale>
        <cfvo type="min"/>
        <cfvo type="percentile" val="50"/>
        <cfvo type="max"/>
        <color rgb="FFF8696B"/>
        <color rgb="FFFFEB84"/>
        <color rgb="FF63BE7B"/>
      </colorScale>
    </cfRule>
  </conditionalFormatting>
  <conditionalFormatting sqref="D7:E7">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8:E8">
    <cfRule type="colorScale" priority="101">
      <colorScale>
        <cfvo type="min"/>
        <cfvo type="max"/>
        <color rgb="FFFCFCFF"/>
        <color rgb="FF63BE7B"/>
      </colorScale>
    </cfRule>
    <cfRule type="colorScale" priority="102">
      <colorScale>
        <cfvo type="min"/>
        <cfvo type="percentile" val="50"/>
        <cfvo type="max"/>
        <color rgb="FFF8696B"/>
        <color rgb="FFFFEB84"/>
        <color rgb="FF63BE7B"/>
      </colorScale>
    </cfRule>
  </conditionalFormatting>
  <conditionalFormatting sqref="D9:E9">
    <cfRule type="colorScale" priority="100">
      <colorScale>
        <cfvo type="min"/>
        <cfvo type="percentile" val="50"/>
        <cfvo type="max"/>
        <color rgb="FFF8696B"/>
        <color rgb="FFFFEB84"/>
        <color rgb="FF63BE7B"/>
      </colorScale>
    </cfRule>
    <cfRule type="colorScale" priority="99">
      <colorScale>
        <cfvo type="min"/>
        <cfvo type="max"/>
        <color rgb="FFFCFCFF"/>
        <color rgb="FF63BE7B"/>
      </colorScale>
    </cfRule>
  </conditionalFormatting>
  <conditionalFormatting sqref="D10:E10">
    <cfRule type="colorScale" priority="89">
      <colorScale>
        <cfvo type="min"/>
        <cfvo type="percentile" val="50"/>
        <cfvo type="max"/>
        <color rgb="FFF8696B"/>
        <color rgb="FFFFEB84"/>
        <color rgb="FF63BE7B"/>
      </colorScale>
    </cfRule>
    <cfRule type="colorScale" priority="88">
      <colorScale>
        <cfvo type="min"/>
        <cfvo type="max"/>
        <color rgb="FFFCFCFF"/>
        <color rgb="FF63BE7B"/>
      </colorScale>
    </cfRule>
  </conditionalFormatting>
  <conditionalFormatting sqref="D11:E13">
    <cfRule type="colorScale" priority="91">
      <colorScale>
        <cfvo type="min"/>
        <cfvo type="percentile" val="50"/>
        <cfvo type="max"/>
        <color rgb="FFF8696B"/>
        <color rgb="FFFFEB84"/>
        <color rgb="FF63BE7B"/>
      </colorScale>
    </cfRule>
    <cfRule type="colorScale" priority="90">
      <colorScale>
        <cfvo type="min"/>
        <cfvo type="max"/>
        <color rgb="FFFCFCFF"/>
        <color rgb="FF63BE7B"/>
      </colorScale>
    </cfRule>
  </conditionalFormatting>
  <conditionalFormatting sqref="D14:E14">
    <cfRule type="colorScale" priority="86">
      <colorScale>
        <cfvo type="min"/>
        <cfvo type="max"/>
        <color rgb="FFFCFCFF"/>
        <color rgb="FF63BE7B"/>
      </colorScale>
    </cfRule>
    <cfRule type="colorScale" priority="87">
      <colorScale>
        <cfvo type="min"/>
        <cfvo type="percentile" val="50"/>
        <cfvo type="max"/>
        <color rgb="FFF8696B"/>
        <color rgb="FFFFEB84"/>
        <color rgb="FF63BE7B"/>
      </colorScale>
    </cfRule>
  </conditionalFormatting>
  <conditionalFormatting sqref="D15:E15">
    <cfRule type="colorScale" priority="84">
      <colorScale>
        <cfvo type="min"/>
        <cfvo type="max"/>
        <color rgb="FFFCFCFF"/>
        <color rgb="FF63BE7B"/>
      </colorScale>
    </cfRule>
    <cfRule type="colorScale" priority="85">
      <colorScale>
        <cfvo type="min"/>
        <cfvo type="percentile" val="50"/>
        <cfvo type="max"/>
        <color rgb="FFF8696B"/>
        <color rgb="FFFFEB84"/>
        <color rgb="FF63BE7B"/>
      </colorScale>
    </cfRule>
  </conditionalFormatting>
  <conditionalFormatting sqref="D16:E1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17:E17">
    <cfRule type="colorScale" priority="80">
      <colorScale>
        <cfvo type="min"/>
        <cfvo type="max"/>
        <color rgb="FFFCFCFF"/>
        <color rgb="FF63BE7B"/>
      </colorScale>
    </cfRule>
    <cfRule type="colorScale" priority="81">
      <colorScale>
        <cfvo type="min"/>
        <cfvo type="percentile" val="50"/>
        <cfvo type="max"/>
        <color rgb="FFF8696B"/>
        <color rgb="FFFFEB84"/>
        <color rgb="FF63BE7B"/>
      </colorScale>
    </cfRule>
  </conditionalFormatting>
  <conditionalFormatting sqref="D18:E18">
    <cfRule type="colorScale" priority="78">
      <colorScale>
        <cfvo type="min"/>
        <cfvo type="max"/>
        <color rgb="FFFCFCFF"/>
        <color rgb="FF63BE7B"/>
      </colorScale>
    </cfRule>
    <cfRule type="colorScale" priority="79">
      <colorScale>
        <cfvo type="min"/>
        <cfvo type="percentile" val="50"/>
        <cfvo type="max"/>
        <color rgb="FFF8696B"/>
        <color rgb="FFFFEB84"/>
        <color rgb="FF63BE7B"/>
      </colorScale>
    </cfRule>
  </conditionalFormatting>
  <conditionalFormatting sqref="D19:E19">
    <cfRule type="colorScale" priority="74">
      <colorScale>
        <cfvo type="min"/>
        <cfvo type="max"/>
        <color rgb="FFFCFCFF"/>
        <color rgb="FF63BE7B"/>
      </colorScale>
    </cfRule>
    <cfRule type="colorScale" priority="75">
      <colorScale>
        <cfvo type="min"/>
        <cfvo type="percentile" val="50"/>
        <cfvo type="max"/>
        <color rgb="FFF8696B"/>
        <color rgb="FFFFEB84"/>
        <color rgb="FF63BE7B"/>
      </colorScale>
    </cfRule>
  </conditionalFormatting>
  <conditionalFormatting sqref="D20:E20 D22:E22">
    <cfRule type="colorScale" priority="76">
      <colorScale>
        <cfvo type="min"/>
        <cfvo type="max"/>
        <color rgb="FFFCFCFF"/>
        <color rgb="FF63BE7B"/>
      </colorScale>
    </cfRule>
    <cfRule type="colorScale" priority="77">
      <colorScale>
        <cfvo type="min"/>
        <cfvo type="percentile" val="50"/>
        <cfvo type="max"/>
        <color rgb="FFF8696B"/>
        <color rgb="FFFFEB84"/>
        <color rgb="FF63BE7B"/>
      </colorScale>
    </cfRule>
  </conditionalFormatting>
  <conditionalFormatting sqref="D22:E27 D2:E20">
    <cfRule type="colorScale" priority="27">
      <colorScale>
        <cfvo type="min"/>
        <cfvo type="max"/>
        <color rgb="FFFCFCFF"/>
        <color rgb="FF63BE7B"/>
      </colorScale>
    </cfRule>
  </conditionalFormatting>
  <conditionalFormatting sqref="D22:E53 D2:E20">
    <cfRule type="colorScale" priority="94">
      <colorScale>
        <cfvo type="min"/>
        <cfvo type="max"/>
        <color rgb="FFFFEF9C"/>
        <color rgb="FF63BE7B"/>
      </colorScale>
    </cfRule>
  </conditionalFormatting>
  <conditionalFormatting sqref="D23:E23">
    <cfRule type="colorScale" priority="72">
      <colorScale>
        <cfvo type="min"/>
        <cfvo type="max"/>
        <color rgb="FFFCFCFF"/>
        <color rgb="FF63BE7B"/>
      </colorScale>
    </cfRule>
    <cfRule type="colorScale" priority="73">
      <colorScale>
        <cfvo type="min"/>
        <cfvo type="percentile" val="50"/>
        <cfvo type="max"/>
        <color rgb="FFF8696B"/>
        <color rgb="FFFFEB84"/>
        <color rgb="FF63BE7B"/>
      </colorScale>
    </cfRule>
  </conditionalFormatting>
  <conditionalFormatting sqref="D24:E24">
    <cfRule type="colorScale" priority="70">
      <colorScale>
        <cfvo type="min"/>
        <cfvo type="max"/>
        <color rgb="FFFCFCFF"/>
        <color rgb="FF63BE7B"/>
      </colorScale>
    </cfRule>
    <cfRule type="colorScale" priority="71">
      <colorScale>
        <cfvo type="min"/>
        <cfvo type="percentile" val="50"/>
        <cfvo type="max"/>
        <color rgb="FFF8696B"/>
        <color rgb="FFFFEB84"/>
        <color rgb="FF63BE7B"/>
      </colorScale>
    </cfRule>
  </conditionalFormatting>
  <conditionalFormatting sqref="D25:E27">
    <cfRule type="colorScale" priority="68">
      <colorScale>
        <cfvo type="min"/>
        <cfvo type="max"/>
        <color rgb="FFFCFCFF"/>
        <color rgb="FF63BE7B"/>
      </colorScale>
    </cfRule>
    <cfRule type="colorScale" priority="69">
      <colorScale>
        <cfvo type="min"/>
        <cfvo type="percentile" val="50"/>
        <cfvo type="max"/>
        <color rgb="FFF8696B"/>
        <color rgb="FFFFEB84"/>
        <color rgb="FF63BE7B"/>
      </colorScale>
    </cfRule>
  </conditionalFormatting>
  <conditionalFormatting sqref="D28:E28">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29:E31">
    <cfRule type="colorScale" priority="67">
      <colorScale>
        <cfvo type="min"/>
        <cfvo type="percentile" val="50"/>
        <cfvo type="max"/>
        <color rgb="FFF8696B"/>
        <color rgb="FFFFEB84"/>
        <color rgb="FF63BE7B"/>
      </colorScale>
    </cfRule>
    <cfRule type="colorScale" priority="66">
      <colorScale>
        <cfvo type="min"/>
        <cfvo type="max"/>
        <color rgb="FFFCFCFF"/>
        <color rgb="FF63BE7B"/>
      </colorScale>
    </cfRule>
  </conditionalFormatting>
  <conditionalFormatting sqref="D32:E32">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33:E33">
    <cfRule type="colorScale" priority="60">
      <colorScale>
        <cfvo type="min"/>
        <cfvo type="max"/>
        <color rgb="FFFCFCFF"/>
        <color rgb="FF63BE7B"/>
      </colorScale>
    </cfRule>
    <cfRule type="colorScale" priority="61">
      <colorScale>
        <cfvo type="min"/>
        <cfvo type="percentile" val="50"/>
        <cfvo type="max"/>
        <color rgb="FFF8696B"/>
        <color rgb="FFFFEB84"/>
        <color rgb="FF63BE7B"/>
      </colorScale>
    </cfRule>
  </conditionalFormatting>
  <conditionalFormatting sqref="D34:E34">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35:E35">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36:E36">
    <cfRule type="colorScale" priority="55">
      <colorScale>
        <cfvo type="min"/>
        <cfvo type="percentile" val="50"/>
        <cfvo type="max"/>
        <color rgb="FFF8696B"/>
        <color rgb="FFFFEB84"/>
        <color rgb="FF63BE7B"/>
      </colorScale>
    </cfRule>
    <cfRule type="colorScale" priority="54">
      <colorScale>
        <cfvo type="min"/>
        <cfvo type="max"/>
        <color rgb="FFFCFCFF"/>
        <color rgb="FF63BE7B"/>
      </colorScale>
    </cfRule>
  </conditionalFormatting>
  <conditionalFormatting sqref="D37:E37">
    <cfRule type="colorScale" priority="50">
      <colorScale>
        <cfvo type="min"/>
        <cfvo type="max"/>
        <color rgb="FFFCFCFF"/>
        <color rgb="FF63BE7B"/>
      </colorScale>
    </cfRule>
    <cfRule type="colorScale" priority="51">
      <colorScale>
        <cfvo type="min"/>
        <cfvo type="percentile" val="50"/>
        <cfvo type="max"/>
        <color rgb="FFF8696B"/>
        <color rgb="FFFFEB84"/>
        <color rgb="FF63BE7B"/>
      </colorScale>
    </cfRule>
  </conditionalFormatting>
  <conditionalFormatting sqref="D38:E40">
    <cfRule type="colorScale" priority="52">
      <colorScale>
        <cfvo type="min"/>
        <cfvo type="max"/>
        <color rgb="FFFCFCFF"/>
        <color rgb="FF63BE7B"/>
      </colorScale>
    </cfRule>
    <cfRule type="colorScale" priority="53">
      <colorScale>
        <cfvo type="min"/>
        <cfvo type="percentile" val="50"/>
        <cfvo type="max"/>
        <color rgb="FFF8696B"/>
        <color rgb="FFFFEB84"/>
        <color rgb="FF63BE7B"/>
      </colorScale>
    </cfRule>
  </conditionalFormatting>
  <conditionalFormatting sqref="D41:E41">
    <cfRule type="colorScale" priority="48">
      <colorScale>
        <cfvo type="min"/>
        <cfvo type="max"/>
        <color rgb="FFFCFCFF"/>
        <color rgb="FF63BE7B"/>
      </colorScale>
    </cfRule>
    <cfRule type="colorScale" priority="49">
      <colorScale>
        <cfvo type="min"/>
        <cfvo type="percentile" val="50"/>
        <cfvo type="max"/>
        <color rgb="FFF8696B"/>
        <color rgb="FFFFEB84"/>
        <color rgb="FF63BE7B"/>
      </colorScale>
    </cfRule>
  </conditionalFormatting>
  <conditionalFormatting sqref="D42:E42">
    <cfRule type="colorScale" priority="46">
      <colorScale>
        <cfvo type="min"/>
        <cfvo type="max"/>
        <color rgb="FFFCFCFF"/>
        <color rgb="FF63BE7B"/>
      </colorScale>
    </cfRule>
    <cfRule type="colorScale" priority="47">
      <colorScale>
        <cfvo type="min"/>
        <cfvo type="percentile" val="50"/>
        <cfvo type="max"/>
        <color rgb="FFF8696B"/>
        <color rgb="FFFFEB84"/>
        <color rgb="FF63BE7B"/>
      </colorScale>
    </cfRule>
  </conditionalFormatting>
  <conditionalFormatting sqref="D43:E43">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44:E44">
    <cfRule type="colorScale" priority="42">
      <colorScale>
        <cfvo type="min"/>
        <cfvo type="max"/>
        <color rgb="FFFCFCFF"/>
        <color rgb="FF63BE7B"/>
      </colorScale>
    </cfRule>
    <cfRule type="colorScale" priority="43">
      <colorScale>
        <cfvo type="min"/>
        <cfvo type="percentile" val="50"/>
        <cfvo type="max"/>
        <color rgb="FFF8696B"/>
        <color rgb="FFFFEB84"/>
        <color rgb="FF63BE7B"/>
      </colorScale>
    </cfRule>
  </conditionalFormatting>
  <conditionalFormatting sqref="D45:E45">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46:E46">
    <cfRule type="colorScale" priority="36">
      <colorScale>
        <cfvo type="min"/>
        <cfvo type="max"/>
        <color rgb="FFFCFCFF"/>
        <color rgb="FF63BE7B"/>
      </colorScale>
    </cfRule>
    <cfRule type="colorScale" priority="37">
      <colorScale>
        <cfvo type="min"/>
        <cfvo type="percentile" val="50"/>
        <cfvo type="max"/>
        <color rgb="FFF8696B"/>
        <color rgb="FFFFEB84"/>
        <color rgb="FF63BE7B"/>
      </colorScale>
    </cfRule>
  </conditionalFormatting>
  <conditionalFormatting sqref="D47:E49">
    <cfRule type="colorScale" priority="38">
      <colorScale>
        <cfvo type="min"/>
        <cfvo type="max"/>
        <color rgb="FFFCFCFF"/>
        <color rgb="FF63BE7B"/>
      </colorScale>
    </cfRule>
    <cfRule type="colorScale" priority="39">
      <colorScale>
        <cfvo type="min"/>
        <cfvo type="percentile" val="50"/>
        <cfvo type="max"/>
        <color rgb="FFF8696B"/>
        <color rgb="FFFFEB84"/>
        <color rgb="FF63BE7B"/>
      </colorScale>
    </cfRule>
  </conditionalFormatting>
  <conditionalFormatting sqref="D50:E50">
    <cfRule type="colorScale" priority="34">
      <colorScale>
        <cfvo type="min"/>
        <cfvo type="max"/>
        <color rgb="FFFCFCFF"/>
        <color rgb="FF63BE7B"/>
      </colorScale>
    </cfRule>
    <cfRule type="colorScale" priority="35">
      <colorScale>
        <cfvo type="min"/>
        <cfvo type="percentile" val="50"/>
        <cfvo type="max"/>
        <color rgb="FFF8696B"/>
        <color rgb="FFFFEB84"/>
        <color rgb="FF63BE7B"/>
      </colorScale>
    </cfRule>
  </conditionalFormatting>
  <conditionalFormatting sqref="D51:E51">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52:E52">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D53:E53">
    <cfRule type="colorScale" priority="29">
      <colorScale>
        <cfvo type="min"/>
        <cfvo type="percentile" val="50"/>
        <cfvo type="max"/>
        <color rgb="FFF8696B"/>
        <color rgb="FFFFEB84"/>
        <color rgb="FF63BE7B"/>
      </colorScale>
    </cfRule>
    <cfRule type="colorScale" priority="28">
      <colorScale>
        <cfvo type="min"/>
        <cfvo type="max"/>
        <color rgb="FFFCFCFF"/>
        <color rgb="FF63BE7B"/>
      </colorScale>
    </cfRule>
  </conditionalFormatting>
  <conditionalFormatting sqref="E2:E33">
    <cfRule type="colorScale" priority="11">
      <colorScale>
        <cfvo type="min"/>
        <cfvo type="max"/>
        <color rgb="FFFCFCFF"/>
        <color rgb="FF63BE7B"/>
      </colorScale>
    </cfRule>
  </conditionalFormatting>
  <conditionalFormatting sqref="E22:E47 E2:E20">
    <cfRule type="colorScale" priority="18">
      <colorScale>
        <cfvo type="min"/>
        <cfvo type="max"/>
        <color rgb="FFFCFCFF"/>
        <color rgb="FF63BE7B"/>
      </colorScale>
    </cfRule>
  </conditionalFormatting>
  <conditionalFormatting sqref="F2:F33">
    <cfRule type="colorScale" priority="10">
      <colorScale>
        <cfvo type="min"/>
        <cfvo type="percentile" val="50"/>
        <cfvo type="max"/>
        <color rgb="FFF8696B"/>
        <color rgb="FFFCFCFF"/>
        <color rgb="FF63BE7B"/>
      </colorScale>
    </cfRule>
  </conditionalFormatting>
  <conditionalFormatting sqref="F22:F27 F2:F20">
    <cfRule type="colorScale" priority="24">
      <colorScale>
        <cfvo type="min"/>
        <cfvo type="max"/>
        <color rgb="FFFCFCFF"/>
        <color rgb="FF63BE7B"/>
      </colorScale>
    </cfRule>
  </conditionalFormatting>
  <conditionalFormatting sqref="F56:F1048576 F1:F20 F22:F53">
    <cfRule type="colorScale" priority="20">
      <colorScale>
        <cfvo type="min"/>
        <cfvo type="percentile" val="50"/>
        <cfvo type="max"/>
        <color rgb="FFF8696B"/>
        <color rgb="FFFCFCFF"/>
        <color rgb="FF63BE7B"/>
      </colorScale>
    </cfRule>
  </conditionalFormatting>
  <conditionalFormatting sqref="G2:G33">
    <cfRule type="colorScale" priority="9">
      <colorScale>
        <cfvo type="min"/>
        <cfvo type="percentile" val="50"/>
        <cfvo type="max"/>
        <color rgb="FF63BE7B"/>
        <color rgb="FFFCFCFF"/>
        <color rgb="FFF8696B"/>
      </colorScale>
    </cfRule>
  </conditionalFormatting>
  <conditionalFormatting sqref="G22:G27 G2:G20">
    <cfRule type="colorScale" priority="23">
      <colorScale>
        <cfvo type="min"/>
        <cfvo type="percentile" val="50"/>
        <cfvo type="max"/>
        <color rgb="FF63BE7B"/>
        <color rgb="FFFCFCFF"/>
        <color rgb="FFF8696B"/>
      </colorScale>
    </cfRule>
  </conditionalFormatting>
  <conditionalFormatting sqref="G22:G53 G2:G20">
    <cfRule type="colorScale" priority="92">
      <colorScale>
        <cfvo type="min"/>
        <cfvo type="percentile" val="50"/>
        <cfvo type="max"/>
        <color rgb="FF63BE7B"/>
        <color rgb="FFFCFCFF"/>
        <color rgb="FFF8696B"/>
      </colorScale>
    </cfRule>
  </conditionalFormatting>
  <conditionalFormatting sqref="H2:H33">
    <cfRule type="colorScale" priority="8">
      <colorScale>
        <cfvo type="min"/>
        <cfvo type="percentile" val="50"/>
        <cfvo type="max"/>
        <color rgb="FF63BE7B"/>
        <color rgb="FFFCFCFF"/>
        <color rgb="FFF8696B"/>
      </colorScale>
    </cfRule>
  </conditionalFormatting>
  <conditionalFormatting sqref="H22:H27 H2:H20">
    <cfRule type="colorScale" priority="22">
      <colorScale>
        <cfvo type="min"/>
        <cfvo type="percentile" val="50"/>
        <cfvo type="max"/>
        <color rgb="FF63BE7B"/>
        <color rgb="FFFCFCFF"/>
        <color rgb="FFF8696B"/>
      </colorScale>
    </cfRule>
  </conditionalFormatting>
  <conditionalFormatting sqref="I2:I18">
    <cfRule type="colorScale" priority="4">
      <colorScale>
        <cfvo type="min"/>
        <cfvo type="max"/>
        <color rgb="FFFFEF9C"/>
        <color rgb="FF63BE7B"/>
      </colorScale>
    </cfRule>
  </conditionalFormatting>
  <conditionalFormatting sqref="I2:I33">
    <cfRule type="colorScale" priority="7">
      <colorScale>
        <cfvo type="min"/>
        <cfvo type="max"/>
        <color rgb="FFFFEF9C"/>
        <color rgb="FF63BE7B"/>
      </colorScale>
    </cfRule>
  </conditionalFormatting>
  <conditionalFormatting sqref="I22:I27 I2:I20">
    <cfRule type="colorScale" priority="21">
      <colorScale>
        <cfvo type="min"/>
        <cfvo type="max"/>
        <color rgb="FFFFEF9C"/>
        <color rgb="FF63BE7B"/>
      </colorScale>
    </cfRule>
  </conditionalFormatting>
  <conditionalFormatting sqref="I22:I53 I2:I20">
    <cfRule type="colorScale" priority="95">
      <colorScale>
        <cfvo type="min"/>
        <cfvo type="max"/>
        <color rgb="FFFFEF9C"/>
        <color rgb="FF63BE7B"/>
      </colorScale>
    </cfRule>
  </conditionalFormatting>
  <conditionalFormatting sqref="J2:J18">
    <cfRule type="colorScale" priority="3">
      <colorScale>
        <cfvo type="min"/>
        <cfvo type="max"/>
        <color rgb="FFFFEF9C"/>
        <color rgb="FF63BE7B"/>
      </colorScale>
    </cfRule>
  </conditionalFormatting>
  <conditionalFormatting sqref="J2:J33">
    <cfRule type="colorScale" priority="6">
      <colorScale>
        <cfvo type="min"/>
        <cfvo type="max"/>
        <color rgb="FFFFEF9C"/>
        <color rgb="FF63BE7B"/>
      </colorScale>
    </cfRule>
  </conditionalFormatting>
  <conditionalFormatting sqref="J22:J53 J2:J20">
    <cfRule type="colorScale" priority="96">
      <colorScale>
        <cfvo type="min"/>
        <cfvo type="max"/>
        <color rgb="FFFFEF9C"/>
        <color rgb="FF63BE7B"/>
      </colorScale>
    </cfRule>
  </conditionalFormatting>
  <conditionalFormatting sqref="K2:K18">
    <cfRule type="colorScale" priority="2">
      <colorScale>
        <cfvo type="min"/>
        <cfvo type="max"/>
        <color rgb="FFFFEF9C"/>
        <color rgb="FF63BE7B"/>
      </colorScale>
    </cfRule>
  </conditionalFormatting>
  <conditionalFormatting sqref="K2:K33">
    <cfRule type="colorScale" priority="5">
      <colorScale>
        <cfvo type="min"/>
        <cfvo type="percentile" val="50"/>
        <cfvo type="max"/>
        <color rgb="FFF8696B"/>
        <color rgb="FFFFEB84"/>
        <color rgb="FF63BE7B"/>
      </colorScale>
    </cfRule>
  </conditionalFormatting>
  <conditionalFormatting sqref="K22:K53 K2:K20">
    <cfRule type="colorScale" priority="97">
      <colorScale>
        <cfvo type="min"/>
        <cfvo type="percentile" val="50"/>
        <cfvo type="max"/>
        <color rgb="FFF8696B"/>
        <color rgb="FFFFEB84"/>
        <color rgb="FF63BE7B"/>
      </colorScale>
    </cfRule>
  </conditionalFormatting>
  <hyperlinks>
    <hyperlink ref="A9" r:id="rId1" display="Healthcare/Abbott Laboratories.xlsx" xr:uid="{12629CFF-EC5B-6D4A-A70E-73CB5989E657}"/>
    <hyperlink ref="A2" r:id="rId2" display="Healthcare/AbbVie.xlsx" xr:uid="{DDEB2369-A700-A649-B228-539CABBFCBD2}"/>
    <hyperlink ref="A10" r:id="rId3" display="Healthcare/Danaher.xlsx" xr:uid="{238BCAA2-74BA-6349-9CAE-7C05592F368C}"/>
    <hyperlink ref="A18" r:id="rId4" display="Healthcare/Dexcom.xlsx" xr:uid="{C1667504-F312-3A40-B6F5-7D4F975939DD}"/>
    <hyperlink ref="A13" r:id="rId5" display="Healthcare/Eli Lilly.xlsx" xr:uid="{44001F71-7025-A449-8C65-8F6A0121E175}"/>
    <hyperlink ref="A17" r:id="rId6" display="Healthcare/Intuitive Surgical.xlsx" xr:uid="{51C8A3E1-010D-9940-9C72-B3BA0802ABF3}"/>
    <hyperlink ref="A11" r:id="rId7" display="Healthcare/Lantheus Holdings.xlsx" xr:uid="{7AE15EDE-478D-2F4E-BEAD-B9FA13791A00}"/>
    <hyperlink ref="A7" r:id="rId8" display="Healthcare/Medtronic.xlsx" xr:uid="{F2AECC9B-CF21-434B-A451-5CFC7053DEA9}"/>
    <hyperlink ref="A5" r:id="rId9" display="Healthcare/Merck &amp; Co.xlsx" xr:uid="{5831ED86-8E15-8A47-8FC5-CE56080E2DF0}"/>
    <hyperlink ref="A4" r:id="rId10" display="Healthcare/Pfizer.xlsx" xr:uid="{D320D969-4BF9-EA46-88B2-F4B0AB0C5D01}"/>
    <hyperlink ref="A14" r:id="rId11" display="Healthcare/Progyny.xlsx" xr:uid="{89CCC3B5-2B11-1541-BF7B-300B5A4AF4CB}"/>
    <hyperlink ref="A12" r:id="rId12" display="Healthcare/Thermo Fisher Scientific.xlsx" xr:uid="{E7686909-33E0-1143-8158-8CD0C542F783}"/>
    <hyperlink ref="A3" r:id="rId13" display="Healthcare/United Healthcare.xlsx" xr:uid="{AE888165-5111-4A4E-B8E1-F5FCA0FD68FE}"/>
    <hyperlink ref="A6" r:id="rId14" display="Healthcare/Vertex Pharmaceuticals.xlsx" xr:uid="{DFFAF60E-99C6-C944-AAC0-CFC9CE5598F1}"/>
    <hyperlink ref="A15" r:id="rId15" display="Healthcare/Zoetis.xlsx" xr:uid="{E4290779-99A2-E043-A119-9128F4325C9A}"/>
    <hyperlink ref="A16" r:id="rId16" display="Healthcare/Stryker.xlsx" xr:uid="{738C807B-D383-3444-A854-A0A8531A2966}"/>
    <hyperlink ref="A8" r:id="rId17" display="Healthcare/Novo Nordisk.xlsx" xr:uid="{272A9858-1CCF-C747-BDA4-D4924A57F6BD}"/>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82B5E-8489-6443-8790-9614D8CF51A1}">
  <dimension ref="A1:R54"/>
  <sheetViews>
    <sheetView zoomScale="80" zoomScaleNormal="80" workbookViewId="0">
      <pane ySplit="1" topLeftCell="A2" activePane="bottomLeft" state="frozen"/>
      <selection pane="bottomLeft" activeCell="F22" sqref="F2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20</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68">
        <v>#VALUE!</v>
      </c>
      <c r="B2" s="19">
        <f>'[158]Sheet 1'!$AO$115</f>
        <v>336.01724902193808</v>
      </c>
      <c r="C2" s="6">
        <f>'[158]Sheet 1'!$AO$117</f>
        <v>0.43321496703748386</v>
      </c>
      <c r="D2" s="6">
        <f>'[158]Sheet 1'!$AM$4</f>
        <v>0.16589825587098539</v>
      </c>
      <c r="E2" s="6">
        <f>'[158]Sheet 1'!$AN$4</f>
        <v>9.6538610395948021E-2</v>
      </c>
      <c r="F2" s="6">
        <f>'[158]Sheet 1'!$AM$20</f>
        <v>4.3808147412157883E-2</v>
      </c>
      <c r="G2" s="7">
        <f>'[158]Sheet 1'!$AT$16</f>
        <v>2.0331691632591244</v>
      </c>
      <c r="H2" s="7">
        <f>'[158]Sheet 1'!$AU$16</f>
        <v>18.020155684563758</v>
      </c>
      <c r="I2" s="6">
        <f>'[158]Sheet 1'!$AS$7</f>
        <v>0.30420000000000003</v>
      </c>
      <c r="J2" s="6">
        <f>'[158]Sheet 1'!$AV$7</f>
        <v>0.1088730711629394</v>
      </c>
      <c r="K2" s="6">
        <f>'[158]Sheet 1'!$AU$13</f>
        <v>0.14945919370698132</v>
      </c>
      <c r="L2" s="8" cm="1">
        <f t="array" ref="L2">_FV(A2,"Market cap",TRUE)</f>
        <v>126354900000</v>
      </c>
      <c r="M2" s="16" t="str" cm="1">
        <f t="array" ref="M2">_FV(A2,"Industry")</f>
        <v>Machinery, Equipment &amp; Components</v>
      </c>
      <c r="N2" s="25" cm="1">
        <f t="array" ref="N2">_FV(A2,"Year incorporated",TRUE)</f>
        <v>1986</v>
      </c>
      <c r="O2" s="14" t="str" cm="1">
        <f t="array" ref="O2">_FV(A2,"Description")</f>
        <v>Caterpillar Inc. is a manufacturer of construction and mining equipment, diesel and natural gas engines, industrial gas turbines and diesel-electric locomotives. The Company operates through its three primary segments: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and quarry and aggregates. Its Energy &amp; Transportation, which supports customers in oil and gas, power generation, marine, rail and industrial applications, including Caterpillar machines. Its All Other operating segment, which includes activities, such as product management and development, manufacturing of filters and fluids, undercarriage, ground-engaging tools, and others.</v>
      </c>
      <c r="P2" s="10" t="s">
        <v>9</v>
      </c>
      <c r="Q2" s="10"/>
      <c r="R2" s="10"/>
    </row>
    <row r="3" spans="1:18" ht="50" customHeight="1">
      <c r="A3" s="2" t="e" vm="169">
        <v>#VALUE!</v>
      </c>
      <c r="B3" s="19">
        <f>'[159]Sheet 1'!$AO$115</f>
        <v>121.11838788245787</v>
      </c>
      <c r="C3" s="6" cm="1">
        <f t="array" ref="C3">(B3/_FV(A3,"Price"))-1</f>
        <v>0.24325998647565039</v>
      </c>
      <c r="D3" s="6">
        <f>'[159]Sheet 1'!$AM$4</f>
        <v>4.1715847673479578E-2</v>
      </c>
      <c r="E3" s="6">
        <f>'[159]Sheet 1'!$AN$4</f>
        <v>8.3325878880042836E-2</v>
      </c>
      <c r="F3" s="6">
        <f>'[159]Sheet 1'!$AM$20</f>
        <v>7.3701206192420932E-2</v>
      </c>
      <c r="G3" s="7">
        <f>'[159]Sheet 1'!$AT$16</f>
        <v>2.1291710510779138</v>
      </c>
      <c r="H3" s="7">
        <f>'[159]Sheet 1'!$AU$16</f>
        <v>27.479703498172022</v>
      </c>
      <c r="I3" s="6">
        <f>'[159]Sheet 1'!$AS$7</f>
        <v>0.20380000000000001</v>
      </c>
      <c r="J3" s="6">
        <f>'[159]Sheet 1'!$AV$7</f>
        <v>6.5494826609416468E-2</v>
      </c>
      <c r="K3" s="6">
        <f>'[159]Sheet 1'!$AU$13</f>
        <v>5.1011947386273696E-2</v>
      </c>
      <c r="L3" s="8">
        <f>'[159]Sheet 1'!$AU$101</f>
        <v>142812019080</v>
      </c>
      <c r="M3" s="16" t="str" cm="1">
        <f t="array" ref="M3">_FV(A3,"Industry")</f>
        <v>Aerospace &amp; Defense</v>
      </c>
      <c r="N3" s="25" cm="1">
        <f t="array" ref="N3">_FV(A3,"Year incorporated",TRUE)</f>
        <v>1934</v>
      </c>
      <c r="O3" s="14" t="str" cm="1">
        <f t="array" ref="O3">_FV(A3,"Description")</f>
        <v>Raytheon Technologies Corporation is an aerospace and defense company. The Company's operations are classified into four principal business segments: Collins Aerospace (Collins), Pratt &amp; Whitney, Raytheon Intelligence &amp; Space (RIS) and Raytheon Missiles &amp; Defense (RMD). Its Collins segment is a provider of technologically advanced aerospace and defense products and aftermarket service solutions for aircraft manufacturers, airlines, and regional, business and general aviation, as well as for defense and commercial space operations. Pratt &amp; Whitney is engaged in supplying aircraft engines for commercial, military, business jet and general aviation customers. RIS segment is a provider of integrated space, communication and sensor systems, and cyber and software solutions to intelligence, defense, federal and commercial customers. RMD segment is a provider of end-to-end solutions for United States and foreign government customers designed to detect, track and engage threats.</v>
      </c>
      <c r="P3" s="10"/>
      <c r="Q3" s="10"/>
      <c r="R3" s="10"/>
    </row>
    <row r="4" spans="1:18" ht="50" customHeight="1">
      <c r="A4" s="2" t="e" vm="170">
        <v>#VALUE!</v>
      </c>
      <c r="B4" s="19">
        <f>'[160]Sheet 1'!$AB$115</f>
        <v>161.64822763099554</v>
      </c>
      <c r="C4" s="6" cm="1">
        <f t="array" ref="C4">(B4/_FV(A4,"Price"))-1</f>
        <v>7.5289214601180987E-2</v>
      </c>
      <c r="D4" s="6">
        <f>'[160]Sheet 1'!$Z$4</f>
        <v>0.19621956617972547</v>
      </c>
      <c r="E4" s="6">
        <f>'[160]Sheet 1'!$AA$4</f>
        <v>8.9828513910578556E-2</v>
      </c>
      <c r="F4" s="6">
        <f>'[160]Sheet 1'!$Z$20</f>
        <v>0.45106803797468364</v>
      </c>
      <c r="G4" s="7">
        <f>'[160]Sheet 1'!$AG$16</f>
        <v>3.4113534285375944</v>
      </c>
      <c r="H4" s="7">
        <f>'[160]Sheet 1'!$AH$16</f>
        <v>30.984014237026081</v>
      </c>
      <c r="I4" s="6">
        <f>'[160]Sheet 1'!$AF$7</f>
        <v>0.54852604856675524</v>
      </c>
      <c r="J4" s="6">
        <f>'[160]Sheet 1'!$AI$7</f>
        <v>0.12848504585051032</v>
      </c>
      <c r="K4" s="6">
        <f>'[160]Sheet 1'!$AH$13</f>
        <v>0.11138951633560766</v>
      </c>
      <c r="L4" s="8">
        <f>'[160]Sheet 1'!$AH$101</f>
        <v>46091819579</v>
      </c>
      <c r="M4" s="16" t="str" cm="1">
        <f t="array" ref="M4">_FV(A4,"Industry")</f>
        <v>Professional &amp; Commercial Services</v>
      </c>
      <c r="N4" s="25" cm="1">
        <f t="array" ref="N4">_FV(A4,"Year incorporated",TRUE)</f>
        <v>1996</v>
      </c>
      <c r="O4" s="14" t="str" cm="1">
        <f t="array" ref="O4">_FV(A4,"Description")</f>
        <v>Republic Services, Inc. provides environmental services in the United States. The Company provides a range of products and services, including recycling, solid waste, special waste, hazardous waste, container rental and field services. It has three segments. Group 1 segment is a recycling and solid waste business operating primarily in geographic areas located in the western United States. Group 2 segment is a recycling and solid waste business operating primarily in geographic areas located in the southeastern and mid-western United States and the eastern seaboard of the United States. Group 3 segment is an environmental solutions business operating primarily in geographic areas located across the United States and Canada. Its Colorado and New Mexico operations are vertically integrated operations, which include recycling, collection and disposal assets in four Colorado markets, including Denver, Colorado Springs, Durango and Canon City, as well as the Bloomfield, New Mexico, market.</v>
      </c>
      <c r="P4" s="10"/>
      <c r="Q4" s="10"/>
      <c r="R4" s="10"/>
    </row>
    <row r="5" spans="1:18" ht="50" customHeight="1">
      <c r="A5" s="2" t="e" vm="171">
        <v>#VALUE!</v>
      </c>
      <c r="B5" s="19">
        <f>'[161]Sheet 1'!$AH$115</f>
        <v>548.44292254145103</v>
      </c>
      <c r="C5" s="6" cm="1">
        <f t="array" ref="C5">(B5/_FV(A5,"Price"))-1</f>
        <v>0.19562015770628727</v>
      </c>
      <c r="D5" s="6">
        <f>'[161]Sheet 1'!$AF$4</f>
        <v>-1.5810512499254248E-2</v>
      </c>
      <c r="E5" s="6">
        <f>'[161]Sheet 1'!$AG$4</f>
        <v>-3.2583656644035175E-3</v>
      </c>
      <c r="F5" s="6">
        <f>'[161]Sheet 1'!$AF$20</f>
        <v>-8.1830644310872058E-2</v>
      </c>
      <c r="G5" s="7">
        <f>'[161]Sheet 1'!$AM$16</f>
        <v>1.7465779582929195</v>
      </c>
      <c r="H5" s="7">
        <f>'[161]Sheet 1'!$AN$16</f>
        <v>20.105757152826239</v>
      </c>
      <c r="I5" s="6">
        <f>'[161]Sheet 1'!$AL$7</f>
        <v>0.12559999999999999</v>
      </c>
      <c r="J5" s="6">
        <f>'[161]Sheet 1'!$AO$7</f>
        <v>9.2931619786614933E-2</v>
      </c>
      <c r="K5" s="6">
        <f>'[161]Sheet 1'!$AN$13</f>
        <v>0.33804413848957277</v>
      </c>
      <c r="L5" s="8">
        <f>'[161]Sheet 1'!$AN$101</f>
        <v>115246200000</v>
      </c>
      <c r="M5" s="16" t="str" cm="1">
        <f t="array" ref="M5">_FV(A5,"Industry")</f>
        <v>Aerospace &amp; Defense</v>
      </c>
      <c r="N5" s="25" cm="1">
        <f t="array" ref="N5">_FV(A5,"Year incorporated",TRUE)</f>
        <v>1994</v>
      </c>
      <c r="O5" s="14" t="str" cm="1">
        <f t="array" ref="O5">_FV(A5,"Description")</f>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c>
      <c r="P5" s="10"/>
      <c r="Q5" s="10"/>
      <c r="R5" s="10"/>
    </row>
    <row r="6" spans="1:18" ht="50" customHeight="1">
      <c r="A6" s="2" t="e" vm="172">
        <v>#VALUE!</v>
      </c>
      <c r="B6" s="19">
        <f>'[162]Sheet 1'!$G$115</f>
        <v>24.301770470229691</v>
      </c>
      <c r="C6" s="6">
        <f>'[162]Sheet 1'!$G$117</f>
        <v>6.7271430400952736E-2</v>
      </c>
      <c r="D6" s="6">
        <f>'[162]Sheet 1'!$E$4</f>
        <v>0.58911529377741356</v>
      </c>
      <c r="E6" s="6">
        <f>'[162]Sheet 1'!$F$4</f>
        <v>-0.37062804496597224</v>
      </c>
      <c r="F6" s="6">
        <f>'[162]Sheet 1'!$E$20</f>
        <v>0.88800967536864084</v>
      </c>
      <c r="G6" s="7">
        <f>'[162]Sheet 1'!$L$16</f>
        <v>7.6670122196735608</v>
      </c>
      <c r="H6" s="7">
        <f>'[162]Sheet 1'!$M$16</f>
        <v>13.994358610953482</v>
      </c>
      <c r="I6" s="6">
        <f>'[162]Sheet 1'!$K$7</f>
        <v>0.82520000000000004</v>
      </c>
      <c r="J6" s="6">
        <f>'[162]Sheet 1'!$N$7</f>
        <v>3.2073325624158787E-2</v>
      </c>
      <c r="K6" s="6">
        <f>'[162]Sheet 1'!$M$13</f>
        <v>0.16369911573448637</v>
      </c>
      <c r="L6" s="8" cm="1">
        <f t="array" ref="L6">_FV(A6,"Market cap",TRUE)</f>
        <v>4442297000</v>
      </c>
      <c r="M6" s="16" t="str" cm="1">
        <f t="array" ref="M6">_FV(A6,"Industry")</f>
        <v>Metals &amp; Mining</v>
      </c>
      <c r="N6" s="25" cm="1">
        <f t="array" ref="N6">_FV(A6,"Year incorporated",TRUE)</f>
        <v>2020</v>
      </c>
      <c r="O6" s="14" t="str" cm="1">
        <f t="array" ref="O6">_FV(A6,"Description")</f>
        <v>MP Materials Corp. produces specialty materials that are vital inputs for electrification and other advanced technologies. The Company owns and operates the Mountain Pass Rare Earth Mine and Processing Facility (Mountain Pass). Processing of rare earth materials at Mountain Pass includes five primary process steps: mining and crushing; milling and flotation; roasting, leaching and impurity removal; separation and extraction; and product finishing. The Company produces a rare earth concentrate that is principally sold to Shenghe Resources (Singapore) International Trading Pte. Ltd. (Shenghe) which, in turn, sells that product to refiners in China. These refiners separate the constituent rare earth elements (REE) contained in the Company's concentrate and sell the separated products to their customers. The Company is expanding its manufacturing operations downstream to provide a full supply chain solution from materials to magnetics.</v>
      </c>
      <c r="P6" s="10"/>
      <c r="Q6" s="10"/>
      <c r="R6" s="10"/>
    </row>
    <row r="7" spans="1:18" ht="50" customHeight="1">
      <c r="A7" s="2" t="e" vm="173">
        <v>#VALUE!</v>
      </c>
      <c r="B7" s="19">
        <f>'[163]Sheet 1'!$AB$115</f>
        <v>174.68538248086608</v>
      </c>
      <c r="C7" s="6" cm="1">
        <f t="array" ref="C7">(B7/_FV(A7,"Price"))-1</f>
        <v>-2.8229959496739565E-2</v>
      </c>
      <c r="D7" s="6">
        <f>'[163]Sheet 1'!$Z$4</f>
        <v>3.1360819020012975E-2</v>
      </c>
      <c r="E7" s="6">
        <f>'[163]Sheet 1'!$AA$4</f>
        <v>-2.2713229285016623E-2</v>
      </c>
      <c r="F7" s="6">
        <f>'[163]Sheet 1'!$Z$20</f>
        <v>-7.5338405295919397E-2</v>
      </c>
      <c r="G7" s="7">
        <f>'[163]Sheet 1'!$AG$16</f>
        <v>1.4631485578743846</v>
      </c>
      <c r="H7" s="7">
        <f>'[163]Sheet 1'!$AH$16</f>
        <v>12.712971943193626</v>
      </c>
      <c r="I7" s="6">
        <f>'[163]Sheet 1'!$AF$7</f>
        <v>0.21290000000000001</v>
      </c>
      <c r="J7" s="6">
        <f>'[163]Sheet 1'!$AI$7</f>
        <v>9.3035539875221757E-2</v>
      </c>
      <c r="K7" s="6">
        <f>'[163]Sheet 1'!$AH$13</f>
        <v>0.3023529683423003</v>
      </c>
      <c r="L7" s="8">
        <f>'[163]Sheet 1'!$AH$101</f>
        <v>146809400000</v>
      </c>
      <c r="M7" s="16" t="str" cm="1">
        <f t="array" ref="M7">_FV(A7,"Industry")</f>
        <v>Freight &amp; Logistics Services</v>
      </c>
      <c r="N7" s="25" cm="1">
        <f t="array" ref="N7">_FV(A7,"Year incorporated",TRUE)</f>
        <v>1999</v>
      </c>
      <c r="O7" s="14" t="str" cm="1">
        <f t="array" ref="O7">_FV(A7,"Description")</f>
        <v>United Parcel Service, Inc. is a package delivery company and a provider of global supply chain management solutions. Its segments include U.S. Domestic Package and International Package. Its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other businesses include Supply Chain Solutions, which consists of its forwarding, truckload brokerage, logistics and distribution, and other businesses.</v>
      </c>
      <c r="P7" s="10"/>
      <c r="Q7" s="10"/>
      <c r="R7" s="10"/>
    </row>
    <row r="8" spans="1:18" ht="50" customHeight="1">
      <c r="A8" s="2" t="e" vm="174">
        <v>#VALUE!</v>
      </c>
      <c r="B8" s="19">
        <f>'[164]Sheet 1'!$AE$115</f>
        <v>151.68275339195966</v>
      </c>
      <c r="C8" s="6" cm="1">
        <f t="array" ref="C8">(B8/_FV(A8,"Price"))-1</f>
        <v>-1.1967473997136158E-2</v>
      </c>
      <c r="D8" s="6">
        <f>'[164]Sheet 1'!$AC$4</f>
        <v>0.18166747254265392</v>
      </c>
      <c r="E8" s="6">
        <f>'[164]Sheet 1'!$AD$4</f>
        <v>2.180393990764018E-2</v>
      </c>
      <c r="F8" s="6">
        <f>'[164]Sheet 1'!$AC$20</f>
        <v>5.8424072122702286E-2</v>
      </c>
      <c r="G8" s="7">
        <f>'[164]Sheet 1'!$AJ$16</f>
        <v>6.3649675571403517</v>
      </c>
      <c r="H8" s="7">
        <f>'[164]Sheet 1'!$AK$16</f>
        <v>21.275009769441187</v>
      </c>
      <c r="I8" s="6">
        <f>'[164]Sheet 1'!$AI$7</f>
        <v>0.43230000000000002</v>
      </c>
      <c r="J8" s="6">
        <f>'[164]Sheet 1'!$AL$7</f>
        <v>0.22897059683170631</v>
      </c>
      <c r="K8" s="6">
        <f>'[164]Sheet 1'!$AK$13</f>
        <v>0.18409861656887549</v>
      </c>
      <c r="L8" s="8">
        <f>'[164]Sheet 1'!$AK$101</f>
        <v>108885500000</v>
      </c>
      <c r="M8" s="16" t="str" cm="1">
        <f t="array" ref="M8">_FV(A8,"Industry")</f>
        <v>Freight &amp; Logistics Services</v>
      </c>
      <c r="N8" s="25" cm="1">
        <f t="array" ref="N8">_FV(A8,"Year incorporated",TRUE)</f>
        <v>1995</v>
      </c>
      <c r="O8" s="14" t="str" cm="1">
        <f t="array" ref="O8">_FV(A8,"Description")</f>
        <v>Canadian National Railway Company is a transportation and logistics company. The Company's services include rail, intermodal, trucking, and supply chain services. Its rail services offer equipment, customs brokerage services, transloading and distribution, private car storage and others. Its intermodal container services help shippers expand their door-to-door market reach with about 23 strategically placed intermodal terminals. Its intermodal services include temperature-controlled cargo, port partnerships, logistics park, moving grain in containers, custom brokerage, transloading and distribution, and others. Its trucking services include door-to-door service, import and export dray, interline services, and specialized services. Its supply chain services offer comprehensive services across a range of industries and product types. It transports more than 300 million tons of natural resources, manufactured products, and finished goods throughout North America every year.</v>
      </c>
      <c r="P8" s="10"/>
      <c r="Q8" s="10"/>
      <c r="R8" s="10"/>
    </row>
    <row r="9" spans="1:18" ht="50" customHeight="1">
      <c r="A9" s="2" t="e" vm="175">
        <v>#VALUE!</v>
      </c>
      <c r="B9" s="19">
        <f>'[165]Sheet 1'!$AC$115</f>
        <v>109.12270255198236</v>
      </c>
      <c r="C9" s="6" cm="1">
        <f t="array" ref="C9">(B9/_FV(A9,"Price"))-1</f>
        <v>4.8954172373184335E-2</v>
      </c>
      <c r="D9" s="6">
        <f>'[165]Sheet 1'!$AA$4</f>
        <v>0.10243902439024399</v>
      </c>
      <c r="E9" s="6">
        <f>'[165]Sheet 1'!$AB$4</f>
        <v>0.57125028363966424</v>
      </c>
      <c r="F9" s="6">
        <f>'[165]Sheet 1'!$AA$20</f>
        <v>0.15849907730161994</v>
      </c>
      <c r="G9" s="7">
        <f>'[165]Sheet 1'!$AH$16</f>
        <v>11.391586759246653</v>
      </c>
      <c r="H9" s="7">
        <f>'[165]Sheet 1'!$AI$16</f>
        <v>28.548605543360818</v>
      </c>
      <c r="I9" s="6">
        <f>'[165]Sheet 1'!$AG$7</f>
        <v>0.51990000000000003</v>
      </c>
      <c r="J9" s="6">
        <f>'[165]Sheet 1'!$AJ$7</f>
        <v>0.46993419559791239</v>
      </c>
      <c r="K9" s="6">
        <f>'[165]Sheet 1'!$AI$13</f>
        <v>5.6870013837401985E-2</v>
      </c>
      <c r="L9" s="8">
        <f>'[165]Sheet 1'!$AI$101</f>
        <v>100405445696</v>
      </c>
      <c r="M9" s="16" t="str" cm="1">
        <f t="array" ref="M9">_FV(A9,"Industry")</f>
        <v>Freight &amp; Logistics Services</v>
      </c>
      <c r="N9" s="25" cm="1">
        <f t="array" ref="N9">_FV(A9,"Year incorporated",TRUE)</f>
        <v>2001</v>
      </c>
      <c r="O9" s="14" t="str" cm="1">
        <f t="array" ref="O9">_FV(A9,"Description")</f>
        <v>Canadian Pacific Kansas City Limited, formerly Canadian Pacific Railway Limited, operates a single-line transnational railway linking Canada, the United States and Mexico, with access to the ports from Vancouver to Atlantic Canada, to the Gulf of Mexico, and to Lazaro Cardenas, Mexico. The Company operates approximately 20,000 miles of rail and provides North American customers with unparalleled rail service and network reach to key markets across the continent. The Company offers a suite of freight transportation services, logistics solutions, and supply chain expertise. It transports ethanol from production areas in the Midwest United States to consumer markets across the Northeast United States and Canada. The Company serves various markets, including Canadian grain; United States grain; bulk; intermodal; automotive; forest and industrial products; transload; and energy, chemicals and plastics. Its wholly owned subsidiary is Canadian Pacific Railway Company.</v>
      </c>
      <c r="P9" s="10"/>
      <c r="Q9" s="10"/>
      <c r="R9" s="10"/>
    </row>
    <row r="10" spans="1:18" ht="50" customHeight="1">
      <c r="A10" s="2" t="e" vm="176">
        <v>#VALUE!</v>
      </c>
      <c r="B10" s="19">
        <f>'[166]Sheet 1'!$AG$115</f>
        <v>40.052264892170641</v>
      </c>
      <c r="C10" s="6">
        <f>'[166]Sheet 1'!$AG$117</f>
        <v>2.7771744731091674E-2</v>
      </c>
      <c r="D10" s="6">
        <f>'[166]Sheet 1'!$AE$4</f>
        <v>0.26645644969708138</v>
      </c>
      <c r="E10" s="6">
        <f>'[166]Sheet 1'!$AF$4</f>
        <v>0.24839199937045064</v>
      </c>
      <c r="F10" s="6">
        <f>'[166]Sheet 1'!$AE$20</f>
        <v>1.2486019491272362</v>
      </c>
      <c r="G10" s="7">
        <f>'[166]Sheet 1'!$AL$16</f>
        <v>9.1071909413421714</v>
      </c>
      <c r="H10" s="7">
        <f>'[166]Sheet 1'!$AM$16</f>
        <v>190.33205790875121</v>
      </c>
      <c r="I10" s="6">
        <f>'[166]Sheet 1'!$AK$7</f>
        <v>0.1249</v>
      </c>
      <c r="J10" s="6">
        <f>'[166]Sheet 1'!$AN$7</f>
        <v>8.6273416049117688E-2</v>
      </c>
      <c r="K10" s="6">
        <f>'[166]Sheet 1'!$AM$13</f>
        <v>2.2778979940740992E-3</v>
      </c>
      <c r="L10" s="8">
        <f>'[166]Sheet 1'!$AM$101</f>
        <v>17012260000</v>
      </c>
      <c r="M10" s="16" t="str" cm="1">
        <f t="array" ref="M10">_FV(A10,"Industry")</f>
        <v>Uranium</v>
      </c>
      <c r="N10" s="25" cm="1">
        <f t="array" ref="N10">_FV(A10,"Year incorporated",TRUE)</f>
        <v>1997</v>
      </c>
      <c r="O10" s="14" t="str" cm="1">
        <f t="array" ref="O10">_FV(A10,"Description")</f>
        <v>Cameco Corporation is an integrated uranium supplier, offering refining, conversion, and fuel manufacturing services. The Company operates two segments: uranium and fuel services. The uranium segment involves the exploration for, mining, milling, purchase, and sale of uranium concentrate. The fuel services segment involves the refining, conversion and fabrication of uranium concentrate and the purchase and sale of conversion services. The Company also provides nuclear fuel processing services. Its uranium projects include Millennium, Yeelirrie, and Kintyre. The Cree Extension-Millennium project is a Cameco-operated joint venture located in the southeastern portion of Canada's Athabasca Basin. The Yeelirrie deposit is located approximately 650 kilometer (Km) northeast of Perth and approximately 750 km south of Cameco's Kintyre project. Kintyre project is located at the western edge of the Great Sandy Desert in the East Pilbara region of Australia.</v>
      </c>
      <c r="P10" s="10"/>
      <c r="Q10" s="10"/>
      <c r="R10" s="10"/>
    </row>
    <row r="11" spans="1:18" ht="50" customHeight="1">
      <c r="A11" s="2" t="e" vm="177">
        <v>#VALUE!</v>
      </c>
      <c r="B11" s="19">
        <f>'[167]Sheet 1'!$AN$115</f>
        <v>188.20896950008478</v>
      </c>
      <c r="C11" s="6" cm="1">
        <f t="array" ref="C11">(B11/_FV(A11,"Price"))-1</f>
        <v>-7.2039397001850025E-2</v>
      </c>
      <c r="D11" s="6">
        <f>'[167]Sheet 1'!$AL$4</f>
        <v>0.14084571638231513</v>
      </c>
      <c r="E11" s="6">
        <f>'[167]Sheet 1'!$AM$4</f>
        <v>-1.0854271356783851E-3</v>
      </c>
      <c r="F11" s="6">
        <f>'[167]Sheet 1'!$AL$20</f>
        <v>6.2990796250949943E-2</v>
      </c>
      <c r="G11" s="7">
        <f>'[167]Sheet 1'!$AS$16</f>
        <v>4.8601608388341706</v>
      </c>
      <c r="H11" s="7">
        <f>'[167]Sheet 1'!$AT$16</f>
        <v>17.275864656473278</v>
      </c>
      <c r="I11" s="6">
        <f>'[167]Sheet 1'!$AR$7</f>
        <v>0.45050000000000001</v>
      </c>
      <c r="J11" s="6">
        <f>'[167]Sheet 1'!$AU$7</f>
        <v>0.23083417085427135</v>
      </c>
      <c r="K11" s="6">
        <f>'[167]Sheet 1'!$AT$13</f>
        <v>0.21195152706832804</v>
      </c>
      <c r="L11" s="8">
        <f>'[167]Sheet 1'!$AT$101</f>
        <v>120896500866</v>
      </c>
      <c r="M11" s="16" t="str" cm="1">
        <f t="array" ref="M11">_FV(A11,"Industry")</f>
        <v>Freight &amp; Logistics Services</v>
      </c>
      <c r="N11" s="25" cm="1">
        <f t="array" ref="N11">_FV(A11,"Year incorporated",TRUE)</f>
        <v>1969</v>
      </c>
      <c r="O11" s="14" t="str" cm="1">
        <f t="array" ref="O11">_FV(A11,"Description")</f>
        <v>Union Pacific Corporation is a railroad operating company in the United States. The Company operates through its principal operating company, Union Pacific Railroad Company (UPRR). It connects 23 states in the western two-thirds of the country and maintains coordinated schedules with other rail carriers to move freight to and from the Atlantic Coast, the Pacific Coast, the Southeast, the Southwest, Canada, and Mexico. Its Railroad's diversified business mix includes Bulk, Industrial, and Premium. Its Bulk shipments consist of grain and grain products, fertilizer, food and refrigerated, and coal and renewables. Its Industrial shipments consist of several categories, including construction, industrial chemicals, plastics, forest products, specialized products, metals and ores, petroleum, liquid petroleum gases (LPG), soda ash, and sand. Its Premium shipments include finished automobiles, automotive parts, and merchandise in intermodal containers, both domestic and international.</v>
      </c>
      <c r="P11" s="10"/>
      <c r="Q11" s="10"/>
      <c r="R11" s="10"/>
    </row>
    <row r="12" spans="1:18" ht="50" customHeight="1">
      <c r="A12" s="2" t="e" vm="178">
        <v>#VALUE!</v>
      </c>
      <c r="B12" s="19">
        <f>'[168]Sheet 1'!$AO$115</f>
        <v>146.70568636805544</v>
      </c>
      <c r="C12" s="6">
        <f>'[168]Sheet 1'!$AO$117</f>
        <v>-0.17339595239995809</v>
      </c>
      <c r="D12" s="6">
        <f>'[168]Sheet 1'!$AM$4</f>
        <v>0.11424554900220674</v>
      </c>
      <c r="E12" s="6">
        <f>'[168]Sheet 1'!$AN$4</f>
        <v>8.0082888115141193E-2</v>
      </c>
      <c r="F12" s="6">
        <f>'[168]Sheet 1'!$AM$20</f>
        <v>-0.11540949147061197</v>
      </c>
      <c r="G12" s="7">
        <f>'[168]Sheet 1'!$AT$16</f>
        <v>3.5616712950563159</v>
      </c>
      <c r="H12" s="7">
        <f>'[168]Sheet 1'!$AU$16</f>
        <v>46.287698085554638</v>
      </c>
      <c r="I12" s="6">
        <f>'[168]Sheet 1'!$AS$7</f>
        <v>0.49159999999999998</v>
      </c>
      <c r="J12" s="6">
        <f>'[168]Sheet 1'!$AV$7</f>
        <v>7.5811612794090696E-2</v>
      </c>
      <c r="K12" s="6">
        <f>'[168]Sheet 1'!$AU$13</f>
        <v>9.6723473007186936E-2</v>
      </c>
      <c r="L12" s="8" cm="1">
        <f t="array" ref="L12">_FV(A12,"Market cap",TRUE)</f>
        <v>52217820000</v>
      </c>
      <c r="M12" s="16" t="str" cm="1">
        <f t="array" ref="M12">_FV(A12,"Industry")</f>
        <v>Chemicals</v>
      </c>
      <c r="N12" s="25" cm="1">
        <f t="array" ref="N12">_FV(A12,"Year incorporated",TRUE)</f>
        <v>1924</v>
      </c>
      <c r="O12" s="14" t="str" cm="1">
        <f t="array" ref="O12">_FV(A12,"Description")</f>
        <v>Ecolab Inc. provides water, hygiene and infection prevention solutions and services. The Company delivers various solutions, data-driven insights and personalized service to various industries. Its segments include Global Industrial, Global Institutional &amp; Specialty and Global Healthcare &amp; Life Sciences. Its Global Industrial segment provides water treatment and process applications, and cleaning and sanitizing solutions, primarily to industrial customers within the manufacturing, food and beverage processing, transportation, chemical, primary metals and mining, power generation, global refining, petrochemical, pulp and paper industries. Its Global Institutional &amp; Specialty segment provides specialized cleaning and sanitizing products to the foodservice, hospitality, lodging, government, education and retail industries. Its Global Healthcare &amp; Life Sciences segment provides specialized cleaning and sanitizing products to the healthcare, personal care and pharmaceutical industries.</v>
      </c>
      <c r="P12" s="10"/>
      <c r="Q12" s="10"/>
      <c r="R12" s="10"/>
    </row>
    <row r="13" spans="1:18" ht="50" customHeight="1">
      <c r="A13" s="2" t="e" vm="179">
        <v>#VALUE!</v>
      </c>
      <c r="B13" s="19">
        <f>'[169]Sheet 1'!$AC$115</f>
        <v>145.4360322046486</v>
      </c>
      <c r="C13" s="6" cm="1">
        <f t="array" ref="C13">(B13/_FV(A13,"Price"))-1</f>
        <v>-0.210959026667488</v>
      </c>
      <c r="D13" s="6">
        <f>'[169]Sheet 1'!$AA$4</f>
        <v>0.17240054680582073</v>
      </c>
      <c r="E13" s="6">
        <f>'[169]Sheet 1'!$AB$4</f>
        <v>0.12176347319047687</v>
      </c>
      <c r="F13" s="6">
        <f>'[169]Sheet 1'!$AA$20</f>
        <v>0.24271736235793373</v>
      </c>
      <c r="G13" s="7">
        <f>'[169]Sheet 1'!$AH$16</f>
        <v>6.6369350815094972</v>
      </c>
      <c r="H13" s="7">
        <f>'[169]Sheet 1'!$AI$16</f>
        <v>57.27751172124615</v>
      </c>
      <c r="I13" s="6">
        <f>'[169]Sheet 1'!$AG$7</f>
        <v>0.39879999999999999</v>
      </c>
      <c r="J13" s="6">
        <f>'[169]Sheet 1'!$AJ$7</f>
        <v>0.15388750667477</v>
      </c>
      <c r="K13" s="6">
        <f>'[169]Sheet 1'!$AI$13</f>
        <v>8.7439757098255008E-2</v>
      </c>
      <c r="L13" s="8">
        <f>'[169]Sheet 1'!$AI$101</f>
        <v>47864640000</v>
      </c>
      <c r="M13" s="16" t="str" cm="1">
        <f t="array" ref="M13">_FV(A13,"Industry")</f>
        <v>Professional &amp; Commercial Services</v>
      </c>
      <c r="N13" s="25" cm="1">
        <f t="array" ref="N13">_FV(A13,"Year incorporated",TRUE)</f>
        <v>2016</v>
      </c>
      <c r="O13" s="14" t="str" cm="1">
        <f t="array" ref="O13">_FV(A13,"Description")</f>
        <v>Waste Connections, Inc. is a Canada-based integrated solid waste services company. The Company provides non-hazardous waste collection, transfer and disposal services, along with resource recovery primarily through recycling and renewable fuels generation. The Company's segments include Eastern, Southern, Western, Central and Canada. Its residential services include residential garbage pickup, residential yard waste, residential recycling, residential dumpster rental, bulk pickup, and portable toilets. Its commercial services include commercial waste collection, commercial recycling, shredding service, commercial roll off dumpster, and others. The Company also provides non-hazardous oilfield waste treatment, recovery and disposal services in several basins across the United States, as well as intermodal services for the movement of cargo and solid waste containers in the Pacific Northwest. The Company serves more than eight million residential, commercial, and industrial customers.</v>
      </c>
      <c r="P13" s="10"/>
      <c r="Q13" s="10"/>
      <c r="R13" s="10"/>
    </row>
    <row r="14" spans="1:18" ht="50" customHeight="1">
      <c r="A14" s="2" t="e" vm="180">
        <v>#VALUE!</v>
      </c>
      <c r="B14" s="19">
        <f>'[170]Sheet 1'!$AM$115</f>
        <v>158.01911036261512</v>
      </c>
      <c r="C14" s="6" cm="1">
        <f t="array" ref="C14">(B14/_FV(A14,"Price"))-1</f>
        <v>-7.0530496073083149E-2</v>
      </c>
      <c r="D14" s="6">
        <f>'[170]Sheet 1'!$AK$4</f>
        <v>9.8544420277731248E-2</v>
      </c>
      <c r="E14" s="6">
        <f>'[170]Sheet 1'!$AL$4</f>
        <v>4.9598944055234018E-2</v>
      </c>
      <c r="F14" s="6">
        <f>'[170]Sheet 1'!$AK$20</f>
        <v>0.13157894736842102</v>
      </c>
      <c r="G14" s="7">
        <f>'[170]Sheet 1'!$AR$16</f>
        <v>3.4857611242765763</v>
      </c>
      <c r="H14" s="7">
        <f>'[170]Sheet 1'!$AS$16</f>
        <v>30.680305016085789</v>
      </c>
      <c r="I14" s="6">
        <f>'[170]Sheet 1'!$AQ$7</f>
        <v>0.37590000000000001</v>
      </c>
      <c r="J14" s="6">
        <f>'[170]Sheet 1'!$AT$7</f>
        <v>9.8944055234033906E-2</v>
      </c>
      <c r="K14" s="6">
        <f>'[170]Sheet 1'!$AS$13</f>
        <v>0.1540186744782131</v>
      </c>
      <c r="L14" s="8">
        <f>'[170]Sheet 1'!$AS$101</f>
        <v>68662522626</v>
      </c>
      <c r="M14" s="16" t="str" cm="1">
        <f t="array" ref="M14">_FV(A14,"Industry")</f>
        <v>Professional &amp; Commercial Services</v>
      </c>
      <c r="N14" s="25" cm="1">
        <f t="array" ref="N14">_FV(A14,"Year incorporated",TRUE)</f>
        <v>1995</v>
      </c>
      <c r="O14" s="14" t="str" cm="1">
        <f t="array" ref="O14">_FV(A14,"Description")</f>
        <v>Waste Management, Inc. (WM) is a holding company. The Company is a provider of waste management environmental solutions. The Company, through its subsidiaries, provides collection, recycling and disposal services to millions of residential, commercial, industrial and municipal customers throughout the United States and Canada. Its Solid Waste operating segments include East Tier and West Tier. The East Tier primarily consists of geographic areas located in the Eastern United States, the Great Lakes region, and substantially all of Canada. The West Tier primarily includes geographic areas located in the Western United States, including the upper Midwest region, and British Columbia, Canada. Through its subsidiaries, including its Waste Management Renewable Energy (WM Renewable Energy) business, the Company is also a developer, operator and owner of landfill gas-to-energy facilities in the United States and Canada that produce renewable electricity and renewable natural gas.</v>
      </c>
      <c r="P14" s="10"/>
      <c r="Q14" s="10"/>
      <c r="R14" s="10"/>
    </row>
    <row r="15" spans="1:18" ht="50" customHeight="1">
      <c r="A15" s="2" t="e" vm="181">
        <v>#VALUE!</v>
      </c>
      <c r="B15" s="19">
        <f>'[171]Sheet 1'!$K$115</f>
        <v>19.534186721630046</v>
      </c>
      <c r="C15" s="6" cm="1">
        <f t="array" ref="C15">(B15/_FV(A15,"Price"))-1</f>
        <v>-0.287073477312772</v>
      </c>
      <c r="D15" s="6">
        <f>'[171]Sheet 1'!$I$4</f>
        <v>0.93434823977164605</v>
      </c>
      <c r="E15" s="6">
        <f>'[171]Sheet 1'!$J$4</f>
        <v>0.32931628135759961</v>
      </c>
      <c r="F15" s="6">
        <f>'[171]Sheet 1'!$I$20</f>
        <v>7.4345616264294794</v>
      </c>
      <c r="G15" s="7">
        <f>'[171]Sheet 1'!$P$16</f>
        <v>6.0544121987211019</v>
      </c>
      <c r="H15" s="7">
        <f>'[171]Sheet 1'!$Q$16</f>
        <v>18.001638025594151</v>
      </c>
      <c r="I15" s="6">
        <f>'[171]Sheet 1'!$O$7</f>
        <v>0.48659999999999998</v>
      </c>
      <c r="J15" s="6">
        <f>'[171]Sheet 1'!$R$7</f>
        <v>0.55914904082636496</v>
      </c>
      <c r="K15" s="6">
        <f>'[171]Sheet 1'!$Q$13</f>
        <v>0.19607140724819391</v>
      </c>
      <c r="L15" s="8">
        <f>'[171]Sheet 1'!$Q$101</f>
        <v>4923448000</v>
      </c>
      <c r="M15" s="16" t="str" cm="1">
        <f t="array" ref="M15">_FV(A15,"Industry")</f>
        <v>Chemicals</v>
      </c>
      <c r="N15" s="25" cm="1">
        <f t="array" ref="N15">_FV(A15,"Year incorporated",TRUE)</f>
        <v>2018</v>
      </c>
      <c r="O15" s="14" t="str" cm="1">
        <f t="array" ref="O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P15" s="10"/>
      <c r="Q15" s="10"/>
      <c r="R15" s="10"/>
    </row>
    <row r="16" spans="1:18" ht="50" customHeight="1">
      <c r="A16" s="2" t="e" vm="182">
        <v>#VALUE!</v>
      </c>
      <c r="B16" s="19">
        <f>'[172]Sheet 1'!$AO$115</f>
        <v>99.481433462341315</v>
      </c>
      <c r="C16" s="6" cm="1">
        <f t="array" ref="C16">(B16/_FV(A16,"Price"))-1</f>
        <v>-0.36668300571465939</v>
      </c>
      <c r="D16" s="6">
        <f>'[172]Sheet 1'!$AM$4</f>
        <v>0.10890011275550737</v>
      </c>
      <c r="E16" s="6">
        <f>'[172]Sheet 1'!$AN$4</f>
        <v>5.6982081219016933E-2</v>
      </c>
      <c r="F16" s="6">
        <f>'[172]Sheet 1'!$AM$20</f>
        <v>0.14767654573678768</v>
      </c>
      <c r="G16" s="7">
        <f>'[172]Sheet 1'!$AT$16</f>
        <v>5.3870340850300709</v>
      </c>
      <c r="H16" s="7">
        <f>'[172]Sheet 1'!$AU$16</f>
        <v>28.574311884347441</v>
      </c>
      <c r="I16" s="6">
        <f>'[172]Sheet 1'!$AS$7</f>
        <v>0.3488</v>
      </c>
      <c r="J16" s="6">
        <f>'[172]Sheet 1'!$AV$7</f>
        <v>0.16427332278681675</v>
      </c>
      <c r="K16" s="6">
        <f>'[172]Sheet 1'!$AU$13</f>
        <v>0.15217655616746265</v>
      </c>
      <c r="L16" s="8">
        <f>'[172]Sheet 1'!$AU$101</f>
        <v>33133114751</v>
      </c>
      <c r="M16" s="16" t="str" cm="1">
        <f t="array" ref="M16">_FV(A16,"Industry")</f>
        <v>Machinery, Equipment &amp; Components</v>
      </c>
      <c r="N16" s="25" cm="1">
        <f t="array" ref="N16">_FV(A16,"Year incorporated",TRUE)</f>
        <v>1986</v>
      </c>
      <c r="O16" s="14" t="str" cm="1">
        <f t="array" ref="O16">_FV(A16,"Description")</f>
        <v>AMETEK, Inc. is a global manufacturer of electronic instruments and electromechanical devices with operations in North America, Europe, Asia, and South America. The Company’s segments include Electronic Instruments (EIG) and Electromechanical (EMG). The EIG segment manufactures advanced instruments for the process, power and industrial, and aerospace markets. It includes power quality monitoring and metering devices, uninterruptible power supplies, programmable power equipment, electromagnetic compatibility test equipment, and gas turbine sensors. It provides process and analytical instruments for the oil and gas, petrochemical, pharmaceutical, semiconductor, automation, and food and beverage industries. The EMG segment is a supplier of precision motion control solutions, thermal management systems, specialty metals and electrical interconnects. The EMG’s end markets include aerospace and defense, medical, automation and other industrial markets.</v>
      </c>
      <c r="P16" s="10"/>
      <c r="Q16" s="10"/>
      <c r="R16" s="10"/>
    </row>
    <row r="17" spans="1:18" ht="50" customHeight="1">
      <c r="A17" s="2" t="e" vm="183">
        <v>#VALUE!</v>
      </c>
      <c r="B17" s="19">
        <f>'[173]Sheet 1'!$AO$115</f>
        <v>112.65462199476195</v>
      </c>
      <c r="C17" s="6" cm="1">
        <f t="array" ref="C17">(B17/_FV(A17,"Price"))-1</f>
        <v>-0.50311122973375988</v>
      </c>
      <c r="D17" s="6">
        <f>'[173]Sheet 1'!$AM$4</f>
        <v>0.14387004128522718</v>
      </c>
      <c r="E17" s="6">
        <f>'[173]Sheet 1'!$AN$4</f>
        <v>-1.8517065515888609E-2</v>
      </c>
      <c r="F17" s="6">
        <f>'[173]Sheet 1'!$AM$20</f>
        <v>5.9246275197195386E-2</v>
      </c>
      <c r="G17" s="7">
        <f>'[173]Sheet 1'!$AT$16</f>
        <v>3.8612106708513143</v>
      </c>
      <c r="H17" s="7">
        <f>'[173]Sheet 1'!$AU$16</f>
        <v>15.049275229357798</v>
      </c>
      <c r="I17" s="6">
        <f>'[173]Sheet 1'!$AS$7</f>
        <v>0.41110000000000002</v>
      </c>
      <c r="J17" s="6">
        <f>'[173]Sheet 1'!$AV$7</f>
        <v>0.1784229109454688</v>
      </c>
      <c r="K17" s="6">
        <f>'[173]Sheet 1'!$AU$13</f>
        <v>0.17659311562224184</v>
      </c>
      <c r="L17" s="8">
        <f>'[173]Sheet 1'!$AU$101</f>
        <v>49211130000</v>
      </c>
      <c r="M17" s="16" t="str" cm="1">
        <f t="array" ref="M17">_FV(A17,"Industry")</f>
        <v>Freight &amp; Logistics Services</v>
      </c>
      <c r="N17" s="25" cm="1">
        <f t="array" ref="N17">_FV(A17,"Year incorporated",TRUE)</f>
        <v>2009</v>
      </c>
      <c r="O17" s="14" t="str" cm="1">
        <f t="array" ref="O17">_FV(A17,"Description")</f>
        <v>Norfolk Southern Corporation is a holding company, which is engaged principally in the rail transportation business. The Company is primarily engaged in the rail transportation of raw materials, intermediate products, and finished goods primarily in the Southeast, East, and Midwest and, via interchange with rail carriers, to and from the rest of the United States. It also transports overseas freight through several Atlantic and Gulf Coast ports. It offers an intermodal network in the eastern half of the United States. Its railroad operations system reaches various manufacturing plants, electric generating facilities, mines, distribution centers, transload facilities, and other businesses located in its service area. The Company is a transporter of industrial products, including agriculture, forest and consumer products, chemicals and metals, and construction materials. The Company is also a principal carrier of coal, automobiles, and automotive parts.</v>
      </c>
      <c r="P17" s="10"/>
      <c r="Q17" s="10"/>
      <c r="R17" s="10"/>
    </row>
    <row r="18" spans="1:18" ht="50" customHeight="1">
      <c r="A18" s="2" t="e" vm="184">
        <v>#VALUE!</v>
      </c>
      <c r="B18" s="19">
        <f>'[174]Sheet 1'!$AF$115</f>
        <v>34.713750606350615</v>
      </c>
      <c r="C18" s="6" cm="1">
        <f t="array" ref="C18">(B18/_FV(A18,"Price"))-1</f>
        <v>-0.6060180387430415</v>
      </c>
      <c r="D18" s="6">
        <f>'[174]Sheet 1'!$AD$4</f>
        <v>0.30024389872501911</v>
      </c>
      <c r="E18" s="6">
        <f>'[174]Sheet 1'!$AE$4</f>
        <v>9.57116713002093E-2</v>
      </c>
      <c r="F18" s="6">
        <f>'[174]Sheet 1'!$AD$20</f>
        <v>0.18263847667164357</v>
      </c>
      <c r="G18" s="7">
        <f>'[174]Sheet 1'!$AK$16</f>
        <v>12.016043778194367</v>
      </c>
      <c r="H18" s="7">
        <f>'[174]Sheet 1'!$AL$16</f>
        <v>38.589177437553317</v>
      </c>
      <c r="I18" s="6">
        <f>'[174]Sheet 1'!$AJ$7</f>
        <v>0.45879999999999999</v>
      </c>
      <c r="J18" s="6">
        <f>'[174]Sheet 1'!$AM$7</f>
        <v>0.23971834840032094</v>
      </c>
      <c r="K18" s="6">
        <f>'[174]Sheet 1'!$AL$13</f>
        <v>0.28977368520435515</v>
      </c>
      <c r="L18" s="8">
        <f>'[174]Sheet 1'!$AL$101</f>
        <v>42067220000</v>
      </c>
      <c r="M18" s="16" t="str" cm="1">
        <f t="array" ref="M18">_FV(A18,"Industry")</f>
        <v>Software &amp; IT Services</v>
      </c>
      <c r="N18" s="25" cm="1">
        <f t="array" ref="N18">_FV(A18,"Year incorporated",TRUE)</f>
        <v>2012</v>
      </c>
      <c r="O18" s="14" t="str" cm="1">
        <f t="array" ref="O18">_FV(A18,"Description")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P18" s="10"/>
      <c r="Q18" s="10"/>
      <c r="R18" s="10"/>
    </row>
    <row r="19" spans="1:18" ht="50" customHeight="1">
      <c r="A19" s="2" t="e" vm="185">
        <v>#VALUE!</v>
      </c>
      <c r="B19" s="19">
        <f>'[175]Sheet 1'!$AO$115</f>
        <v>63.177998507358126</v>
      </c>
      <c r="C19" s="6" cm="1">
        <f t="array" ref="C19">(B19/_FV(A19,"Price"))-1</f>
        <v>-0.63694978446524475</v>
      </c>
      <c r="D19" s="6">
        <f>'[175]Sheet 1'!$AM$4</f>
        <v>0.18365402035287892</v>
      </c>
      <c r="E19" s="6">
        <f>'[175]Sheet 1'!$AN$4</f>
        <v>0.2344214294835627</v>
      </c>
      <c r="F19" s="6">
        <f>'[175]Sheet 1'!$AM$20</f>
        <v>0.20131045593126395</v>
      </c>
      <c r="G19" s="7">
        <f>'[175]Sheet 1'!$AT$16</f>
        <v>8.8978962307127318</v>
      </c>
      <c r="H19" s="7">
        <f>'[175]Sheet 1'!$AU$16</f>
        <v>55.873803938295303</v>
      </c>
      <c r="I19" s="6">
        <f>'[175]Sheet 1'!$AS$7</f>
        <v>0.39069999999999999</v>
      </c>
      <c r="J19" s="6">
        <f>'[175]Sheet 1'!$AV$7</f>
        <v>0.19737791861875215</v>
      </c>
      <c r="K19" s="6">
        <f>'[175]Sheet 1'!$AU$13</f>
        <v>0.1690762204874463</v>
      </c>
      <c r="L19" s="8">
        <f>'[175]Sheet 1'!$AU$101</f>
        <v>19649420000</v>
      </c>
      <c r="M19" s="16" t="str" cm="1">
        <f t="array" ref="M19">_FV(A19,"Industry")</f>
        <v>Aerospace &amp; Defense</v>
      </c>
      <c r="N19" s="25" cm="1">
        <f t="array" ref="N19">_FV(A19,"Year incorporated",TRUE)</f>
        <v>1993</v>
      </c>
      <c r="O19" s="14" t="str" cm="1">
        <f t="array" ref="O19">_FV(A19,"Description")</f>
        <v>HEICO Corporation is a manufacturer of jet engine and aircraft component replacement parts. The Company operates through two segments: Flight Support Group (FSG) and Electronic Technologies Group (ETG). The FSG segment consists of HEICO Aerospace Holdings Corp. and HEICO Flight Support Corp. and their subsidiaries. The FSG segment designs and manufactures jet engine and aircraft component replacement parts. In addition, the FSG segment repairs, overhauls and distributes jet engine and aircraft components, avionics and instruments for domestic and foreign commercial air carriers and aircraft repair companies, as well as military and business aircraft operators. The ETG segment consists of HEICO Electronic Technologies Corp. and its subsidiaries. ETG segment designs, manufactures and sells various types of electronic, data and microwave, and electro-optical products, including infrared simulation and test equipment, laser rangefinder receivers and electrical power supplies.</v>
      </c>
      <c r="P19" s="10"/>
      <c r="Q19" s="10"/>
      <c r="R19" s="10"/>
    </row>
    <row r="20" spans="1:18" ht="50" customHeight="1">
      <c r="A20" s="2" t="e" vm="186">
        <v>#VALUE!</v>
      </c>
      <c r="B20" s="19">
        <f>'[176]Sheet 1'!$AI$115</f>
        <v>482.15944620269613</v>
      </c>
      <c r="C20" s="6">
        <f>'[176]Sheet 1'!$AI$117</f>
        <v>1.2068273551554487E-2</v>
      </c>
      <c r="D20" s="6">
        <f>'[176]Sheet 1'!$AG$4</f>
        <v>-7.0268960503998112E-2</v>
      </c>
      <c r="E20" s="6">
        <f>'[176]Sheet 1'!$AH$4</f>
        <v>0.12513496407163327</v>
      </c>
      <c r="F20" s="6">
        <f>'[176]Sheet 1'!$AG$20</f>
        <v>-5.81153646284428E-2</v>
      </c>
      <c r="G20" s="7">
        <f>'[176]Sheet 1'!$AN$16</f>
        <v>9.4533694478573285</v>
      </c>
      <c r="H20" s="7">
        <f>'[176]Sheet 1'!$AO$16</f>
        <v>32.874739431604844</v>
      </c>
      <c r="I20" s="6">
        <f>'[176]Sheet 1'!$AM$7</f>
        <v>0.6986</v>
      </c>
      <c r="J20" s="6">
        <f>'[176]Sheet 1'!$AP$7</f>
        <v>0.12366432108418035</v>
      </c>
      <c r="K20" s="6">
        <f>'[176]Sheet 1'!$AO$13</f>
        <v>6.7160069605057382E-2</v>
      </c>
      <c r="L20" s="8">
        <f>'[176]Sheet 1'!$AO$101</f>
        <v>50781610000</v>
      </c>
      <c r="M20" s="16" t="str" cm="1">
        <f t="array" ref="M20">_FV(A20,"Industry")</f>
        <v>Software &amp; IT Services</v>
      </c>
      <c r="N20" s="25" cm="1">
        <f t="array" ref="N20">_FV(A20,"Year incorporated",TRUE)</f>
        <v>1981</v>
      </c>
      <c r="O20" s="14" t="str" cm="1">
        <f t="array" ref="O20">_FV(A20,"Description")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
      <c r="B25" s="19"/>
      <c r="C25" s="6"/>
      <c r="D25" s="6"/>
      <c r="E25" s="6"/>
      <c r="F25" s="6"/>
      <c r="G25" s="7"/>
      <c r="H25" s="7"/>
      <c r="I25" s="6"/>
      <c r="J25" s="6"/>
      <c r="K25" s="6"/>
      <c r="L25" s="8"/>
      <c r="M25" s="16"/>
      <c r="N25" s="25"/>
      <c r="O25" s="14"/>
      <c r="P25" s="10"/>
      <c r="Q25" s="10"/>
      <c r="R25" s="10"/>
    </row>
    <row r="26" spans="1:18" ht="50" customHeight="1">
      <c r="A26" s="24"/>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
      <c r="B33" s="19"/>
      <c r="C33" s="6"/>
      <c r="D33" s="6"/>
      <c r="E33" s="6"/>
      <c r="F33" s="6"/>
      <c r="G33" s="7"/>
      <c r="H33" s="7"/>
      <c r="I33" s="6"/>
      <c r="J33" s="6"/>
      <c r="K33" s="6"/>
      <c r="L33" s="8"/>
      <c r="M33" s="16"/>
      <c r="N33" s="25"/>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22"/>
      <c r="B47" s="19"/>
      <c r="C47" s="6"/>
      <c r="D47" s="6"/>
      <c r="E47" s="6"/>
      <c r="F47" s="6"/>
      <c r="G47" s="7"/>
      <c r="H47" s="7"/>
      <c r="I47" s="6"/>
      <c r="J47" s="6"/>
      <c r="K47" s="6"/>
      <c r="L47" s="8"/>
      <c r="M47" s="16"/>
      <c r="N47" s="10"/>
      <c r="O47" s="14"/>
      <c r="P47" s="10"/>
      <c r="Q47" s="10"/>
      <c r="R47" s="10"/>
    </row>
    <row r="48" spans="1:18" ht="50" customHeight="1">
      <c r="A48" s="11"/>
      <c r="B48" s="5"/>
      <c r="C48" s="6"/>
      <c r="D48" s="6"/>
      <c r="E48" s="6"/>
      <c r="F48" s="6"/>
      <c r="G48" s="7"/>
      <c r="H48" s="7"/>
      <c r="I48" s="6"/>
      <c r="J48" s="6"/>
      <c r="K48" s="6"/>
      <c r="L48" s="8"/>
      <c r="M48" s="13"/>
      <c r="N48" s="10"/>
      <c r="O48" s="9"/>
      <c r="P48" s="10"/>
      <c r="Q48" s="10"/>
      <c r="R48" s="10"/>
    </row>
    <row r="49" spans="1:18" ht="50" customHeight="1">
      <c r="A49" s="4"/>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11"/>
      <c r="B51" s="5"/>
      <c r="C51" s="6"/>
      <c r="D51" s="6"/>
      <c r="E51" s="6"/>
      <c r="F51" s="6"/>
      <c r="G51" s="7"/>
      <c r="H51" s="7"/>
      <c r="I51" s="6"/>
      <c r="J51" s="6"/>
      <c r="K51" s="6"/>
      <c r="L51" s="8"/>
      <c r="M51" s="13"/>
      <c r="N51" s="10"/>
      <c r="O51" s="9"/>
      <c r="P51" s="10"/>
      <c r="Q51" s="10"/>
      <c r="R51" s="10"/>
    </row>
    <row r="52" spans="1:18" ht="50" customHeight="1">
      <c r="A52" s="4"/>
      <c r="B52" s="5"/>
      <c r="C52" s="6"/>
      <c r="D52" s="6"/>
      <c r="E52" s="6"/>
      <c r="F52" s="6"/>
      <c r="G52" s="7"/>
      <c r="H52" s="7"/>
      <c r="I52" s="6"/>
      <c r="J52" s="6"/>
      <c r="K52" s="6"/>
      <c r="L52" s="8"/>
      <c r="M52" s="13"/>
      <c r="N52" s="10"/>
      <c r="O52" s="9"/>
      <c r="P52" s="10"/>
      <c r="Q52" s="10"/>
      <c r="R52" s="10"/>
    </row>
    <row r="53" spans="1:18" ht="50" customHeight="1">
      <c r="A53" s="11"/>
      <c r="B53" s="5"/>
      <c r="C53" s="6"/>
      <c r="D53" s="6"/>
      <c r="E53" s="6"/>
      <c r="F53" s="6"/>
      <c r="G53" s="7"/>
      <c r="H53" s="7"/>
      <c r="I53" s="6"/>
      <c r="J53" s="6"/>
      <c r="K53" s="6"/>
      <c r="L53" s="8"/>
      <c r="M53" s="13"/>
      <c r="N53" s="10"/>
      <c r="O53" s="9"/>
      <c r="P53" s="10"/>
      <c r="Q53" s="10"/>
      <c r="R53" s="10"/>
    </row>
    <row r="54" spans="1:18" ht="50" customHeight="1">
      <c r="A54" s="23"/>
      <c r="B54" s="5"/>
      <c r="C54" s="6"/>
      <c r="D54" s="6"/>
      <c r="E54" s="6"/>
      <c r="F54" s="6"/>
      <c r="G54" s="7"/>
      <c r="H54" s="7"/>
      <c r="I54" s="6"/>
      <c r="J54" s="6"/>
      <c r="K54" s="6"/>
      <c r="L54" s="8"/>
      <c r="M54" s="13"/>
      <c r="N54" s="10"/>
      <c r="O54" s="9"/>
      <c r="P54" s="10"/>
      <c r="Q54" s="10"/>
      <c r="R54" s="10"/>
    </row>
  </sheetData>
  <autoFilter ref="A1:L1" xr:uid="{FAB1ACF9-D4B9-FB4D-8299-9FC1FBDA430F}">
    <sortState xmlns:xlrd2="http://schemas.microsoft.com/office/spreadsheetml/2017/richdata2" ref="A2:L19">
      <sortCondition descending="1" ref="C1:C19"/>
    </sortState>
  </autoFilter>
  <conditionalFormatting sqref="C2:C19">
    <cfRule type="colorScale" priority="179">
      <colorScale>
        <cfvo type="min"/>
        <cfvo type="percentile" val="50"/>
        <cfvo type="max"/>
        <color rgb="FFF8696B"/>
        <color rgb="FFFCFCFF"/>
        <color rgb="FF63BE7B"/>
      </colorScale>
    </cfRule>
  </conditionalFormatting>
  <conditionalFormatting sqref="C20:C33">
    <cfRule type="colorScale" priority="194">
      <colorScale>
        <cfvo type="min"/>
        <cfvo type="percentile" val="50"/>
        <cfvo type="max"/>
        <color rgb="FFF8696B"/>
        <color rgb="FFFCFCFF"/>
        <color rgb="FF63BE7B"/>
      </colorScale>
    </cfRule>
  </conditionalFormatting>
  <conditionalFormatting sqref="C21">
    <cfRule type="colorScale" priority="195">
      <colorScale>
        <cfvo type="min"/>
        <cfvo type="percentile" val="50"/>
        <cfvo type="max"/>
        <color rgb="FFF8696B"/>
        <color rgb="FFFFEB84"/>
        <color rgb="FF63BE7B"/>
      </colorScale>
    </cfRule>
    <cfRule type="colorScale" priority="196">
      <colorScale>
        <cfvo type="min"/>
        <cfvo type="percentile" val="50"/>
        <cfvo type="max"/>
        <color rgb="FFF8696B"/>
        <color rgb="FFFFEB84"/>
        <color rgb="FF63BE7B"/>
      </colorScale>
    </cfRule>
    <cfRule type="colorScale" priority="197">
      <colorScale>
        <cfvo type="min"/>
        <cfvo type="max"/>
        <color rgb="FFFFEF9C"/>
        <color rgb="FF63BE7B"/>
      </colorScale>
    </cfRule>
  </conditionalFormatting>
  <conditionalFormatting sqref="C22:C27 C20">
    <cfRule type="colorScale" priority="206">
      <colorScale>
        <cfvo type="min"/>
        <cfvo type="percentile" val="50"/>
        <cfvo type="max"/>
        <color rgb="FFF8696B"/>
        <color rgb="FFFCFCFF"/>
        <color rgb="FF63BE7B"/>
      </colorScale>
    </cfRule>
    <cfRule type="colorScale" priority="207">
      <colorScale>
        <cfvo type="min"/>
        <cfvo type="max"/>
        <color rgb="FFFCFCFF"/>
        <color rgb="FF63BE7B"/>
      </colorScale>
    </cfRule>
  </conditionalFormatting>
  <conditionalFormatting sqref="C22:C47 C20">
    <cfRule type="colorScale" priority="200">
      <colorScale>
        <cfvo type="min"/>
        <cfvo type="percentile" val="50"/>
        <cfvo type="max"/>
        <color rgb="FFF8696B"/>
        <color rgb="FFFCFCFF"/>
        <color rgb="FF63BE7B"/>
      </colorScale>
    </cfRule>
  </conditionalFormatting>
  <conditionalFormatting sqref="C22:C54 C20">
    <cfRule type="colorScale" priority="292">
      <colorScale>
        <cfvo type="min"/>
        <cfvo type="max"/>
        <color rgb="FFFFEF9C"/>
        <color rgb="FF63BE7B"/>
      </colorScale>
    </cfRule>
    <cfRule type="colorScale" priority="274">
      <colorScale>
        <cfvo type="min"/>
        <cfvo type="percentile" val="50"/>
        <cfvo type="max"/>
        <color rgb="FFF8696B"/>
        <color rgb="FFFFEB84"/>
        <color rgb="FF63BE7B"/>
      </colorScale>
    </cfRule>
    <cfRule type="colorScale" priority="279">
      <colorScale>
        <cfvo type="min"/>
        <cfvo type="percentile" val="50"/>
        <cfvo type="max"/>
        <color rgb="FFF8696B"/>
        <color rgb="FFFFEB84"/>
        <color rgb="FF63BE7B"/>
      </colorScale>
    </cfRule>
  </conditionalFormatting>
  <conditionalFormatting sqref="D2:D19">
    <cfRule type="colorScale" priority="55">
      <colorScale>
        <cfvo type="min"/>
        <cfvo type="max"/>
        <color rgb="FFFCFCFF"/>
        <color rgb="FF63BE7B"/>
      </colorScale>
    </cfRule>
  </conditionalFormatting>
  <conditionalFormatting sqref="D2:D33">
    <cfRule type="colorScale" priority="193">
      <colorScale>
        <cfvo type="min"/>
        <cfvo type="max"/>
        <color rgb="FFFCFCFF"/>
        <color rgb="FF63BE7B"/>
      </colorScale>
    </cfRule>
  </conditionalFormatting>
  <conditionalFormatting sqref="D22:D47 D2:D20">
    <cfRule type="colorScale" priority="198">
      <colorScale>
        <cfvo type="min"/>
        <cfvo type="max"/>
        <color rgb="FFFCFCFF"/>
        <color rgb="FF63BE7B"/>
      </colorScale>
    </cfRule>
  </conditionalFormatting>
  <conditionalFormatting sqref="D2:E4">
    <cfRule type="colorScale" priority="290">
      <colorScale>
        <cfvo type="min"/>
        <cfvo type="max"/>
        <color rgb="FFFCFCFF"/>
        <color rgb="FF63BE7B"/>
      </colorScale>
    </cfRule>
    <cfRule type="colorScale" priority="291">
      <colorScale>
        <cfvo type="min"/>
        <cfvo type="percentile" val="50"/>
        <cfvo type="max"/>
        <color rgb="FFF8696B"/>
        <color rgb="FFFFEB84"/>
        <color rgb="FF63BE7B"/>
      </colorScale>
    </cfRule>
  </conditionalFormatting>
  <conditionalFormatting sqref="D5:E5">
    <cfRule type="colorScale" priority="288">
      <colorScale>
        <cfvo type="min"/>
        <cfvo type="max"/>
        <color rgb="FFFCFCFF"/>
        <color rgb="FF63BE7B"/>
      </colorScale>
    </cfRule>
    <cfRule type="colorScale" priority="289">
      <colorScale>
        <cfvo type="min"/>
        <cfvo type="percentile" val="50"/>
        <cfvo type="max"/>
        <color rgb="FFF8696B"/>
        <color rgb="FFFFEB84"/>
        <color rgb="FF63BE7B"/>
      </colorScale>
    </cfRule>
  </conditionalFormatting>
  <conditionalFormatting sqref="D6:E6">
    <cfRule type="colorScale" priority="287">
      <colorScale>
        <cfvo type="min"/>
        <cfvo type="percentile" val="50"/>
        <cfvo type="max"/>
        <color rgb="FFF8696B"/>
        <color rgb="FFFFEB84"/>
        <color rgb="FF63BE7B"/>
      </colorScale>
    </cfRule>
    <cfRule type="colorScale" priority="286">
      <colorScale>
        <cfvo type="min"/>
        <cfvo type="max"/>
        <color rgb="FFFCFCFF"/>
        <color rgb="FF63BE7B"/>
      </colorScale>
    </cfRule>
  </conditionalFormatting>
  <conditionalFormatting sqref="D7:E7">
    <cfRule type="colorScale" priority="284">
      <colorScale>
        <cfvo type="min"/>
        <cfvo type="max"/>
        <color rgb="FFFCFCFF"/>
        <color rgb="FF63BE7B"/>
      </colorScale>
    </cfRule>
    <cfRule type="colorScale" priority="285">
      <colorScale>
        <cfvo type="min"/>
        <cfvo type="percentile" val="50"/>
        <cfvo type="max"/>
        <color rgb="FFF8696B"/>
        <color rgb="FFFFEB84"/>
        <color rgb="FF63BE7B"/>
      </colorScale>
    </cfRule>
  </conditionalFormatting>
  <conditionalFormatting sqref="D8:E8">
    <cfRule type="colorScale" priority="282">
      <colorScale>
        <cfvo type="min"/>
        <cfvo type="max"/>
        <color rgb="FFFCFCFF"/>
        <color rgb="FF63BE7B"/>
      </colorScale>
    </cfRule>
    <cfRule type="colorScale" priority="283">
      <colorScale>
        <cfvo type="min"/>
        <cfvo type="percentile" val="50"/>
        <cfvo type="max"/>
        <color rgb="FFF8696B"/>
        <color rgb="FFFFEB84"/>
        <color rgb="FF63BE7B"/>
      </colorScale>
    </cfRule>
  </conditionalFormatting>
  <conditionalFormatting sqref="D9:E9">
    <cfRule type="colorScale" priority="281">
      <colorScale>
        <cfvo type="min"/>
        <cfvo type="percentile" val="50"/>
        <cfvo type="max"/>
        <color rgb="FFF8696B"/>
        <color rgb="FFFFEB84"/>
        <color rgb="FF63BE7B"/>
      </colorScale>
    </cfRule>
    <cfRule type="colorScale" priority="280">
      <colorScale>
        <cfvo type="min"/>
        <cfvo type="max"/>
        <color rgb="FFFCFCFF"/>
        <color rgb="FF63BE7B"/>
      </colorScale>
    </cfRule>
  </conditionalFormatting>
  <conditionalFormatting sqref="D10:E10">
    <cfRule type="colorScale" priority="270">
      <colorScale>
        <cfvo type="min"/>
        <cfvo type="percentile" val="50"/>
        <cfvo type="max"/>
        <color rgb="FFF8696B"/>
        <color rgb="FFFFEB84"/>
        <color rgb="FF63BE7B"/>
      </colorScale>
    </cfRule>
    <cfRule type="colorScale" priority="269">
      <colorScale>
        <cfvo type="min"/>
        <cfvo type="max"/>
        <color rgb="FFFCFCFF"/>
        <color rgb="FF63BE7B"/>
      </colorScale>
    </cfRule>
  </conditionalFormatting>
  <conditionalFormatting sqref="D11:E13">
    <cfRule type="colorScale" priority="272">
      <colorScale>
        <cfvo type="min"/>
        <cfvo type="percentile" val="50"/>
        <cfvo type="max"/>
        <color rgb="FFF8696B"/>
        <color rgb="FFFFEB84"/>
        <color rgb="FF63BE7B"/>
      </colorScale>
    </cfRule>
    <cfRule type="colorScale" priority="271">
      <colorScale>
        <cfvo type="min"/>
        <cfvo type="max"/>
        <color rgb="FFFCFCFF"/>
        <color rgb="FF63BE7B"/>
      </colorScale>
    </cfRule>
  </conditionalFormatting>
  <conditionalFormatting sqref="D14:E14">
    <cfRule type="colorScale" priority="183">
      <colorScale>
        <cfvo type="min"/>
        <cfvo type="max"/>
        <color rgb="FFFCFCFF"/>
        <color rgb="FF63BE7B"/>
      </colorScale>
    </cfRule>
    <cfRule type="colorScale" priority="184">
      <colorScale>
        <cfvo type="min"/>
        <cfvo type="percentile" val="50"/>
        <cfvo type="max"/>
        <color rgb="FFF8696B"/>
        <color rgb="FFFFEB84"/>
        <color rgb="FF63BE7B"/>
      </colorScale>
    </cfRule>
  </conditionalFormatting>
  <conditionalFormatting sqref="D15:E15">
    <cfRule type="colorScale" priority="177">
      <colorScale>
        <cfvo type="min"/>
        <cfvo type="max"/>
        <color rgb="FFFCFCFF"/>
        <color rgb="FF63BE7B"/>
      </colorScale>
    </cfRule>
    <cfRule type="colorScale" priority="178">
      <colorScale>
        <cfvo type="min"/>
        <cfvo type="percentile" val="50"/>
        <cfvo type="max"/>
        <color rgb="FFF8696B"/>
        <color rgb="FFFFEB84"/>
        <color rgb="FF63BE7B"/>
      </colorScale>
    </cfRule>
  </conditionalFormatting>
  <conditionalFormatting sqref="D16:E16">
    <cfRule type="colorScale" priority="144">
      <colorScale>
        <cfvo type="min"/>
        <cfvo type="max"/>
        <color rgb="FFFCFCFF"/>
        <color rgb="FF63BE7B"/>
      </colorScale>
    </cfRule>
    <cfRule type="colorScale" priority="142">
      <colorScale>
        <cfvo type="min"/>
        <cfvo type="max"/>
        <color rgb="FFFCFCFF"/>
        <color rgb="FF63BE7B"/>
      </colorScale>
    </cfRule>
    <cfRule type="colorScale" priority="143">
      <colorScale>
        <cfvo type="min"/>
        <cfvo type="percentile" val="50"/>
        <cfvo type="max"/>
        <color rgb="FFF8696B"/>
        <color rgb="FFFFEB84"/>
        <color rgb="FF63BE7B"/>
      </colorScale>
    </cfRule>
    <cfRule type="colorScale" priority="145">
      <colorScale>
        <cfvo type="min"/>
        <cfvo type="max"/>
        <color rgb="FFFFEF9C"/>
        <color rgb="FF63BE7B"/>
      </colorScale>
    </cfRule>
  </conditionalFormatting>
  <conditionalFormatting sqref="D17:E17">
    <cfRule type="colorScale" priority="110">
      <colorScale>
        <cfvo type="min"/>
        <cfvo type="max"/>
        <color rgb="FFFFEF9C"/>
        <color rgb="FF63BE7B"/>
      </colorScale>
    </cfRule>
    <cfRule type="colorScale" priority="107">
      <colorScale>
        <cfvo type="min"/>
        <cfvo type="max"/>
        <color rgb="FFFCFCFF"/>
        <color rgb="FF63BE7B"/>
      </colorScale>
    </cfRule>
    <cfRule type="colorScale" priority="109">
      <colorScale>
        <cfvo type="min"/>
        <cfvo type="max"/>
        <color rgb="FFFCFCFF"/>
        <color rgb="FF63BE7B"/>
      </colorScale>
    </cfRule>
    <cfRule type="colorScale" priority="108">
      <colorScale>
        <cfvo type="min"/>
        <cfvo type="percentile" val="50"/>
        <cfvo type="max"/>
        <color rgb="FFF8696B"/>
        <color rgb="FFFFEB84"/>
        <color rgb="FF63BE7B"/>
      </colorScale>
    </cfRule>
  </conditionalFormatting>
  <conditionalFormatting sqref="D18:E18">
    <cfRule type="colorScale" priority="61">
      <colorScale>
        <cfvo type="min"/>
        <cfvo type="max"/>
        <color rgb="FFFCFCFF"/>
        <color rgb="FF63BE7B"/>
      </colorScale>
    </cfRule>
    <cfRule type="colorScale" priority="64">
      <colorScale>
        <cfvo type="min"/>
        <cfvo type="max"/>
        <color rgb="FFFFEF9C"/>
        <color rgb="FF63BE7B"/>
      </colorScale>
    </cfRule>
    <cfRule type="colorScale" priority="63">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19:E19">
    <cfRule type="colorScale" priority="57">
      <colorScale>
        <cfvo type="min"/>
        <cfvo type="max"/>
        <color rgb="FFFCFCFF"/>
        <color rgb="FF63BE7B"/>
      </colorScale>
    </cfRule>
    <cfRule type="colorScale" priority="58">
      <colorScale>
        <cfvo type="min"/>
        <cfvo type="percentile" val="50"/>
        <cfvo type="max"/>
        <color rgb="FFF8696B"/>
        <color rgb="FFFFEB84"/>
        <color rgb="FF63BE7B"/>
      </colorScale>
    </cfRule>
    <cfRule type="colorScale" priority="59">
      <colorScale>
        <cfvo type="min"/>
        <cfvo type="max"/>
        <color rgb="FFFCFCFF"/>
        <color rgb="FF63BE7B"/>
      </colorScale>
    </cfRule>
    <cfRule type="colorScale" priority="60">
      <colorScale>
        <cfvo type="min"/>
        <cfvo type="max"/>
        <color rgb="FFFFEF9C"/>
        <color rgb="FF63BE7B"/>
      </colorScale>
    </cfRule>
  </conditionalFormatting>
  <conditionalFormatting sqref="D20:E20 D22:E22">
    <cfRule type="colorScale" priority="258">
      <colorScale>
        <cfvo type="min"/>
        <cfvo type="percentile" val="50"/>
        <cfvo type="max"/>
        <color rgb="FFF8696B"/>
        <color rgb="FFFFEB84"/>
        <color rgb="FF63BE7B"/>
      </colorScale>
    </cfRule>
    <cfRule type="colorScale" priority="257">
      <colorScale>
        <cfvo type="min"/>
        <cfvo type="max"/>
        <color rgb="FFFCFCFF"/>
        <color rgb="FF63BE7B"/>
      </colorScale>
    </cfRule>
  </conditionalFormatting>
  <conditionalFormatting sqref="D22:E27 D2:E15 D20:E20">
    <cfRule type="colorScale" priority="208">
      <colorScale>
        <cfvo type="min"/>
        <cfvo type="max"/>
        <color rgb="FFFCFCFF"/>
        <color rgb="FF63BE7B"/>
      </colorScale>
    </cfRule>
  </conditionalFormatting>
  <conditionalFormatting sqref="D22:E53 D2:E15 D20:E20">
    <cfRule type="colorScale" priority="275">
      <colorScale>
        <cfvo type="min"/>
        <cfvo type="max"/>
        <color rgb="FFFFEF9C"/>
        <color rgb="FF63BE7B"/>
      </colorScale>
    </cfRule>
  </conditionalFormatting>
  <conditionalFormatting sqref="D23:E23">
    <cfRule type="colorScale" priority="254">
      <colorScale>
        <cfvo type="min"/>
        <cfvo type="percentile" val="50"/>
        <cfvo type="max"/>
        <color rgb="FFF8696B"/>
        <color rgb="FFFFEB84"/>
        <color rgb="FF63BE7B"/>
      </colorScale>
    </cfRule>
    <cfRule type="colorScale" priority="253">
      <colorScale>
        <cfvo type="min"/>
        <cfvo type="max"/>
        <color rgb="FFFCFCFF"/>
        <color rgb="FF63BE7B"/>
      </colorScale>
    </cfRule>
  </conditionalFormatting>
  <conditionalFormatting sqref="D24:E24">
    <cfRule type="colorScale" priority="251">
      <colorScale>
        <cfvo type="min"/>
        <cfvo type="max"/>
        <color rgb="FFFCFCFF"/>
        <color rgb="FF63BE7B"/>
      </colorScale>
    </cfRule>
    <cfRule type="colorScale" priority="252">
      <colorScale>
        <cfvo type="min"/>
        <cfvo type="percentile" val="50"/>
        <cfvo type="max"/>
        <color rgb="FFF8696B"/>
        <color rgb="FFFFEB84"/>
        <color rgb="FF63BE7B"/>
      </colorScale>
    </cfRule>
  </conditionalFormatting>
  <conditionalFormatting sqref="D25:E27">
    <cfRule type="colorScale" priority="249">
      <colorScale>
        <cfvo type="min"/>
        <cfvo type="max"/>
        <color rgb="FFFCFCFF"/>
        <color rgb="FF63BE7B"/>
      </colorScale>
    </cfRule>
    <cfRule type="colorScale" priority="250">
      <colorScale>
        <cfvo type="min"/>
        <cfvo type="percentile" val="50"/>
        <cfvo type="max"/>
        <color rgb="FFF8696B"/>
        <color rgb="FFFFEB84"/>
        <color rgb="FF63BE7B"/>
      </colorScale>
    </cfRule>
  </conditionalFormatting>
  <conditionalFormatting sqref="D28:E28">
    <cfRule type="colorScale" priority="245">
      <colorScale>
        <cfvo type="min"/>
        <cfvo type="max"/>
        <color rgb="FFFCFCFF"/>
        <color rgb="FF63BE7B"/>
      </colorScale>
    </cfRule>
    <cfRule type="colorScale" priority="246">
      <colorScale>
        <cfvo type="min"/>
        <cfvo type="percentile" val="50"/>
        <cfvo type="max"/>
        <color rgb="FFF8696B"/>
        <color rgb="FFFFEB84"/>
        <color rgb="FF63BE7B"/>
      </colorScale>
    </cfRule>
  </conditionalFormatting>
  <conditionalFormatting sqref="D29:E31">
    <cfRule type="colorScale" priority="247">
      <colorScale>
        <cfvo type="min"/>
        <cfvo type="max"/>
        <color rgb="FFFCFCFF"/>
        <color rgb="FF63BE7B"/>
      </colorScale>
    </cfRule>
    <cfRule type="colorScale" priority="248">
      <colorScale>
        <cfvo type="min"/>
        <cfvo type="percentile" val="50"/>
        <cfvo type="max"/>
        <color rgb="FFF8696B"/>
        <color rgb="FFFFEB84"/>
        <color rgb="FF63BE7B"/>
      </colorScale>
    </cfRule>
  </conditionalFormatting>
  <conditionalFormatting sqref="D32:E32">
    <cfRule type="colorScale" priority="244">
      <colorScale>
        <cfvo type="min"/>
        <cfvo type="percentile" val="50"/>
        <cfvo type="max"/>
        <color rgb="FFF8696B"/>
        <color rgb="FFFFEB84"/>
        <color rgb="FF63BE7B"/>
      </colorScale>
    </cfRule>
    <cfRule type="colorScale" priority="243">
      <colorScale>
        <cfvo type="min"/>
        <cfvo type="max"/>
        <color rgb="FFFCFCFF"/>
        <color rgb="FF63BE7B"/>
      </colorScale>
    </cfRule>
  </conditionalFormatting>
  <conditionalFormatting sqref="D33:E33">
    <cfRule type="colorScale" priority="242">
      <colorScale>
        <cfvo type="min"/>
        <cfvo type="percentile" val="50"/>
        <cfvo type="max"/>
        <color rgb="FFF8696B"/>
        <color rgb="FFFFEB84"/>
        <color rgb="FF63BE7B"/>
      </colorScale>
    </cfRule>
    <cfRule type="colorScale" priority="241">
      <colorScale>
        <cfvo type="min"/>
        <cfvo type="max"/>
        <color rgb="FFFCFCFF"/>
        <color rgb="FF63BE7B"/>
      </colorScale>
    </cfRule>
  </conditionalFormatting>
  <conditionalFormatting sqref="D34:E34">
    <cfRule type="colorScale" priority="240">
      <colorScale>
        <cfvo type="min"/>
        <cfvo type="percentile" val="50"/>
        <cfvo type="max"/>
        <color rgb="FFF8696B"/>
        <color rgb="FFFFEB84"/>
        <color rgb="FF63BE7B"/>
      </colorScale>
    </cfRule>
    <cfRule type="colorScale" priority="239">
      <colorScale>
        <cfvo type="min"/>
        <cfvo type="max"/>
        <color rgb="FFFCFCFF"/>
        <color rgb="FF63BE7B"/>
      </colorScale>
    </cfRule>
  </conditionalFormatting>
  <conditionalFormatting sqref="D35:E35">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36:E36">
    <cfRule type="colorScale" priority="236">
      <colorScale>
        <cfvo type="min"/>
        <cfvo type="percentile" val="50"/>
        <cfvo type="max"/>
        <color rgb="FFF8696B"/>
        <color rgb="FFFFEB84"/>
        <color rgb="FF63BE7B"/>
      </colorScale>
    </cfRule>
    <cfRule type="colorScale" priority="235">
      <colorScale>
        <cfvo type="min"/>
        <cfvo type="max"/>
        <color rgb="FFFCFCFF"/>
        <color rgb="FF63BE7B"/>
      </colorScale>
    </cfRule>
  </conditionalFormatting>
  <conditionalFormatting sqref="D37:E37">
    <cfRule type="colorScale" priority="232">
      <colorScale>
        <cfvo type="min"/>
        <cfvo type="percentile" val="50"/>
        <cfvo type="max"/>
        <color rgb="FFF8696B"/>
        <color rgb="FFFFEB84"/>
        <color rgb="FF63BE7B"/>
      </colorScale>
    </cfRule>
    <cfRule type="colorScale" priority="231">
      <colorScale>
        <cfvo type="min"/>
        <cfvo type="max"/>
        <color rgb="FFFCFCFF"/>
        <color rgb="FF63BE7B"/>
      </colorScale>
    </cfRule>
  </conditionalFormatting>
  <conditionalFormatting sqref="D38:E40">
    <cfRule type="colorScale" priority="233">
      <colorScale>
        <cfvo type="min"/>
        <cfvo type="max"/>
        <color rgb="FFFCFCFF"/>
        <color rgb="FF63BE7B"/>
      </colorScale>
    </cfRule>
    <cfRule type="colorScale" priority="234">
      <colorScale>
        <cfvo type="min"/>
        <cfvo type="percentile" val="50"/>
        <cfvo type="max"/>
        <color rgb="FFF8696B"/>
        <color rgb="FFFFEB84"/>
        <color rgb="FF63BE7B"/>
      </colorScale>
    </cfRule>
  </conditionalFormatting>
  <conditionalFormatting sqref="D41:E41">
    <cfRule type="colorScale" priority="229">
      <colorScale>
        <cfvo type="min"/>
        <cfvo type="max"/>
        <color rgb="FFFCFCFF"/>
        <color rgb="FF63BE7B"/>
      </colorScale>
    </cfRule>
    <cfRule type="colorScale" priority="230">
      <colorScale>
        <cfvo type="min"/>
        <cfvo type="percentile" val="50"/>
        <cfvo type="max"/>
        <color rgb="FFF8696B"/>
        <color rgb="FFFFEB84"/>
        <color rgb="FF63BE7B"/>
      </colorScale>
    </cfRule>
  </conditionalFormatting>
  <conditionalFormatting sqref="D42:E42">
    <cfRule type="colorScale" priority="227">
      <colorScale>
        <cfvo type="min"/>
        <cfvo type="max"/>
        <color rgb="FFFCFCFF"/>
        <color rgb="FF63BE7B"/>
      </colorScale>
    </cfRule>
    <cfRule type="colorScale" priority="228">
      <colorScale>
        <cfvo type="min"/>
        <cfvo type="percentile" val="50"/>
        <cfvo type="max"/>
        <color rgb="FFF8696B"/>
        <color rgb="FFFFEB84"/>
        <color rgb="FF63BE7B"/>
      </colorScale>
    </cfRule>
  </conditionalFormatting>
  <conditionalFormatting sqref="D43:E43">
    <cfRule type="colorScale" priority="226">
      <colorScale>
        <cfvo type="min"/>
        <cfvo type="percentile" val="50"/>
        <cfvo type="max"/>
        <color rgb="FFF8696B"/>
        <color rgb="FFFFEB84"/>
        <color rgb="FF63BE7B"/>
      </colorScale>
    </cfRule>
    <cfRule type="colorScale" priority="225">
      <colorScale>
        <cfvo type="min"/>
        <cfvo type="max"/>
        <color rgb="FFFCFCFF"/>
        <color rgb="FF63BE7B"/>
      </colorScale>
    </cfRule>
  </conditionalFormatting>
  <conditionalFormatting sqref="D44:E44">
    <cfRule type="colorScale" priority="223">
      <colorScale>
        <cfvo type="min"/>
        <cfvo type="max"/>
        <color rgb="FFFCFCFF"/>
        <color rgb="FF63BE7B"/>
      </colorScale>
    </cfRule>
    <cfRule type="colorScale" priority="224">
      <colorScale>
        <cfvo type="min"/>
        <cfvo type="percentile" val="50"/>
        <cfvo type="max"/>
        <color rgb="FFF8696B"/>
        <color rgb="FFFFEB84"/>
        <color rgb="FF63BE7B"/>
      </colorScale>
    </cfRule>
  </conditionalFormatting>
  <conditionalFormatting sqref="D45:E45">
    <cfRule type="colorScale" priority="221">
      <colorScale>
        <cfvo type="min"/>
        <cfvo type="max"/>
        <color rgb="FFFCFCFF"/>
        <color rgb="FF63BE7B"/>
      </colorScale>
    </cfRule>
    <cfRule type="colorScale" priority="222">
      <colorScale>
        <cfvo type="min"/>
        <cfvo type="percentile" val="50"/>
        <cfvo type="max"/>
        <color rgb="FFF8696B"/>
        <color rgb="FFFFEB84"/>
        <color rgb="FF63BE7B"/>
      </colorScale>
    </cfRule>
  </conditionalFormatting>
  <conditionalFormatting sqref="D46:E46">
    <cfRule type="colorScale" priority="218">
      <colorScale>
        <cfvo type="min"/>
        <cfvo type="percentile" val="50"/>
        <cfvo type="max"/>
        <color rgb="FFF8696B"/>
        <color rgb="FFFFEB84"/>
        <color rgb="FF63BE7B"/>
      </colorScale>
    </cfRule>
    <cfRule type="colorScale" priority="217">
      <colorScale>
        <cfvo type="min"/>
        <cfvo type="max"/>
        <color rgb="FFFCFCFF"/>
        <color rgb="FF63BE7B"/>
      </colorScale>
    </cfRule>
  </conditionalFormatting>
  <conditionalFormatting sqref="D47:E49">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D50:E50">
    <cfRule type="colorScale" priority="215">
      <colorScale>
        <cfvo type="min"/>
        <cfvo type="max"/>
        <color rgb="FFFCFCFF"/>
        <color rgb="FF63BE7B"/>
      </colorScale>
    </cfRule>
    <cfRule type="colorScale" priority="216">
      <colorScale>
        <cfvo type="min"/>
        <cfvo type="percentile" val="50"/>
        <cfvo type="max"/>
        <color rgb="FFF8696B"/>
        <color rgb="FFFFEB84"/>
        <color rgb="FF63BE7B"/>
      </colorScale>
    </cfRule>
  </conditionalFormatting>
  <conditionalFormatting sqref="D51:E51">
    <cfRule type="colorScale" priority="213">
      <colorScale>
        <cfvo type="min"/>
        <cfvo type="max"/>
        <color rgb="FFFCFCFF"/>
        <color rgb="FF63BE7B"/>
      </colorScale>
    </cfRule>
    <cfRule type="colorScale" priority="214">
      <colorScale>
        <cfvo type="min"/>
        <cfvo type="percentile" val="50"/>
        <cfvo type="max"/>
        <color rgb="FFF8696B"/>
        <color rgb="FFFFEB84"/>
        <color rgb="FF63BE7B"/>
      </colorScale>
    </cfRule>
  </conditionalFormatting>
  <conditionalFormatting sqref="D52:E52">
    <cfRule type="colorScale" priority="211">
      <colorScale>
        <cfvo type="min"/>
        <cfvo type="max"/>
        <color rgb="FFFCFCFF"/>
        <color rgb="FF63BE7B"/>
      </colorScale>
    </cfRule>
    <cfRule type="colorScale" priority="212">
      <colorScale>
        <cfvo type="min"/>
        <cfvo type="percentile" val="50"/>
        <cfvo type="max"/>
        <color rgb="FFF8696B"/>
        <color rgb="FFFFEB84"/>
        <color rgb="FF63BE7B"/>
      </colorScale>
    </cfRule>
  </conditionalFormatting>
  <conditionalFormatting sqref="D53:E53">
    <cfRule type="colorScale" priority="209">
      <colorScale>
        <cfvo type="min"/>
        <cfvo type="max"/>
        <color rgb="FFFCFCFF"/>
        <color rgb="FF63BE7B"/>
      </colorScale>
    </cfRule>
    <cfRule type="colorScale" priority="210">
      <colorScale>
        <cfvo type="min"/>
        <cfvo type="percentile" val="50"/>
        <cfvo type="max"/>
        <color rgb="FFF8696B"/>
        <color rgb="FFFFEB84"/>
        <color rgb="FF63BE7B"/>
      </colorScale>
    </cfRule>
  </conditionalFormatting>
  <conditionalFormatting sqref="E2:E19">
    <cfRule type="colorScale" priority="56">
      <colorScale>
        <cfvo type="min"/>
        <cfvo type="max"/>
        <color rgb="FFFCFCFF"/>
        <color rgb="FF63BE7B"/>
      </colorScale>
    </cfRule>
  </conditionalFormatting>
  <conditionalFormatting sqref="E2:E33">
    <cfRule type="colorScale" priority="192">
      <colorScale>
        <cfvo type="min"/>
        <cfvo type="max"/>
        <color rgb="FFFCFCFF"/>
        <color rgb="FF63BE7B"/>
      </colorScale>
    </cfRule>
  </conditionalFormatting>
  <conditionalFormatting sqref="E22:E47 E2:E20">
    <cfRule type="colorScale" priority="199">
      <colorScale>
        <cfvo type="min"/>
        <cfvo type="max"/>
        <color rgb="FFFCFCFF"/>
        <color rgb="FF63BE7B"/>
      </colorScale>
    </cfRule>
  </conditionalFormatting>
  <conditionalFormatting sqref="F2:F10 F29:F33">
    <cfRule type="colorScale" priority="191">
      <colorScale>
        <cfvo type="min"/>
        <cfvo type="percentile" val="50"/>
        <cfvo type="max"/>
        <color rgb="FFF8696B"/>
        <color rgb="FFFCFCFF"/>
        <color rgb="FF63BE7B"/>
      </colorScale>
    </cfRule>
  </conditionalFormatting>
  <conditionalFormatting sqref="F2:F10">
    <cfRule type="colorScale" priority="205">
      <colorScale>
        <cfvo type="min"/>
        <cfvo type="max"/>
        <color rgb="FFFCFCFF"/>
        <color rgb="FF63BE7B"/>
      </colorScale>
    </cfRule>
  </conditionalFormatting>
  <conditionalFormatting sqref="F2:F19">
    <cfRule type="colorScale" priority="13">
      <colorScale>
        <cfvo type="min"/>
        <cfvo type="max"/>
        <color rgb="FFFCFCFF"/>
        <color rgb="FF63BE7B"/>
      </colorScale>
    </cfRule>
    <cfRule type="colorScale" priority="12">
      <colorScale>
        <cfvo type="min"/>
        <cfvo type="percentile" val="50"/>
        <cfvo type="max"/>
        <color rgb="FFF8696B"/>
        <color rgb="FFFCFCFF"/>
        <color rgb="FF63BE7B"/>
      </colorScale>
    </cfRule>
  </conditionalFormatting>
  <conditionalFormatting sqref="F11:F13">
    <cfRule type="colorScale" priority="54">
      <colorScale>
        <cfvo type="min"/>
        <cfvo type="percentile" val="50"/>
        <cfvo type="max"/>
        <color rgb="FFF8696B"/>
        <color rgb="FFFFEB84"/>
        <color rgb="FF63BE7B"/>
      </colorScale>
    </cfRule>
    <cfRule type="colorScale" priority="53">
      <colorScale>
        <cfvo type="min"/>
        <cfvo type="max"/>
        <color rgb="FFFCFCFF"/>
        <color rgb="FF63BE7B"/>
      </colorScale>
    </cfRule>
  </conditionalFormatting>
  <conditionalFormatting sqref="F11:F24">
    <cfRule type="colorScale" priority="42">
      <colorScale>
        <cfvo type="min"/>
        <cfvo type="max"/>
        <color rgb="FFFFEF9C"/>
        <color rgb="FF63BE7B"/>
      </colorScale>
    </cfRule>
    <cfRule type="colorScale" priority="37">
      <colorScale>
        <cfvo type="min"/>
        <cfvo type="max"/>
        <color rgb="FFFCFCFF"/>
        <color rgb="FF63BE7B"/>
      </colorScale>
    </cfRule>
  </conditionalFormatting>
  <conditionalFormatting sqref="F11:F28">
    <cfRule type="colorScale" priority="14">
      <colorScale>
        <cfvo type="min"/>
        <cfvo type="max"/>
        <color rgb="FFFCFCFF"/>
        <color rgb="FF63BE7B"/>
      </colorScale>
    </cfRule>
    <cfRule type="colorScale" priority="36">
      <colorScale>
        <cfvo type="min"/>
        <cfvo type="max"/>
        <color rgb="FFFCFCFF"/>
        <color rgb="FF63BE7B"/>
      </colorScale>
    </cfRule>
    <cfRule type="colorScale" priority="35">
      <colorScale>
        <cfvo type="min"/>
        <cfvo type="max"/>
        <color rgb="FFFCFCFF"/>
        <color rgb="FF63BE7B"/>
      </colorScale>
    </cfRule>
  </conditionalFormatting>
  <conditionalFormatting sqref="F14">
    <cfRule type="colorScale" priority="51">
      <colorScale>
        <cfvo type="min"/>
        <cfvo type="max"/>
        <color rgb="FFFCFCFF"/>
        <color rgb="FF63BE7B"/>
      </colorScale>
    </cfRule>
    <cfRule type="colorScale" priority="52">
      <colorScale>
        <cfvo type="min"/>
        <cfvo type="percentile" val="50"/>
        <cfvo type="max"/>
        <color rgb="FFF8696B"/>
        <color rgb="FFFFEB84"/>
        <color rgb="FF63BE7B"/>
      </colorScale>
    </cfRule>
  </conditionalFormatting>
  <conditionalFormatting sqref="F15">
    <cfRule type="colorScale" priority="50">
      <colorScale>
        <cfvo type="min"/>
        <cfvo type="percentile" val="50"/>
        <cfvo type="max"/>
        <color rgb="FFF8696B"/>
        <color rgb="FFFFEB84"/>
        <color rgb="FF63BE7B"/>
      </colorScale>
    </cfRule>
    <cfRule type="colorScale" priority="49">
      <colorScale>
        <cfvo type="min"/>
        <cfvo type="max"/>
        <color rgb="FFFCFCFF"/>
        <color rgb="FF63BE7B"/>
      </colorScale>
    </cfRule>
  </conditionalFormatting>
  <conditionalFormatting sqref="F16">
    <cfRule type="colorScale" priority="48">
      <colorScale>
        <cfvo type="min"/>
        <cfvo type="percentile" val="50"/>
        <cfvo type="max"/>
        <color rgb="FFF8696B"/>
        <color rgb="FFFFEB84"/>
        <color rgb="FF63BE7B"/>
      </colorScale>
    </cfRule>
    <cfRule type="colorScale" priority="47">
      <colorScale>
        <cfvo type="min"/>
        <cfvo type="max"/>
        <color rgb="FFFCFCFF"/>
        <color rgb="FF63BE7B"/>
      </colorScale>
    </cfRule>
  </conditionalFormatting>
  <conditionalFormatting sqref="F17">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F18">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F19">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F20:F22">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F23">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F24">
    <cfRule type="colorScale" priority="32">
      <colorScale>
        <cfvo type="min"/>
        <cfvo type="percentile" val="50"/>
        <cfvo type="max"/>
        <color rgb="FFF8696B"/>
        <color rgb="FFFFEB84"/>
        <color rgb="FF63BE7B"/>
      </colorScale>
    </cfRule>
    <cfRule type="colorScale" priority="31">
      <colorScale>
        <cfvo type="min"/>
        <cfvo type="max"/>
        <color rgb="FFFCFCFF"/>
        <color rgb="FF63BE7B"/>
      </colorScale>
    </cfRule>
  </conditionalFormatting>
  <conditionalFormatting sqref="F25">
    <cfRule type="colorScale" priority="28">
      <colorScale>
        <cfvo type="min"/>
        <cfvo type="percentile" val="50"/>
        <cfvo type="max"/>
        <color rgb="FFF8696B"/>
        <color rgb="FFFFEB84"/>
        <color rgb="FF63BE7B"/>
      </colorScale>
    </cfRule>
    <cfRule type="colorScale" priority="27">
      <colorScale>
        <cfvo type="min"/>
        <cfvo type="max"/>
        <color rgb="FFFCFCFF"/>
        <color rgb="FF63BE7B"/>
      </colorScale>
    </cfRule>
    <cfRule type="colorScale" priority="29">
      <colorScale>
        <cfvo type="min"/>
        <cfvo type="max"/>
        <color rgb="FFFCFCFF"/>
        <color rgb="FF63BE7B"/>
      </colorScale>
    </cfRule>
    <cfRule type="colorScale" priority="30">
      <colorScale>
        <cfvo type="min"/>
        <cfvo type="max"/>
        <color rgb="FFFFEF9C"/>
        <color rgb="FF63BE7B"/>
      </colorScale>
    </cfRule>
  </conditionalFormatting>
  <conditionalFormatting sqref="F26">
    <cfRule type="colorScale" priority="26">
      <colorScale>
        <cfvo type="min"/>
        <cfvo type="max"/>
        <color rgb="FFFFEF9C"/>
        <color rgb="FF63BE7B"/>
      </colorScale>
    </cfRule>
    <cfRule type="colorScale" priority="25">
      <colorScale>
        <cfvo type="min"/>
        <cfvo type="max"/>
        <color rgb="FFFCFCFF"/>
        <color rgb="FF63BE7B"/>
      </colorScale>
    </cfRule>
    <cfRule type="colorScale" priority="23">
      <colorScale>
        <cfvo type="min"/>
        <cfvo type="max"/>
        <color rgb="FFFCFCFF"/>
        <color rgb="FF63BE7B"/>
      </colorScale>
    </cfRule>
    <cfRule type="colorScale" priority="24">
      <colorScale>
        <cfvo type="min"/>
        <cfvo type="percentile" val="50"/>
        <cfvo type="max"/>
        <color rgb="FFF8696B"/>
        <color rgb="FFFFEB84"/>
        <color rgb="FF63BE7B"/>
      </colorScale>
    </cfRule>
  </conditionalFormatting>
  <conditionalFormatting sqref="F27">
    <cfRule type="colorScale" priority="21">
      <colorScale>
        <cfvo type="min"/>
        <cfvo type="max"/>
        <color rgb="FFFCFCFF"/>
        <color rgb="FF63BE7B"/>
      </colorScale>
    </cfRule>
    <cfRule type="colorScale" priority="20">
      <colorScale>
        <cfvo type="min"/>
        <cfvo type="percentile" val="50"/>
        <cfvo type="max"/>
        <color rgb="FFF8696B"/>
        <color rgb="FFFFEB84"/>
        <color rgb="FF63BE7B"/>
      </colorScale>
    </cfRule>
    <cfRule type="colorScale" priority="22">
      <colorScale>
        <cfvo type="min"/>
        <cfvo type="max"/>
        <color rgb="FFFFEF9C"/>
        <color rgb="FF63BE7B"/>
      </colorScale>
    </cfRule>
    <cfRule type="colorScale" priority="19">
      <colorScale>
        <cfvo type="min"/>
        <cfvo type="max"/>
        <color rgb="FFFCFCFF"/>
        <color rgb="FF63BE7B"/>
      </colorScale>
    </cfRule>
  </conditionalFormatting>
  <conditionalFormatting sqref="F28">
    <cfRule type="colorScale" priority="17">
      <colorScale>
        <cfvo type="min"/>
        <cfvo type="max"/>
        <color rgb="FFFCFCFF"/>
        <color rgb="FF63BE7B"/>
      </colorScale>
    </cfRule>
    <cfRule type="colorScale" priority="18">
      <colorScale>
        <cfvo type="min"/>
        <cfvo type="max"/>
        <color rgb="FFFFEF9C"/>
        <color rgb="FF63BE7B"/>
      </colorScale>
    </cfRule>
    <cfRule type="colorScale" priority="16">
      <colorScale>
        <cfvo type="min"/>
        <cfvo type="percentile" val="50"/>
        <cfvo type="max"/>
        <color rgb="FFF8696B"/>
        <color rgb="FFFFEB84"/>
        <color rgb="FF63BE7B"/>
      </colorScale>
    </cfRule>
    <cfRule type="colorScale" priority="15">
      <colorScale>
        <cfvo type="min"/>
        <cfvo type="max"/>
        <color rgb="FFFCFCFF"/>
        <color rgb="FF63BE7B"/>
      </colorScale>
    </cfRule>
  </conditionalFormatting>
  <conditionalFormatting sqref="F56:F1048576 F29:F53 F1:F10">
    <cfRule type="colorScale" priority="201">
      <colorScale>
        <cfvo type="min"/>
        <cfvo type="percentile" val="50"/>
        <cfvo type="max"/>
        <color rgb="FFF8696B"/>
        <color rgb="FFFCFCFF"/>
        <color rgb="FF63BE7B"/>
      </colorScale>
    </cfRule>
  </conditionalFormatting>
  <conditionalFormatting sqref="G2:G19">
    <cfRule type="colorScale" priority="11">
      <colorScale>
        <cfvo type="min"/>
        <cfvo type="percentile" val="50"/>
        <cfvo type="max"/>
        <color rgb="FF63BE7B"/>
        <color rgb="FFFCFCFF"/>
        <color rgb="FFF8696B"/>
      </colorScale>
    </cfRule>
  </conditionalFormatting>
  <conditionalFormatting sqref="G2:G33">
    <cfRule type="colorScale" priority="190">
      <colorScale>
        <cfvo type="min"/>
        <cfvo type="percentile" val="50"/>
        <cfvo type="max"/>
        <color rgb="FF63BE7B"/>
        <color rgb="FFFCFCFF"/>
        <color rgb="FFF8696B"/>
      </colorScale>
    </cfRule>
  </conditionalFormatting>
  <conditionalFormatting sqref="G22:G27 G2:G20">
    <cfRule type="colorScale" priority="204">
      <colorScale>
        <cfvo type="min"/>
        <cfvo type="percentile" val="50"/>
        <cfvo type="max"/>
        <color rgb="FF63BE7B"/>
        <color rgb="FFFCFCFF"/>
        <color rgb="FFF8696B"/>
      </colorScale>
    </cfRule>
  </conditionalFormatting>
  <conditionalFormatting sqref="G22:G53 G2:G20">
    <cfRule type="colorScale" priority="273">
      <colorScale>
        <cfvo type="min"/>
        <cfvo type="percentile" val="50"/>
        <cfvo type="max"/>
        <color rgb="FF63BE7B"/>
        <color rgb="FFFCFCFF"/>
        <color rgb="FFF8696B"/>
      </colorScale>
    </cfRule>
  </conditionalFormatting>
  <conditionalFormatting sqref="H2:H19">
    <cfRule type="colorScale" priority="10">
      <colorScale>
        <cfvo type="min"/>
        <cfvo type="percentile" val="50"/>
        <cfvo type="max"/>
        <color rgb="FF63BE7B"/>
        <color rgb="FFFCFCFF"/>
        <color rgb="FFF8696B"/>
      </colorScale>
    </cfRule>
  </conditionalFormatting>
  <conditionalFormatting sqref="H2:H33">
    <cfRule type="colorScale" priority="189">
      <colorScale>
        <cfvo type="min"/>
        <cfvo type="percentile" val="50"/>
        <cfvo type="max"/>
        <color rgb="FF63BE7B"/>
        <color rgb="FFFCFCFF"/>
        <color rgb="FFF8696B"/>
      </colorScale>
    </cfRule>
  </conditionalFormatting>
  <conditionalFormatting sqref="H22:H27 H2:H20">
    <cfRule type="colorScale" priority="203">
      <colorScale>
        <cfvo type="min"/>
        <cfvo type="percentile" val="50"/>
        <cfvo type="max"/>
        <color rgb="FF63BE7B"/>
        <color rgb="FFFCFCFF"/>
        <color rgb="FFF8696B"/>
      </colorScale>
    </cfRule>
  </conditionalFormatting>
  <conditionalFormatting sqref="I2:I19">
    <cfRule type="colorScale" priority="9">
      <colorScale>
        <cfvo type="min"/>
        <cfvo type="max"/>
        <color rgb="FFFFEF9C"/>
        <color rgb="FF63BE7B"/>
      </colorScale>
    </cfRule>
  </conditionalFormatting>
  <conditionalFormatting sqref="I2:I33">
    <cfRule type="colorScale" priority="188">
      <colorScale>
        <cfvo type="min"/>
        <cfvo type="max"/>
        <color rgb="FFFFEF9C"/>
        <color rgb="FF63BE7B"/>
      </colorScale>
    </cfRule>
  </conditionalFormatting>
  <conditionalFormatting sqref="I22:I27 I2:I20">
    <cfRule type="colorScale" priority="202">
      <colorScale>
        <cfvo type="min"/>
        <cfvo type="max"/>
        <color rgb="FFFFEF9C"/>
        <color rgb="FF63BE7B"/>
      </colorScale>
    </cfRule>
  </conditionalFormatting>
  <conditionalFormatting sqref="I22:I53 I2:I20">
    <cfRule type="colorScale" priority="276">
      <colorScale>
        <cfvo type="min"/>
        <cfvo type="max"/>
        <color rgb="FFFFEF9C"/>
        <color rgb="FF63BE7B"/>
      </colorScale>
    </cfRule>
  </conditionalFormatting>
  <conditionalFormatting sqref="J2:J19">
    <cfRule type="colorScale" priority="7">
      <colorScale>
        <cfvo type="min"/>
        <cfvo type="max"/>
        <color rgb="FFFFEF9C"/>
        <color rgb="FF63BE7B"/>
      </colorScale>
    </cfRule>
    <cfRule type="colorScale" priority="8">
      <colorScale>
        <cfvo type="min"/>
        <cfvo type="max"/>
        <color rgb="FFFFEF9C"/>
        <color rgb="FF63BE7B"/>
      </colorScale>
    </cfRule>
    <cfRule type="colorScale" priority="5">
      <colorScale>
        <cfvo type="min"/>
        <cfvo type="max"/>
        <color rgb="FFFFEF9C"/>
        <color rgb="FF63BE7B"/>
      </colorScale>
    </cfRule>
    <cfRule type="colorScale" priority="6">
      <colorScale>
        <cfvo type="min"/>
        <cfvo type="max"/>
        <color rgb="FFFFEF9C"/>
        <color rgb="FF63BE7B"/>
      </colorScale>
    </cfRule>
  </conditionalFormatting>
  <conditionalFormatting sqref="J20:J33">
    <cfRule type="colorScale" priority="187">
      <colorScale>
        <cfvo type="min"/>
        <cfvo type="max"/>
        <color rgb="FFFFEF9C"/>
        <color rgb="FF63BE7B"/>
      </colorScale>
    </cfRule>
  </conditionalFormatting>
  <conditionalFormatting sqref="J22:J53 J20">
    <cfRule type="colorScale" priority="277">
      <colorScale>
        <cfvo type="min"/>
        <cfvo type="max"/>
        <color rgb="FFFFEF9C"/>
        <color rgb="FF63BE7B"/>
      </colorScale>
    </cfRule>
  </conditionalFormatting>
  <conditionalFormatting sqref="K2:K19">
    <cfRule type="colorScale" priority="3">
      <colorScale>
        <cfvo type="min"/>
        <cfvo type="max"/>
        <color rgb="FFFFEF9C"/>
        <color rgb="FF63BE7B"/>
      </colorScale>
    </cfRule>
    <cfRule type="colorScale" priority="2">
      <colorScale>
        <cfvo type="min"/>
        <cfvo type="max"/>
        <color rgb="FFFFEF9C"/>
        <color rgb="FF63BE7B"/>
      </colorScale>
    </cfRule>
    <cfRule type="colorScale" priority="4">
      <colorScale>
        <cfvo type="min"/>
        <cfvo type="max"/>
        <color rgb="FFFFEF9C"/>
        <color rgb="FF63BE7B"/>
      </colorScale>
    </cfRule>
    <cfRule type="colorScale" priority="1">
      <colorScale>
        <cfvo type="min"/>
        <cfvo type="max"/>
        <color rgb="FFFFEF9C"/>
        <color rgb="FF63BE7B"/>
      </colorScale>
    </cfRule>
  </conditionalFormatting>
  <conditionalFormatting sqref="K20:K33">
    <cfRule type="colorScale" priority="186">
      <colorScale>
        <cfvo type="min"/>
        <cfvo type="percentile" val="50"/>
        <cfvo type="max"/>
        <color rgb="FFF8696B"/>
        <color rgb="FFFFEB84"/>
        <color rgb="FF63BE7B"/>
      </colorScale>
    </cfRule>
  </conditionalFormatting>
  <conditionalFormatting sqref="K22:K53 K20">
    <cfRule type="colorScale" priority="278">
      <colorScale>
        <cfvo type="min"/>
        <cfvo type="percentile" val="50"/>
        <cfvo type="max"/>
        <color rgb="FFF8696B"/>
        <color rgb="FFFFEB84"/>
        <color rgb="FF63BE7B"/>
      </colorScale>
    </cfRule>
  </conditionalFormatting>
  <hyperlinks>
    <hyperlink ref="A16" r:id="rId1" display="Industrials/AMETEK.xlsx" xr:uid="{8D91EFEF-AD47-9241-BA88-F5A82289A9A8}"/>
    <hyperlink ref="A18" r:id="rId2" display="Industrials/Copart.xlsx" xr:uid="{B6927691-8B96-404A-98D2-AE80776E0AA9}"/>
    <hyperlink ref="A19" r:id="rId3" display="Industrials/HEICO.xlsx" xr:uid="{B127D8CA-F7E6-FC44-B5D5-33C7539B071B}"/>
    <hyperlink ref="A3" r:id="rId4" display="Industrials/Raytheon Technologies.xlsx" xr:uid="{BDDBA16F-4091-A149-9D49-58E6A0748FEE}"/>
    <hyperlink ref="A4" r:id="rId5" display="Industrials/Republic Services.xlsx" xr:uid="{03D6A044-7F8A-BA4D-8FC3-CC29A35E1E10}"/>
    <hyperlink ref="A7" r:id="rId6" display="Industrials/United Parcel Service.xlsx" xr:uid="{000F376A-61D4-1F48-96C7-D4FF75428A4A}"/>
    <hyperlink ref="A13" r:id="rId7" display="Industrials/Waste Connections.xlsx" xr:uid="{78FF76C5-1121-224D-8D13-FC9997E5896D}"/>
    <hyperlink ref="A14" r:id="rId8" display="Industrials/Waste Management.xlsx" xr:uid="{A32E0D0F-475E-6B4A-AC21-EA53CD5E3328}"/>
    <hyperlink ref="A9" r:id="rId9" display="Industrials/Canadian Pacific.xlsx" xr:uid="{2DC320AD-487A-2C42-B032-4917324353DB}"/>
    <hyperlink ref="A11" r:id="rId10" display="Industrials/Union Pacific.xlsx" xr:uid="{1D989CEC-62BE-1540-8D62-AF97746A0777}"/>
    <hyperlink ref="A8" r:id="rId11" display="Industrials/Canadian National Railway.xlsx" xr:uid="{03C2DE85-9E5D-304C-A52F-A493588643E7}"/>
    <hyperlink ref="A17" r:id="rId12" display="Industrials/Norfolk Southern.xlsx" xr:uid="{261006D3-59D5-D442-9783-9E122451EB98}"/>
    <hyperlink ref="A5" r:id="rId13" display="Industrials/Lockheed Martin.xlsx" xr:uid="{72A2A670-5EE4-D34D-85D5-98E227814815}"/>
    <hyperlink ref="A12" r:id="rId14" display="Industrials/Ecolab.xlsx" xr:uid="{9C96516A-C100-6C40-8D24-DA15271411D0}"/>
    <hyperlink ref="A2" r:id="rId15" display="Industrials/Caterpillar.xlsx" xr:uid="{ABE716F1-26A6-6341-89BD-D0A6B5E91C0C}"/>
    <hyperlink ref="A10" r:id="rId16" display="Industrials/Cameco.xlsx" xr:uid="{8F176B03-7178-BE43-822B-0192CC80C731}"/>
    <hyperlink ref="A15" r:id="rId17" display="Technology/Hardware/Livent.xlsx" xr:uid="{04F3CD3A-C2F2-D946-AAA5-4C85C9BAB3CC}"/>
    <hyperlink ref="A6" r:id="rId18" display="Industrials/MP Materials.xlsx" xr:uid="{6DDF87CB-F5F3-AC43-BAFB-C9F8C4B05ED0}"/>
    <hyperlink ref="A20" r:id="rId19" display="Industrials/Roper Technologies.xlsx" xr:uid="{3CA56A78-AFF2-704B-90F3-ABFAD4DEC688}"/>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AB9B7-17FE-2148-B534-1C274877DF07}">
  <dimension ref="A1:R53"/>
  <sheetViews>
    <sheetView zoomScale="80" zoomScaleNormal="80" workbookViewId="0">
      <pane ySplit="1" topLeftCell="A2" activePane="bottomLeft" state="frozen"/>
      <selection pane="bottomLeft" activeCell="F12" sqref="F12"/>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18</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87">
        <v>#VALUE!</v>
      </c>
      <c r="B2" s="19">
        <f>'[177]Sheet 1'!$K$115</f>
        <v>53.85827363873166</v>
      </c>
      <c r="C2" s="6" cm="1">
        <f t="array" ref="C2">(B2/_FV(A2,"Price"))-1</f>
        <v>0.13913438322190474</v>
      </c>
      <c r="D2" s="6">
        <f>'[177]Sheet 1'!$I$4</f>
        <v>0.1307332271886017</v>
      </c>
      <c r="E2" s="6">
        <f>'[177]Sheet 1'!$J$4</f>
        <v>0.11778880372328682</v>
      </c>
      <c r="F2" s="6">
        <f>'[177]Sheet 1'!$I$20</f>
        <v>-9.612215582267436E-3</v>
      </c>
      <c r="G2" s="7">
        <f>'[177]Sheet 1'!$P$16</f>
        <v>4.2670829165933535</v>
      </c>
      <c r="H2" s="7">
        <f>'[177]Sheet 1'!$Q$16</f>
        <v>26.926871649879249</v>
      </c>
      <c r="I2" s="6">
        <f>'[177]Sheet 1'!$O$7</f>
        <v>0.52990000000000004</v>
      </c>
      <c r="J2" s="6">
        <f>'[177]Sheet 1'!$R$7</f>
        <v>0.32716628170238066</v>
      </c>
      <c r="K2" s="6">
        <f>'[177]Sheet 1'!$Q$13</f>
        <v>0.10542654824372046</v>
      </c>
      <c r="L2" s="8">
        <f>'[177]Sheet 1'!$Q$101</f>
        <v>9142750000</v>
      </c>
      <c r="M2" s="16" t="str" cm="1">
        <f t="array" ref="M2">_FV(A2,"Industry")</f>
        <v>Professional &amp; Commercial Services</v>
      </c>
      <c r="N2" s="25" cm="1">
        <f t="array" ref="N2">_FV(A2,"Year incorporated",TRUE)</f>
        <v>2017</v>
      </c>
      <c r="O2" s="14" t="str" cm="1">
        <f t="array" ref="O2">_FV(A2,"Description")</f>
        <v>WillScot Mobile Mini Holdings Corp. is a holding company. The Company is a business services provider specializing in the flexible workspace and portable storage solutions. The Company’s segments include Modular and Storage. The Modular segment represents the activities of the North American modular business. Storage represents the activities of the North American portable storage business. It leases modular space and portable storage units (its lease fleet) to customers in the construction, commercial and industrial, retail and wholesale trade, energy and natural resources, education, government and institutions, healthcare, and other end markets. It offers its customers ready-to-work solutions with products and services, such as the rental of steps, ramps, furniture packages, damage waivers, and other amenities. It serves diverse end markets across all sectors from a network of over 240 branch locations and additional drop lots throughout the United States, Canada, and Mexico.</v>
      </c>
      <c r="P2" s="10"/>
      <c r="Q2" s="10"/>
      <c r="R2" s="10"/>
    </row>
    <row r="3" spans="1:18" ht="50" customHeight="1">
      <c r="A3" s="2" t="e" vm="188">
        <v>#VALUE!</v>
      </c>
      <c r="B3" s="19">
        <f>'[178]Sheet 1'!$AO$115</f>
        <v>1039.5098155698415</v>
      </c>
      <c r="C3" s="6" cm="1">
        <f t="array" ref="C3">(B3/_FV(A3,"Price"))-1</f>
        <v>-0.22930766935806524</v>
      </c>
      <c r="D3" s="6">
        <f>'[178]Sheet 1'!$AM$4</f>
        <v>0.48000922480585784</v>
      </c>
      <c r="E3" s="6">
        <f>'[178]Sheet 1'!$AN$4</f>
        <v>6.3495060096910194E-2</v>
      </c>
      <c r="F3" s="6">
        <f>'[178]Sheet 1'!$AM$20</f>
        <v>0.5403929612892</v>
      </c>
      <c r="G3" s="7">
        <f>'[178]Sheet 1'!$AT$16</f>
        <v>15.513168579998862</v>
      </c>
      <c r="H3" s="7">
        <f>'[178]Sheet 1'!$AU$16</f>
        <v>23.196038193215372</v>
      </c>
      <c r="I3" s="6">
        <f>'[178]Sheet 1'!$AS$7</f>
        <v>0.97699999999999998</v>
      </c>
      <c r="J3" s="6">
        <f>'[178]Sheet 1'!$AV$7</f>
        <v>0.66959734620674771</v>
      </c>
      <c r="K3" s="6">
        <f>'[178]Sheet 1'!$AU$13</f>
        <v>0.72570536961083676</v>
      </c>
      <c r="L3" s="8">
        <f>'[178]Sheet 1'!$AU$101</f>
        <v>10353830000</v>
      </c>
      <c r="M3" s="16" t="str" cm="1">
        <f t="array" ref="M3">_FV(A3,"Industry")</f>
        <v>Oil &amp; Gas</v>
      </c>
      <c r="N3" s="25" cm="1">
        <f t="array" ref="N3">_FV(A3,"Year incorporated",TRUE)</f>
        <v>2020</v>
      </c>
      <c r="O3" s="14" t="str" cm="1">
        <f t="array" ref="O3">_FV(A3,"Description")</f>
        <v>Texas Pacific Land Corporation is a landowner in the state of Texas with approximately 874,000 acres of land in West Texas, with its ownership concentrated in the Permian Basin. The Company's segments include Land and Resource Management and Water Services and Operations. The Land and Resource Management segment encompasses the business of managing approximately 874,000 surface acres of land and its oil and gas royalty interests in West Texas. This segment consists primarily of oil and gas royalties, revenues from easements and commercial leases, and land and material sales. The Company’s Water Services and Operations segment encompasses the business of providing full-service water offerings to operators in the Permian Basin through Texas Pacific Water Resources LLC (TPWR). These full-service water offerings include, water sourcing, produced water gathering/treatment, infrastructure development, disposal solutions, water tracking, analytics and well testing services.</v>
      </c>
      <c r="P3" s="10"/>
      <c r="Q3" s="10"/>
      <c r="R3" s="10"/>
    </row>
    <row r="4" spans="1:18" ht="50" customHeight="1">
      <c r="A4" s="2" t="e" vm="189">
        <v>#VALUE!</v>
      </c>
      <c r="B4" s="19">
        <f>'[179]Sheet 1'!$AD$115</f>
        <v>88.609096833708776</v>
      </c>
      <c r="C4" s="6" cm="1">
        <f t="array" ref="C4">(B4/_FV(A4,"Price"))-1</f>
        <v>-0.27363638959169789</v>
      </c>
      <c r="D4" s="6">
        <f>'[179]Sheet 1'!$AB$4</f>
        <v>0.25512497268586221</v>
      </c>
      <c r="E4" s="6">
        <f>'[179]Sheet 1'!$AC$4</f>
        <v>0.13581349691279687</v>
      </c>
      <c r="F4" s="6">
        <f>'[179]Sheet 1'!$AB$20</f>
        <v>0.2239110486914897</v>
      </c>
      <c r="G4" s="7">
        <f>'[179]Sheet 1'!$AI$16</f>
        <v>19.023695898616801</v>
      </c>
      <c r="H4" s="7">
        <f>'[179]Sheet 1'!$AJ$16</f>
        <v>33.773124317950007</v>
      </c>
      <c r="I4" s="6">
        <f>'[179]Sheet 1'!$AH$7</f>
        <v>0.74739999999999995</v>
      </c>
      <c r="J4" s="6">
        <f>'[179]Sheet 1'!$AK$7</f>
        <v>0.69076711688516912</v>
      </c>
      <c r="K4" s="6">
        <f>'[179]Sheet 1'!$AJ$13</f>
        <v>2.9329154442659482E-2</v>
      </c>
      <c r="L4" s="8">
        <f>'[179]Sheet 1'!$AJ$101</f>
        <v>113641700000</v>
      </c>
      <c r="M4" s="16" t="str" cm="1">
        <f t="array" ref="M4">_FV(A4,"Industry")</f>
        <v>Residential &amp; Commercial REIT</v>
      </c>
      <c r="N4" s="25" cm="1">
        <f t="array" ref="N4">_FV(A4,"Year incorporated",TRUE)</f>
        <v>1997</v>
      </c>
      <c r="O4" s="14" t="str" cm="1">
        <f t="array" ref="O4">_FV(A4,"Description")</f>
        <v>Prologis, Inc. is a fully integrated real estate company. The Company operates through two segments: Real Estate Operations and Strategic Capital. The Real Estate Operations segment represents the ownership and development of logistics properties. The Strategic Capital segment represents the management of unconsolidated co-investment ventures and other ventures. The Company operates, manages and measures the operating performance of its properties on an owned and managed (O&amp;M) basis. Its O&amp;M portfolio includes its consolidated properties, as well as properties owned by its unconsolidated co-investment ventures. The Company manages its portfolio and provides real estate services, including leasing, property management, development, acquisitions and dispositions. The Company owns, manages and develops logistics facilities in approximately 19 countries across four continents. The Company has principal office locations in Amsterdam, Denver, Mexico City, Shanghai, Singapore and Tokyo.</v>
      </c>
      <c r="P4" s="10"/>
      <c r="Q4" s="10"/>
      <c r="R4" s="10"/>
    </row>
    <row r="5" spans="1:18" ht="50" customHeight="1">
      <c r="A5" s="2" t="e" vm="190">
        <v>#VALUE!</v>
      </c>
      <c r="B5" s="19">
        <f>'[180]Sheet 1'!$AC$115</f>
        <v>48.253066433651895</v>
      </c>
      <c r="C5" s="6" cm="1">
        <f t="array" ref="C5">(B5/_FV(A5,"Price"))-1</f>
        <v>-0.44396097679589885</v>
      </c>
      <c r="D5" s="6">
        <f>'[180]Sheet 1'!$AA$4</f>
        <v>0.1225552752252288</v>
      </c>
      <c r="E5" s="6">
        <f>'[180]Sheet 1'!$AB$4</f>
        <v>0.1354477343510514</v>
      </c>
      <c r="F5" s="6">
        <f>'[180]Sheet 1'!$AA$20</f>
        <v>0.14138994031091179</v>
      </c>
      <c r="G5" s="7">
        <f>'[180]Sheet 1'!$AH$16</f>
        <v>16.244980867384928</v>
      </c>
      <c r="H5" s="7">
        <f>'[180]Sheet 1'!$AI$16</f>
        <v>95.960866470159942</v>
      </c>
      <c r="I5" s="6">
        <f>'[180]Sheet 1'!$AG$7</f>
        <v>0.81030000000000002</v>
      </c>
      <c r="J5" s="6">
        <f>'[180]Sheet 1'!$AJ$7</f>
        <v>0.1924698462563445</v>
      </c>
      <c r="K5" s="6">
        <f>'[180]Sheet 1'!$AI$13</f>
        <v>5.6540359273749105E-2</v>
      </c>
      <c r="L5" s="8">
        <f>'[180]Sheet 1'!$AI$101</f>
        <v>35453030000</v>
      </c>
      <c r="M5" s="16" t="str" cm="1">
        <f t="array" ref="M5">_FV(A5,"Industry")</f>
        <v>Software &amp; IT Services</v>
      </c>
      <c r="N5" s="25" cm="1">
        <f t="array" ref="N5">_FV(A5,"Year incorporated",TRUE)</f>
        <v>1998</v>
      </c>
      <c r="O5" s="14" t="str" cm="1">
        <f t="array" ref="O5">_FV(A5,"Description")</f>
        <v>CoStar Group, Inc. is a provider of online real estate marketplaces, information and analytics in the United States (U.S.) and United Kingdom (U.K.). The Company provides online marketplaces for commercial real estate, apartment rentals, residential real estate, land for sale and businesses for sale. The Company manages its business geographically in two segments: North America, which includes the United States and Canada, and International, which primarily includes Europe, Asia-Pacific and Latin America. It also offers online platforms that manage workflow and marketing for residential real estate agents and brokers and provides a portal for homebuyers to view residential property listings. Its services are primarily derived from a database of building-specific information and offer customers specialized tools for accessing, analyzing and using its information. The Company's brands include CoStar, STR, Apartments.com, LoopNet, Homes.com, Homesnap, Ten-X, BizBuySell and Land.com.</v>
      </c>
      <c r="P5" s="10"/>
      <c r="Q5" s="10"/>
      <c r="R5" s="10"/>
    </row>
    <row r="6" spans="1:18" ht="50" customHeight="1">
      <c r="A6" s="2" t="e" vm="191">
        <v>#VALUE!</v>
      </c>
      <c r="B6" s="19">
        <f>'[181]Sheet 1'!$AC$115</f>
        <v>300.62862150578928</v>
      </c>
      <c r="C6" s="6">
        <f>'[181]Sheet 1'!$AC$117</f>
        <v>0.53734912557294434</v>
      </c>
      <c r="D6" s="6">
        <f>'[181]Sheet 1'!$AA$4</f>
        <v>0.14472742040633113</v>
      </c>
      <c r="E6" s="6">
        <f>'[181]Sheet 1'!$AB$4</f>
        <v>2.8652519349086525E-2</v>
      </c>
      <c r="F6" s="6">
        <f>'[181]Sheet 1'!$AA$20</f>
        <v>4.1173545499751274E-2</v>
      </c>
      <c r="G6" s="7">
        <f>'[181]Sheet 1'!$AH$16</f>
        <v>8.5084407763908469</v>
      </c>
      <c r="H6" s="7">
        <f>'[181]Sheet 1'!$AI$16</f>
        <v>51.611031826933967</v>
      </c>
      <c r="I6" s="6">
        <f>'[181]Sheet 1'!$AG$7</f>
        <v>0.99</v>
      </c>
      <c r="J6" s="6">
        <f>'[181]Sheet 1'!$AJ$7</f>
        <v>0.17015992755179207</v>
      </c>
      <c r="K6" s="6">
        <f>'[181]Sheet 1'!$AI$13</f>
        <v>4.4700646480463062E-2</v>
      </c>
      <c r="L6" s="8">
        <f>'[181]Sheet 1'!$AI$101</f>
        <v>91134760000</v>
      </c>
      <c r="M6" s="16" t="str" cm="1">
        <f t="array" ref="M6">_FV(A6,"Industry")</f>
        <v>Residential &amp; Commercial REIT</v>
      </c>
      <c r="N6" s="25" cm="1">
        <f t="array" ref="N6">_FV(A6,"Year incorporated",TRUE)</f>
        <v>1996</v>
      </c>
      <c r="O6" s="14" t="str" cm="1">
        <f t="array" ref="O6">_FV(A6,"Description")</f>
        <v>American Tower Corporation is a holding company. The Company operates as a real estate investment trust (REIT), which owns, operates and develops multitenant communications real estate. Its segments include U.S. &amp; Canada property, Asia-Pacific property, Africa property, Europe property, Latin America property, Data Centers and Services. Its primary business is leasing space on multitenant communications sites to wireless service providers, radio and television broadcast companies, wireless data providers, government agencies and municipalities and tenants in a number of other industries. Its Data Centers segment relates to data center facilities and related assets that the Company owns and operates in the United States. Its Services segment offers tower-related services in the United States, including AZP, structural analysis and construction management, which primarily support its site leasing business, including the addition of new tenants and equipment on its communications sites.</v>
      </c>
      <c r="P6" s="10"/>
      <c r="Q6" s="10"/>
      <c r="R6" s="10"/>
    </row>
    <row r="7" spans="1:18" ht="50" customHeight="1">
      <c r="A7" s="2"/>
      <c r="B7" s="19"/>
      <c r="C7" s="6"/>
      <c r="D7" s="6"/>
      <c r="E7" s="6"/>
      <c r="F7" s="6"/>
      <c r="G7" s="7"/>
      <c r="H7" s="7"/>
      <c r="I7" s="6"/>
      <c r="J7" s="6"/>
      <c r="K7" s="6"/>
      <c r="L7" s="8"/>
      <c r="M7" s="16"/>
      <c r="N7" s="25"/>
      <c r="O7" s="14"/>
      <c r="P7" s="10"/>
      <c r="Q7" s="10"/>
      <c r="R7" s="10"/>
    </row>
    <row r="8" spans="1:18" ht="50" customHeight="1">
      <c r="A8" s="2"/>
      <c r="B8" s="19"/>
      <c r="C8" s="6"/>
      <c r="D8" s="6"/>
      <c r="E8" s="6"/>
      <c r="F8" s="6"/>
      <c r="G8" s="7"/>
      <c r="H8" s="7"/>
      <c r="I8" s="6"/>
      <c r="J8" s="6"/>
      <c r="K8" s="6"/>
      <c r="L8" s="8"/>
      <c r="M8" s="16"/>
      <c r="N8" s="25"/>
      <c r="O8" s="14"/>
      <c r="P8" s="10"/>
      <c r="Q8" s="10"/>
      <c r="R8" s="10"/>
    </row>
    <row r="9" spans="1:18" ht="50" customHeight="1">
      <c r="A9" s="2"/>
      <c r="B9" s="19"/>
      <c r="C9" s="6"/>
      <c r="D9" s="6"/>
      <c r="E9" s="6"/>
      <c r="F9" s="6"/>
      <c r="G9" s="7"/>
      <c r="H9" s="7"/>
      <c r="I9" s="6"/>
      <c r="J9" s="6"/>
      <c r="K9" s="6"/>
      <c r="L9" s="8"/>
      <c r="M9" s="16"/>
      <c r="N9" s="25"/>
      <c r="O9" s="14"/>
      <c r="P9" s="10"/>
      <c r="Q9" s="10"/>
      <c r="R9" s="10"/>
    </row>
    <row r="10" spans="1:18" ht="50" customHeight="1">
      <c r="A10" s="2"/>
      <c r="B10" s="19"/>
      <c r="C10" s="6"/>
      <c r="D10" s="6"/>
      <c r="E10" s="6"/>
      <c r="F10" s="6"/>
      <c r="G10" s="7"/>
      <c r="H10" s="7"/>
      <c r="I10" s="6"/>
      <c r="J10" s="6"/>
      <c r="K10" s="6"/>
      <c r="L10" s="8"/>
      <c r="M10" s="16"/>
      <c r="N10" s="25"/>
      <c r="O10" s="14"/>
      <c r="P10" s="10"/>
      <c r="Q10" s="10"/>
      <c r="R10" s="10"/>
    </row>
    <row r="11" spans="1:18" ht="50" customHeight="1">
      <c r="A11" s="2"/>
      <c r="B11" s="19"/>
      <c r="C11" s="6"/>
      <c r="D11" s="6"/>
      <c r="E11" s="6"/>
      <c r="F11" s="6"/>
      <c r="G11" s="7"/>
      <c r="H11" s="7"/>
      <c r="I11" s="6"/>
      <c r="J11" s="6"/>
      <c r="K11" s="6"/>
      <c r="L11" s="8"/>
      <c r="M11" s="16"/>
      <c r="N11" s="25"/>
      <c r="O11" s="14"/>
      <c r="P11" s="10"/>
      <c r="Q11" s="10"/>
      <c r="R11" s="10"/>
    </row>
    <row r="12" spans="1:18" ht="50" customHeight="1">
      <c r="A12" s="2"/>
      <c r="B12" s="19"/>
      <c r="C12" s="6"/>
      <c r="D12" s="6"/>
      <c r="E12" s="6"/>
      <c r="F12" s="6"/>
      <c r="G12" s="7"/>
      <c r="H12" s="7"/>
      <c r="I12" s="6"/>
      <c r="J12" s="6"/>
      <c r="K12" s="6"/>
      <c r="L12" s="8"/>
      <c r="M12" s="16"/>
      <c r="N12" s="25"/>
      <c r="O12" s="14"/>
      <c r="P12" s="10"/>
      <c r="Q12" s="10"/>
      <c r="R12" s="10"/>
    </row>
    <row r="13" spans="1:18" ht="50" customHeight="1">
      <c r="A13" s="2"/>
      <c r="B13" s="19"/>
      <c r="C13" s="6"/>
      <c r="D13" s="6"/>
      <c r="E13" s="6"/>
      <c r="F13" s="6"/>
      <c r="G13" s="7"/>
      <c r="H13" s="7"/>
      <c r="I13" s="6"/>
      <c r="J13" s="6"/>
      <c r="K13" s="6"/>
      <c r="L13" s="8"/>
      <c r="M13" s="16"/>
      <c r="N13" s="25"/>
      <c r="O13" s="14"/>
      <c r="P13" s="10"/>
      <c r="Q13" s="10"/>
      <c r="R13" s="10"/>
    </row>
    <row r="14" spans="1:18" ht="50" customHeight="1">
      <c r="A14" s="2"/>
      <c r="B14" s="19"/>
      <c r="C14" s="6"/>
      <c r="D14" s="6"/>
      <c r="E14" s="6"/>
      <c r="F14" s="6"/>
      <c r="G14" s="7"/>
      <c r="H14" s="7"/>
      <c r="I14" s="6"/>
      <c r="J14" s="6"/>
      <c r="K14" s="6"/>
      <c r="L14" s="8"/>
      <c r="M14" s="16"/>
      <c r="N14" s="25"/>
      <c r="O14" s="14"/>
      <c r="P14" s="10"/>
      <c r="Q14" s="10"/>
      <c r="R14" s="10"/>
    </row>
    <row r="15" spans="1:18" ht="50" customHeight="1">
      <c r="A15" s="2"/>
      <c r="B15" s="19"/>
      <c r="C15" s="6"/>
      <c r="D15" s="6"/>
      <c r="E15" s="6"/>
      <c r="F15" s="6"/>
      <c r="G15" s="7"/>
      <c r="H15" s="7"/>
      <c r="I15" s="6"/>
      <c r="J15" s="6"/>
      <c r="K15" s="6"/>
      <c r="L15" s="8"/>
      <c r="M15" s="16"/>
      <c r="N15" s="25"/>
      <c r="O15" s="14"/>
      <c r="P15" s="10"/>
      <c r="Q15" s="10"/>
      <c r="R15" s="10"/>
    </row>
    <row r="16" spans="1:18" ht="50" customHeight="1">
      <c r="A16" s="2"/>
      <c r="B16" s="19"/>
      <c r="C16" s="6"/>
      <c r="D16" s="6"/>
      <c r="E16" s="6"/>
      <c r="F16" s="6"/>
      <c r="G16" s="7"/>
      <c r="H16" s="7"/>
      <c r="I16" s="6"/>
      <c r="J16" s="6"/>
      <c r="K16" s="6"/>
      <c r="L16" s="8"/>
      <c r="M16" s="16"/>
      <c r="N16" s="25"/>
      <c r="O16" s="14"/>
      <c r="P16" s="10"/>
      <c r="Q16" s="10"/>
      <c r="R16" s="10"/>
    </row>
    <row r="17" spans="1:18" ht="50" customHeight="1">
      <c r="A17" s="2"/>
      <c r="B17" s="19"/>
      <c r="C17" s="6"/>
      <c r="D17" s="6"/>
      <c r="E17" s="6"/>
      <c r="F17" s="6"/>
      <c r="G17" s="7"/>
      <c r="H17" s="7"/>
      <c r="I17" s="6"/>
      <c r="J17" s="6"/>
      <c r="K17" s="6"/>
      <c r="L17" s="8"/>
      <c r="M17" s="16"/>
      <c r="N17" s="25"/>
      <c r="O17" s="14"/>
      <c r="P17" s="10"/>
      <c r="Q17" s="10"/>
      <c r="R17" s="10"/>
    </row>
    <row r="18" spans="1:18" ht="50" customHeight="1">
      <c r="A18" s="2"/>
      <c r="B18" s="19"/>
      <c r="C18" s="6"/>
      <c r="D18" s="6"/>
      <c r="E18" s="6"/>
      <c r="F18" s="6"/>
      <c r="G18" s="7"/>
      <c r="H18" s="7"/>
      <c r="I18" s="6"/>
      <c r="J18" s="6"/>
      <c r="K18" s="6"/>
      <c r="L18" s="8"/>
      <c r="M18" s="16"/>
      <c r="N18" s="25"/>
      <c r="O18" s="14"/>
      <c r="P18" s="10"/>
      <c r="Q18" s="10"/>
      <c r="R18" s="10"/>
    </row>
    <row r="19" spans="1:18" ht="50" customHeight="1">
      <c r="A19" s="2"/>
      <c r="B19" s="19"/>
      <c r="C19" s="6"/>
      <c r="D19" s="6"/>
      <c r="E19" s="6"/>
      <c r="F19" s="6"/>
      <c r="G19" s="7"/>
      <c r="H19" s="7"/>
      <c r="I19" s="6"/>
      <c r="J19" s="6"/>
      <c r="K19" s="6"/>
      <c r="L19" s="8"/>
      <c r="M19" s="16"/>
      <c r="N19" s="25"/>
      <c r="O19" s="14"/>
      <c r="P19" s="10"/>
      <c r="Q19" s="10"/>
      <c r="R19" s="10"/>
    </row>
    <row r="20" spans="1:18" ht="50" customHeight="1">
      <c r="A20" s="2"/>
      <c r="B20" s="19"/>
      <c r="C20" s="6"/>
      <c r="D20" s="6"/>
      <c r="E20" s="6"/>
      <c r="F20" s="6"/>
      <c r="G20" s="7"/>
      <c r="H20" s="7"/>
      <c r="I20" s="6"/>
      <c r="J20" s="6"/>
      <c r="K20" s="6"/>
      <c r="L20" s="8"/>
      <c r="M20" s="16"/>
      <c r="N20" s="25"/>
      <c r="O20" s="14"/>
      <c r="P20" s="10"/>
      <c r="Q20" s="10"/>
      <c r="R20" s="10"/>
    </row>
    <row r="21" spans="1:18" ht="50" customHeight="1">
      <c r="A21" s="2"/>
      <c r="B21" s="19"/>
      <c r="C21" s="6"/>
      <c r="D21" s="6"/>
      <c r="E21" s="6"/>
      <c r="F21" s="6"/>
      <c r="G21" s="7"/>
      <c r="H21" s="7"/>
      <c r="I21" s="6"/>
      <c r="J21" s="6"/>
      <c r="K21" s="6"/>
      <c r="L21" s="8"/>
      <c r="M21" s="16"/>
      <c r="N21" s="25"/>
      <c r="O21" s="14"/>
      <c r="P21" s="10"/>
      <c r="Q21" s="10"/>
      <c r="R21" s="10"/>
    </row>
    <row r="22" spans="1:18" ht="50" customHeight="1">
      <c r="A22" s="2"/>
      <c r="B22" s="19"/>
      <c r="C22" s="6"/>
      <c r="D22" s="6"/>
      <c r="E22" s="6"/>
      <c r="F22" s="6"/>
      <c r="G22" s="7"/>
      <c r="H22" s="7"/>
      <c r="I22" s="6"/>
      <c r="J22" s="6"/>
      <c r="K22" s="6"/>
      <c r="L22" s="8"/>
      <c r="M22" s="16"/>
      <c r="N22" s="25"/>
      <c r="O22" s="14"/>
      <c r="P22" s="10"/>
      <c r="Q22" s="10"/>
      <c r="R22" s="10"/>
    </row>
    <row r="23" spans="1:18" ht="50" customHeight="1">
      <c r="A23" s="2"/>
      <c r="B23" s="19"/>
      <c r="C23" s="6"/>
      <c r="D23" s="6"/>
      <c r="E23" s="6"/>
      <c r="F23" s="6"/>
      <c r="G23" s="7"/>
      <c r="H23" s="7"/>
      <c r="I23" s="6"/>
      <c r="J23" s="6"/>
      <c r="K23" s="6"/>
      <c r="L23" s="8"/>
      <c r="M23" s="16"/>
      <c r="N23" s="25"/>
      <c r="O23" s="14"/>
      <c r="P23" s="10"/>
      <c r="Q23" s="10"/>
      <c r="R23" s="10"/>
    </row>
    <row r="24" spans="1:18" ht="50" customHeight="1">
      <c r="A24" s="2"/>
      <c r="B24" s="19"/>
      <c r="C24" s="6"/>
      <c r="D24" s="6"/>
      <c r="E24" s="6"/>
      <c r="F24" s="6"/>
      <c r="G24" s="7"/>
      <c r="H24" s="7"/>
      <c r="I24" s="6"/>
      <c r="J24" s="6"/>
      <c r="K24" s="6"/>
      <c r="L24" s="8"/>
      <c r="M24" s="16"/>
      <c r="N24" s="25"/>
      <c r="O24" s="14"/>
      <c r="P24" s="10"/>
      <c r="Q24" s="10"/>
      <c r="R24" s="10"/>
    </row>
    <row r="25" spans="1:18" ht="50" customHeight="1">
      <c r="A25" s="24"/>
      <c r="B25" s="19"/>
      <c r="C25" s="6"/>
      <c r="D25" s="6"/>
      <c r="E25" s="6"/>
      <c r="F25" s="6"/>
      <c r="G25" s="7"/>
      <c r="H25" s="7"/>
      <c r="I25" s="6"/>
      <c r="J25" s="6"/>
      <c r="K25" s="6"/>
      <c r="L25" s="8"/>
      <c r="M25" s="16"/>
      <c r="N25" s="25"/>
      <c r="O25" s="14"/>
      <c r="P25" s="10"/>
      <c r="Q25" s="10"/>
      <c r="R25" s="10"/>
    </row>
    <row r="26" spans="1:18" ht="50" customHeight="1">
      <c r="A26" s="2"/>
      <c r="B26" s="19"/>
      <c r="C26" s="6"/>
      <c r="D26" s="6"/>
      <c r="E26" s="6"/>
      <c r="F26" s="6"/>
      <c r="G26" s="7"/>
      <c r="H26" s="7"/>
      <c r="I26" s="6"/>
      <c r="J26" s="6"/>
      <c r="K26" s="6"/>
      <c r="L26" s="8"/>
      <c r="M26" s="16"/>
      <c r="N26" s="25"/>
      <c r="O26" s="14"/>
      <c r="P26" s="10"/>
      <c r="Q26" s="10"/>
      <c r="R26" s="10"/>
    </row>
    <row r="27" spans="1:18" ht="50" customHeight="1">
      <c r="A27" s="2"/>
      <c r="B27" s="19"/>
      <c r="C27" s="6"/>
      <c r="D27" s="6"/>
      <c r="E27" s="6"/>
      <c r="F27" s="6"/>
      <c r="G27" s="7"/>
      <c r="H27" s="7"/>
      <c r="I27" s="6"/>
      <c r="J27" s="6"/>
      <c r="K27" s="6"/>
      <c r="L27" s="8"/>
      <c r="M27" s="16"/>
      <c r="N27" s="25"/>
      <c r="O27" s="14"/>
      <c r="P27" s="10"/>
      <c r="Q27" s="10"/>
      <c r="R27" s="10"/>
    </row>
    <row r="28" spans="1:18" ht="50" customHeight="1">
      <c r="A28" s="2"/>
      <c r="B28" s="19"/>
      <c r="C28" s="6"/>
      <c r="D28" s="6"/>
      <c r="E28" s="6"/>
      <c r="F28" s="6"/>
      <c r="G28" s="7"/>
      <c r="H28" s="7"/>
      <c r="I28" s="6"/>
      <c r="J28" s="6"/>
      <c r="K28" s="6"/>
      <c r="L28" s="8"/>
      <c r="M28" s="16"/>
      <c r="N28" s="25"/>
      <c r="O28" s="14"/>
      <c r="P28" s="10"/>
      <c r="Q28" s="10"/>
      <c r="R28" s="10"/>
    </row>
    <row r="29" spans="1:18" ht="50" customHeight="1">
      <c r="A29" s="2"/>
      <c r="B29" s="19"/>
      <c r="C29" s="6"/>
      <c r="D29" s="6"/>
      <c r="E29" s="6"/>
      <c r="F29" s="6"/>
      <c r="G29" s="7"/>
      <c r="H29" s="7"/>
      <c r="I29" s="6"/>
      <c r="J29" s="6"/>
      <c r="K29" s="6"/>
      <c r="L29" s="8"/>
      <c r="M29" s="16"/>
      <c r="N29" s="25"/>
      <c r="O29" s="14"/>
      <c r="P29" s="10"/>
      <c r="Q29" s="10"/>
      <c r="R29" s="10"/>
    </row>
    <row r="30" spans="1:18" ht="50" customHeight="1">
      <c r="A30" s="2"/>
      <c r="B30" s="19"/>
      <c r="C30" s="6"/>
      <c r="D30" s="6"/>
      <c r="E30" s="6"/>
      <c r="F30" s="6"/>
      <c r="G30" s="7"/>
      <c r="H30" s="7"/>
      <c r="I30" s="6"/>
      <c r="J30" s="6"/>
      <c r="K30" s="6"/>
      <c r="L30" s="8"/>
      <c r="M30" s="16"/>
      <c r="N30" s="25"/>
      <c r="O30" s="14"/>
      <c r="P30" s="10"/>
      <c r="Q30" s="10"/>
      <c r="R30" s="10"/>
    </row>
    <row r="31" spans="1:18" ht="50" customHeight="1">
      <c r="A31" s="2"/>
      <c r="B31" s="19"/>
      <c r="C31" s="6"/>
      <c r="D31" s="6"/>
      <c r="E31" s="6"/>
      <c r="F31" s="6"/>
      <c r="G31" s="7"/>
      <c r="H31" s="7"/>
      <c r="I31" s="6"/>
      <c r="J31" s="6"/>
      <c r="K31" s="6"/>
      <c r="L31" s="8"/>
      <c r="M31" s="16"/>
      <c r="N31" s="25"/>
      <c r="O31" s="14"/>
      <c r="P31" s="10"/>
      <c r="Q31" s="10"/>
      <c r="R31" s="10"/>
    </row>
    <row r="32" spans="1:18" ht="50" customHeight="1">
      <c r="A32" s="2"/>
      <c r="B32" s="19"/>
      <c r="C32" s="6"/>
      <c r="D32" s="6"/>
      <c r="E32" s="6"/>
      <c r="F32" s="6"/>
      <c r="G32" s="7"/>
      <c r="H32" s="7"/>
      <c r="I32" s="6"/>
      <c r="J32" s="6"/>
      <c r="K32" s="6"/>
      <c r="L32" s="8"/>
      <c r="M32" s="16"/>
      <c r="N32" s="25"/>
      <c r="O32" s="14"/>
      <c r="P32" s="10"/>
      <c r="Q32" s="10"/>
      <c r="R32" s="10"/>
    </row>
    <row r="33" spans="1:18" ht="50" customHeight="1">
      <c r="A33" s="22"/>
      <c r="B33" s="19"/>
      <c r="C33" s="6"/>
      <c r="D33" s="6"/>
      <c r="E33" s="6"/>
      <c r="F33" s="6"/>
      <c r="G33" s="7"/>
      <c r="H33" s="7"/>
      <c r="I33" s="6"/>
      <c r="J33" s="6"/>
      <c r="K33" s="6"/>
      <c r="L33" s="8"/>
      <c r="M33" s="16"/>
      <c r="N33" s="10"/>
      <c r="O33" s="14"/>
      <c r="P33" s="10"/>
      <c r="Q33" s="10"/>
      <c r="R33" s="10"/>
    </row>
    <row r="34" spans="1:18" ht="50" customHeight="1">
      <c r="A34" s="22"/>
      <c r="B34" s="19"/>
      <c r="C34" s="6"/>
      <c r="D34" s="6"/>
      <c r="E34" s="6"/>
      <c r="F34" s="6"/>
      <c r="G34" s="7"/>
      <c r="H34" s="7"/>
      <c r="I34" s="6"/>
      <c r="J34" s="6"/>
      <c r="K34" s="6"/>
      <c r="L34" s="8"/>
      <c r="M34" s="16"/>
      <c r="N34" s="10"/>
      <c r="O34" s="14"/>
      <c r="P34" s="10"/>
      <c r="Q34" s="10"/>
      <c r="R34" s="10"/>
    </row>
    <row r="35" spans="1:18" ht="50" customHeight="1">
      <c r="A35" s="22"/>
      <c r="B35" s="19"/>
      <c r="C35" s="6"/>
      <c r="D35" s="6"/>
      <c r="E35" s="6"/>
      <c r="F35" s="6"/>
      <c r="G35" s="7"/>
      <c r="H35" s="7"/>
      <c r="I35" s="6"/>
      <c r="J35" s="6"/>
      <c r="K35" s="6"/>
      <c r="L35" s="8"/>
      <c r="M35" s="16"/>
      <c r="N35" s="10"/>
      <c r="O35" s="14"/>
      <c r="P35" s="10"/>
      <c r="Q35" s="10"/>
      <c r="R35" s="10"/>
    </row>
    <row r="36" spans="1:18" ht="50" customHeight="1">
      <c r="A36" s="22"/>
      <c r="B36" s="19"/>
      <c r="C36" s="6"/>
      <c r="D36" s="6"/>
      <c r="E36" s="6"/>
      <c r="F36" s="6"/>
      <c r="G36" s="7"/>
      <c r="H36" s="7"/>
      <c r="I36" s="6"/>
      <c r="J36" s="6"/>
      <c r="K36" s="6"/>
      <c r="L36" s="8"/>
      <c r="M36" s="16"/>
      <c r="N36" s="10"/>
      <c r="O36" s="14"/>
      <c r="P36" s="10"/>
      <c r="Q36" s="10"/>
      <c r="R36" s="10"/>
    </row>
    <row r="37" spans="1:18" ht="50" customHeight="1">
      <c r="A37" s="22"/>
      <c r="B37" s="19"/>
      <c r="C37" s="6"/>
      <c r="D37" s="6"/>
      <c r="E37" s="6"/>
      <c r="F37" s="6"/>
      <c r="G37" s="7"/>
      <c r="H37" s="7"/>
      <c r="I37" s="6"/>
      <c r="J37" s="6"/>
      <c r="K37" s="6"/>
      <c r="L37" s="8"/>
      <c r="M37" s="16"/>
      <c r="N37" s="10"/>
      <c r="O37" s="14"/>
      <c r="P37" s="10"/>
      <c r="Q37" s="10"/>
      <c r="R37" s="10"/>
    </row>
    <row r="38" spans="1:18" ht="50" customHeight="1">
      <c r="A38" s="22"/>
      <c r="B38" s="19"/>
      <c r="C38" s="6"/>
      <c r="D38" s="6"/>
      <c r="E38" s="6"/>
      <c r="F38" s="6"/>
      <c r="G38" s="7"/>
      <c r="H38" s="7"/>
      <c r="I38" s="6"/>
      <c r="J38" s="6"/>
      <c r="K38" s="6"/>
      <c r="L38" s="8"/>
      <c r="M38" s="16"/>
      <c r="N38" s="10"/>
      <c r="O38" s="14"/>
      <c r="P38" s="10"/>
      <c r="Q38" s="10"/>
      <c r="R38" s="10"/>
    </row>
    <row r="39" spans="1:18" ht="50" customHeight="1">
      <c r="A39" s="22"/>
      <c r="B39" s="19"/>
      <c r="C39" s="6"/>
      <c r="D39" s="6"/>
      <c r="E39" s="6"/>
      <c r="F39" s="6"/>
      <c r="G39" s="7"/>
      <c r="H39" s="7"/>
      <c r="I39" s="6"/>
      <c r="J39" s="6"/>
      <c r="K39" s="6"/>
      <c r="L39" s="8"/>
      <c r="M39" s="16"/>
      <c r="N39" s="10"/>
      <c r="O39" s="14"/>
      <c r="P39" s="10"/>
      <c r="Q39" s="10"/>
      <c r="R39" s="10"/>
    </row>
    <row r="40" spans="1:18" ht="50" customHeight="1">
      <c r="A40" s="22"/>
      <c r="B40" s="19"/>
      <c r="C40" s="6"/>
      <c r="D40" s="6"/>
      <c r="E40" s="6"/>
      <c r="F40" s="6"/>
      <c r="G40" s="7"/>
      <c r="H40" s="7"/>
      <c r="I40" s="6"/>
      <c r="J40" s="6"/>
      <c r="K40" s="6"/>
      <c r="L40" s="8"/>
      <c r="M40" s="16"/>
      <c r="N40" s="10"/>
      <c r="O40" s="14"/>
      <c r="P40" s="10"/>
      <c r="Q40" s="10"/>
      <c r="R40" s="10"/>
    </row>
    <row r="41" spans="1:18" ht="50" customHeight="1">
      <c r="A41" s="22"/>
      <c r="B41" s="19"/>
      <c r="C41" s="6"/>
      <c r="D41" s="6"/>
      <c r="E41" s="6"/>
      <c r="F41" s="6"/>
      <c r="G41" s="7"/>
      <c r="H41" s="7"/>
      <c r="I41" s="6"/>
      <c r="J41" s="6"/>
      <c r="K41" s="6"/>
      <c r="L41" s="8"/>
      <c r="M41" s="16"/>
      <c r="N41" s="10"/>
      <c r="O41" s="14"/>
      <c r="P41" s="10"/>
      <c r="Q41" s="10"/>
      <c r="R41" s="10"/>
    </row>
    <row r="42" spans="1:18" ht="50" customHeight="1">
      <c r="A42" s="22"/>
      <c r="B42" s="19"/>
      <c r="C42" s="6"/>
      <c r="D42" s="6"/>
      <c r="E42" s="6"/>
      <c r="F42" s="6"/>
      <c r="G42" s="7"/>
      <c r="H42" s="7"/>
      <c r="I42" s="6"/>
      <c r="J42" s="6"/>
      <c r="K42" s="6"/>
      <c r="L42" s="8"/>
      <c r="M42" s="16"/>
      <c r="N42" s="10"/>
      <c r="O42" s="14"/>
      <c r="P42" s="10"/>
      <c r="Q42" s="10"/>
      <c r="R42" s="10"/>
    </row>
    <row r="43" spans="1:18" ht="50" customHeight="1">
      <c r="A43" s="22"/>
      <c r="B43" s="19"/>
      <c r="C43" s="6"/>
      <c r="D43" s="6"/>
      <c r="E43" s="6"/>
      <c r="F43" s="6"/>
      <c r="G43" s="7"/>
      <c r="H43" s="7"/>
      <c r="I43" s="6"/>
      <c r="J43" s="6"/>
      <c r="K43" s="6"/>
      <c r="L43" s="8"/>
      <c r="M43" s="16"/>
      <c r="N43" s="10"/>
      <c r="O43" s="14"/>
      <c r="P43" s="10"/>
      <c r="Q43" s="10"/>
      <c r="R43" s="10"/>
    </row>
    <row r="44" spans="1:18" ht="50" customHeight="1">
      <c r="A44" s="22"/>
      <c r="B44" s="19"/>
      <c r="C44" s="6"/>
      <c r="D44" s="6"/>
      <c r="E44" s="6"/>
      <c r="F44" s="6"/>
      <c r="G44" s="7"/>
      <c r="H44" s="7"/>
      <c r="I44" s="6"/>
      <c r="J44" s="6"/>
      <c r="K44" s="6"/>
      <c r="L44" s="8"/>
      <c r="M44" s="16"/>
      <c r="N44" s="10"/>
      <c r="O44" s="14"/>
      <c r="P44" s="10"/>
      <c r="Q44" s="10"/>
      <c r="R44" s="10"/>
    </row>
    <row r="45" spans="1:18" ht="50" customHeight="1">
      <c r="A45" s="22"/>
      <c r="B45" s="19"/>
      <c r="C45" s="6"/>
      <c r="D45" s="6"/>
      <c r="E45" s="6"/>
      <c r="F45" s="6"/>
      <c r="G45" s="7"/>
      <c r="H45" s="7"/>
      <c r="I45" s="6"/>
      <c r="J45" s="6"/>
      <c r="K45" s="6"/>
      <c r="L45" s="8"/>
      <c r="M45" s="16"/>
      <c r="N45" s="10"/>
      <c r="O45" s="14"/>
      <c r="P45" s="10"/>
      <c r="Q45" s="10"/>
      <c r="R45" s="10"/>
    </row>
    <row r="46" spans="1:18" ht="50" customHeight="1">
      <c r="A46" s="22"/>
      <c r="B46" s="19"/>
      <c r="C46" s="6"/>
      <c r="D46" s="6"/>
      <c r="E46" s="6"/>
      <c r="F46" s="6"/>
      <c r="G46" s="7"/>
      <c r="H46" s="7"/>
      <c r="I46" s="6"/>
      <c r="J46" s="6"/>
      <c r="K46" s="6"/>
      <c r="L46" s="8"/>
      <c r="M46" s="16"/>
      <c r="N46" s="10"/>
      <c r="O46" s="14"/>
      <c r="P46" s="10"/>
      <c r="Q46" s="10"/>
      <c r="R46" s="10"/>
    </row>
    <row r="47" spans="1:18" ht="50" customHeight="1">
      <c r="A47" s="11"/>
      <c r="B47" s="5"/>
      <c r="C47" s="6"/>
      <c r="D47" s="6"/>
      <c r="E47" s="6"/>
      <c r="F47" s="6"/>
      <c r="G47" s="7"/>
      <c r="H47" s="7"/>
      <c r="I47" s="6"/>
      <c r="J47" s="6"/>
      <c r="K47" s="6"/>
      <c r="L47" s="8"/>
      <c r="M47" s="13"/>
      <c r="N47" s="10"/>
      <c r="O47" s="9"/>
      <c r="P47" s="10"/>
      <c r="Q47" s="10"/>
      <c r="R47" s="10"/>
    </row>
    <row r="48" spans="1:18" ht="50" customHeight="1">
      <c r="A48" s="4"/>
      <c r="B48" s="5"/>
      <c r="C48" s="6"/>
      <c r="D48" s="6"/>
      <c r="E48" s="6"/>
      <c r="F48" s="6"/>
      <c r="G48" s="7"/>
      <c r="H48" s="7"/>
      <c r="I48" s="6"/>
      <c r="J48" s="6"/>
      <c r="K48" s="6"/>
      <c r="L48" s="8"/>
      <c r="M48" s="13"/>
      <c r="N48" s="10"/>
      <c r="O48" s="9"/>
      <c r="P48" s="10"/>
      <c r="Q48" s="10"/>
      <c r="R48" s="10"/>
    </row>
    <row r="49" spans="1:18" ht="50" customHeight="1">
      <c r="A49" s="11"/>
      <c r="B49" s="5"/>
      <c r="C49" s="6"/>
      <c r="D49" s="6"/>
      <c r="E49" s="6"/>
      <c r="F49" s="6"/>
      <c r="G49" s="7"/>
      <c r="H49" s="7"/>
      <c r="I49" s="6"/>
      <c r="J49" s="6"/>
      <c r="K49" s="6"/>
      <c r="L49" s="8"/>
      <c r="M49" s="13"/>
      <c r="N49" s="10"/>
      <c r="O49" s="9"/>
      <c r="P49" s="10"/>
      <c r="Q49" s="10"/>
      <c r="R49" s="10"/>
    </row>
    <row r="50" spans="1:18" ht="50" customHeight="1">
      <c r="A50" s="11"/>
      <c r="B50" s="5"/>
      <c r="C50" s="6"/>
      <c r="D50" s="6"/>
      <c r="E50" s="6"/>
      <c r="F50" s="6"/>
      <c r="G50" s="7"/>
      <c r="H50" s="7"/>
      <c r="I50" s="6"/>
      <c r="J50" s="6"/>
      <c r="K50" s="6"/>
      <c r="L50" s="8"/>
      <c r="M50" s="13"/>
      <c r="N50" s="10"/>
      <c r="O50" s="9"/>
      <c r="P50" s="10"/>
      <c r="Q50" s="10"/>
      <c r="R50" s="10"/>
    </row>
    <row r="51" spans="1:18" ht="50" customHeight="1">
      <c r="A51" s="4"/>
      <c r="B51" s="5"/>
      <c r="C51" s="6"/>
      <c r="D51" s="6"/>
      <c r="E51" s="6"/>
      <c r="F51" s="6"/>
      <c r="G51" s="7"/>
      <c r="H51" s="7"/>
      <c r="I51" s="6"/>
      <c r="J51" s="6"/>
      <c r="K51" s="6"/>
      <c r="L51" s="8"/>
      <c r="M51" s="13"/>
      <c r="N51" s="10"/>
      <c r="O51" s="9"/>
      <c r="P51" s="10"/>
      <c r="Q51" s="10"/>
      <c r="R51" s="10"/>
    </row>
    <row r="52" spans="1:18" ht="50" customHeight="1">
      <c r="A52" s="11"/>
      <c r="B52" s="5"/>
      <c r="C52" s="6"/>
      <c r="D52" s="6"/>
      <c r="E52" s="6"/>
      <c r="F52" s="6"/>
      <c r="G52" s="7"/>
      <c r="H52" s="7"/>
      <c r="I52" s="6"/>
      <c r="J52" s="6"/>
      <c r="K52" s="6"/>
      <c r="L52" s="8"/>
      <c r="M52" s="13"/>
      <c r="N52" s="10"/>
      <c r="O52" s="9"/>
      <c r="P52" s="10"/>
      <c r="Q52" s="10"/>
      <c r="R52" s="10"/>
    </row>
    <row r="53" spans="1:18" ht="50" customHeight="1">
      <c r="A53" s="23"/>
      <c r="B53" s="5"/>
      <c r="C53" s="6"/>
      <c r="D53" s="6"/>
      <c r="E53" s="6"/>
      <c r="F53" s="6"/>
      <c r="G53" s="7"/>
      <c r="H53" s="7"/>
      <c r="I53" s="6"/>
      <c r="J53" s="6"/>
      <c r="K53" s="6"/>
      <c r="L53" s="8"/>
      <c r="M53" s="13"/>
      <c r="N53" s="10"/>
      <c r="O53" s="9"/>
      <c r="P53" s="10"/>
      <c r="Q53" s="10"/>
      <c r="R53" s="10"/>
    </row>
  </sheetData>
  <autoFilter ref="A1:L1" xr:uid="{FAB1ACF9-D4B9-FB4D-8299-9FC1FBDA430F}">
    <sortState xmlns:xlrd2="http://schemas.microsoft.com/office/spreadsheetml/2017/richdata2" ref="A2:L6">
      <sortCondition descending="1" ref="C1:C6"/>
    </sortState>
  </autoFilter>
  <conditionalFormatting sqref="C2:C6">
    <cfRule type="colorScale" priority="1">
      <colorScale>
        <cfvo type="min"/>
        <cfvo type="percentile" val="50"/>
        <cfvo type="max"/>
        <color rgb="FFF8696B"/>
        <color rgb="FFFCFCFF"/>
        <color rgb="FF63BE7B"/>
      </colorScale>
    </cfRule>
  </conditionalFormatting>
  <conditionalFormatting sqref="C7:C32">
    <cfRule type="colorScale" priority="14">
      <colorScale>
        <cfvo type="min"/>
        <cfvo type="percentile" val="50"/>
        <cfvo type="max"/>
        <color rgb="FFF8696B"/>
        <color rgb="FFFCFCFF"/>
        <color rgb="FF63BE7B"/>
      </colorScale>
    </cfRule>
  </conditionalFormatting>
  <conditionalFormatting sqref="C20">
    <cfRule type="colorScale" priority="15">
      <colorScale>
        <cfvo type="min"/>
        <cfvo type="percentile" val="50"/>
        <cfvo type="max"/>
        <color rgb="FFF8696B"/>
        <color rgb="FFFFEB84"/>
        <color rgb="FF63BE7B"/>
      </colorScale>
    </cfRule>
    <cfRule type="colorScale" priority="17">
      <colorScale>
        <cfvo type="min"/>
        <cfvo type="max"/>
        <color rgb="FFFFEF9C"/>
        <color rgb="FF63BE7B"/>
      </colorScale>
    </cfRule>
    <cfRule type="colorScale" priority="16">
      <colorScale>
        <cfvo type="min"/>
        <cfvo type="percentile" val="50"/>
        <cfvo type="max"/>
        <color rgb="FFF8696B"/>
        <color rgb="FFFFEB84"/>
        <color rgb="FF63BE7B"/>
      </colorScale>
    </cfRule>
  </conditionalFormatting>
  <conditionalFormatting sqref="C21:C26 C7:C19">
    <cfRule type="colorScale" priority="27">
      <colorScale>
        <cfvo type="min"/>
        <cfvo type="max"/>
        <color rgb="FFFCFCFF"/>
        <color rgb="FF63BE7B"/>
      </colorScale>
    </cfRule>
    <cfRule type="colorScale" priority="26">
      <colorScale>
        <cfvo type="min"/>
        <cfvo type="percentile" val="50"/>
        <cfvo type="max"/>
        <color rgb="FFF8696B"/>
        <color rgb="FFFCFCFF"/>
        <color rgb="FF63BE7B"/>
      </colorScale>
    </cfRule>
  </conditionalFormatting>
  <conditionalFormatting sqref="C21:C46 C7:C19">
    <cfRule type="colorScale" priority="20">
      <colorScale>
        <cfvo type="min"/>
        <cfvo type="percentile" val="50"/>
        <cfvo type="max"/>
        <color rgb="FFF8696B"/>
        <color rgb="FFFCFCFF"/>
        <color rgb="FF63BE7B"/>
      </colorScale>
    </cfRule>
  </conditionalFormatting>
  <conditionalFormatting sqref="C21:C53 C7:C19">
    <cfRule type="colorScale" priority="99">
      <colorScale>
        <cfvo type="min"/>
        <cfvo type="percentile" val="50"/>
        <cfvo type="max"/>
        <color rgb="FFF8696B"/>
        <color rgb="FFFFEB84"/>
        <color rgb="FF63BE7B"/>
      </colorScale>
    </cfRule>
    <cfRule type="colorScale" priority="94">
      <colorScale>
        <cfvo type="min"/>
        <cfvo type="percentile" val="50"/>
        <cfvo type="max"/>
        <color rgb="FFF8696B"/>
        <color rgb="FFFFEB84"/>
        <color rgb="FF63BE7B"/>
      </colorScale>
    </cfRule>
    <cfRule type="colorScale" priority="112">
      <colorScale>
        <cfvo type="min"/>
        <cfvo type="max"/>
        <color rgb="FFFFEF9C"/>
        <color rgb="FF63BE7B"/>
      </colorScale>
    </cfRule>
  </conditionalFormatting>
  <conditionalFormatting sqref="D2:D32">
    <cfRule type="colorScale" priority="13">
      <colorScale>
        <cfvo type="min"/>
        <cfvo type="max"/>
        <color rgb="FFFCFCFF"/>
        <color rgb="FF63BE7B"/>
      </colorScale>
    </cfRule>
  </conditionalFormatting>
  <conditionalFormatting sqref="D21:D46 D2:D19">
    <cfRule type="colorScale" priority="18">
      <colorScale>
        <cfvo type="min"/>
        <cfvo type="max"/>
        <color rgb="FFFCFCFF"/>
        <color rgb="FF63BE7B"/>
      </colorScale>
    </cfRule>
  </conditionalFormatting>
  <conditionalFormatting sqref="D3:E4">
    <cfRule type="colorScale" priority="111">
      <colorScale>
        <cfvo type="min"/>
        <cfvo type="percentile" val="50"/>
        <cfvo type="max"/>
        <color rgb="FFF8696B"/>
        <color rgb="FFFFEB84"/>
        <color rgb="FF63BE7B"/>
      </colorScale>
    </cfRule>
    <cfRule type="colorScale" priority="110">
      <colorScale>
        <cfvo type="min"/>
        <cfvo type="max"/>
        <color rgb="FFFCFCFF"/>
        <color rgb="FF63BE7B"/>
      </colorScale>
    </cfRule>
  </conditionalFormatting>
  <conditionalFormatting sqref="D5:E5">
    <cfRule type="colorScale" priority="108">
      <colorScale>
        <cfvo type="min"/>
        <cfvo type="max"/>
        <color rgb="FFFCFCFF"/>
        <color rgb="FF63BE7B"/>
      </colorScale>
    </cfRule>
    <cfRule type="colorScale" priority="109">
      <colorScale>
        <cfvo type="min"/>
        <cfvo type="percentile" val="50"/>
        <cfvo type="max"/>
        <color rgb="FFF8696B"/>
        <color rgb="FFFFEB84"/>
        <color rgb="FF63BE7B"/>
      </colorScale>
    </cfRule>
  </conditionalFormatting>
  <conditionalFormatting sqref="D6:E6">
    <cfRule type="colorScale" priority="107">
      <colorScale>
        <cfvo type="min"/>
        <cfvo type="percentile" val="50"/>
        <cfvo type="max"/>
        <color rgb="FFF8696B"/>
        <color rgb="FFFFEB84"/>
        <color rgb="FF63BE7B"/>
      </colorScale>
    </cfRule>
    <cfRule type="colorScale" priority="106">
      <colorScale>
        <cfvo type="min"/>
        <cfvo type="max"/>
        <color rgb="FFFCFCFF"/>
        <color rgb="FF63BE7B"/>
      </colorScale>
    </cfRule>
  </conditionalFormatting>
  <conditionalFormatting sqref="D7:E7">
    <cfRule type="colorScale" priority="105">
      <colorScale>
        <cfvo type="min"/>
        <cfvo type="percentile" val="50"/>
        <cfvo type="max"/>
        <color rgb="FFF8696B"/>
        <color rgb="FFFFEB84"/>
        <color rgb="FF63BE7B"/>
      </colorScale>
    </cfRule>
    <cfRule type="colorScale" priority="104">
      <colorScale>
        <cfvo type="min"/>
        <cfvo type="max"/>
        <color rgb="FFFCFCFF"/>
        <color rgb="FF63BE7B"/>
      </colorScale>
    </cfRule>
  </conditionalFormatting>
  <conditionalFormatting sqref="D8:E8">
    <cfRule type="colorScale" priority="102">
      <colorScale>
        <cfvo type="min"/>
        <cfvo type="max"/>
        <color rgb="FFFCFCFF"/>
        <color rgb="FF63BE7B"/>
      </colorScale>
    </cfRule>
    <cfRule type="colorScale" priority="103">
      <colorScale>
        <cfvo type="min"/>
        <cfvo type="percentile" val="50"/>
        <cfvo type="max"/>
        <color rgb="FFF8696B"/>
        <color rgb="FFFFEB84"/>
        <color rgb="FF63BE7B"/>
      </colorScale>
    </cfRule>
  </conditionalFormatting>
  <conditionalFormatting sqref="D9:E9">
    <cfRule type="colorScale" priority="100">
      <colorScale>
        <cfvo type="min"/>
        <cfvo type="max"/>
        <color rgb="FFFCFCFF"/>
        <color rgb="FF63BE7B"/>
      </colorScale>
    </cfRule>
    <cfRule type="colorScale" priority="101">
      <colorScale>
        <cfvo type="min"/>
        <cfvo type="percentile" val="50"/>
        <cfvo type="max"/>
        <color rgb="FFF8696B"/>
        <color rgb="FFFFEB84"/>
        <color rgb="FF63BE7B"/>
      </colorScale>
    </cfRule>
  </conditionalFormatting>
  <conditionalFormatting sqref="D10:E10">
    <cfRule type="colorScale" priority="90">
      <colorScale>
        <cfvo type="min"/>
        <cfvo type="percentile" val="50"/>
        <cfvo type="max"/>
        <color rgb="FFF8696B"/>
        <color rgb="FFFFEB84"/>
        <color rgb="FF63BE7B"/>
      </colorScale>
    </cfRule>
    <cfRule type="colorScale" priority="89">
      <colorScale>
        <cfvo type="min"/>
        <cfvo type="max"/>
        <color rgb="FFFCFCFF"/>
        <color rgb="FF63BE7B"/>
      </colorScale>
    </cfRule>
  </conditionalFormatting>
  <conditionalFormatting sqref="D11:E12 D2:E2">
    <cfRule type="colorScale" priority="1339">
      <colorScale>
        <cfvo type="min"/>
        <cfvo type="percentile" val="50"/>
        <cfvo type="max"/>
        <color rgb="FFF8696B"/>
        <color rgb="FFFFEB84"/>
        <color rgb="FF63BE7B"/>
      </colorScale>
    </cfRule>
    <cfRule type="colorScale" priority="1338">
      <colorScale>
        <cfvo type="min"/>
        <cfvo type="max"/>
        <color rgb="FFFCFCFF"/>
        <color rgb="FF63BE7B"/>
      </colorScale>
    </cfRule>
  </conditionalFormatting>
  <conditionalFormatting sqref="D13:E13">
    <cfRule type="colorScale" priority="87">
      <colorScale>
        <cfvo type="min"/>
        <cfvo type="max"/>
        <color rgb="FFFCFCFF"/>
        <color rgb="FF63BE7B"/>
      </colorScale>
    </cfRule>
    <cfRule type="colorScale" priority="88">
      <colorScale>
        <cfvo type="min"/>
        <cfvo type="percentile" val="50"/>
        <cfvo type="max"/>
        <color rgb="FFF8696B"/>
        <color rgb="FFFFEB84"/>
        <color rgb="FF63BE7B"/>
      </colorScale>
    </cfRule>
  </conditionalFormatting>
  <conditionalFormatting sqref="D14:E14">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onditionalFormatting>
  <conditionalFormatting sqref="D15:E15">
    <cfRule type="colorScale" priority="83">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6:E16">
    <cfRule type="colorScale" priority="81">
      <colorScale>
        <cfvo type="min"/>
        <cfvo type="max"/>
        <color rgb="FFFCFCFF"/>
        <color rgb="FF63BE7B"/>
      </colorScale>
    </cfRule>
    <cfRule type="colorScale" priority="82">
      <colorScale>
        <cfvo type="min"/>
        <cfvo type="percentile" val="50"/>
        <cfvo type="max"/>
        <color rgb="FFF8696B"/>
        <color rgb="FFFFEB84"/>
        <color rgb="FF63BE7B"/>
      </colorScale>
    </cfRule>
  </conditionalFormatting>
  <conditionalFormatting sqref="D17:E17">
    <cfRule type="colorScale" priority="80">
      <colorScale>
        <cfvo type="min"/>
        <cfvo type="percentile" val="50"/>
        <cfvo type="max"/>
        <color rgb="FFF8696B"/>
        <color rgb="FFFFEB84"/>
        <color rgb="FF63BE7B"/>
      </colorScale>
    </cfRule>
    <cfRule type="colorScale" priority="79">
      <colorScale>
        <cfvo type="min"/>
        <cfvo type="max"/>
        <color rgb="FFFCFCFF"/>
        <color rgb="FF63BE7B"/>
      </colorScale>
    </cfRule>
  </conditionalFormatting>
  <conditionalFormatting sqref="D18:E18">
    <cfRule type="colorScale" priority="76">
      <colorScale>
        <cfvo type="min"/>
        <cfvo type="percentile" val="50"/>
        <cfvo type="max"/>
        <color rgb="FFF8696B"/>
        <color rgb="FFFFEB84"/>
        <color rgb="FF63BE7B"/>
      </colorScale>
    </cfRule>
    <cfRule type="colorScale" priority="75">
      <colorScale>
        <cfvo type="min"/>
        <cfvo type="max"/>
        <color rgb="FFFCFCFF"/>
        <color rgb="FF63BE7B"/>
      </colorScale>
    </cfRule>
  </conditionalFormatting>
  <conditionalFormatting sqref="D19:E19 D21:E21">
    <cfRule type="colorScale" priority="77">
      <colorScale>
        <cfvo type="min"/>
        <cfvo type="max"/>
        <color rgb="FFFCFCFF"/>
        <color rgb="FF63BE7B"/>
      </colorScale>
    </cfRule>
    <cfRule type="colorScale" priority="78">
      <colorScale>
        <cfvo type="min"/>
        <cfvo type="percentile" val="50"/>
        <cfvo type="max"/>
        <color rgb="FFF8696B"/>
        <color rgb="FFFFEB84"/>
        <color rgb="FF63BE7B"/>
      </colorScale>
    </cfRule>
  </conditionalFormatting>
  <conditionalFormatting sqref="D21:E26 D2:E19">
    <cfRule type="colorScale" priority="28">
      <colorScale>
        <cfvo type="min"/>
        <cfvo type="max"/>
        <color rgb="FFFCFCFF"/>
        <color rgb="FF63BE7B"/>
      </colorScale>
    </cfRule>
  </conditionalFormatting>
  <conditionalFormatting sqref="D21:E52 D2:E19">
    <cfRule type="colorScale" priority="95">
      <colorScale>
        <cfvo type="min"/>
        <cfvo type="max"/>
        <color rgb="FFFFEF9C"/>
        <color rgb="FF63BE7B"/>
      </colorScale>
    </cfRule>
  </conditionalFormatting>
  <conditionalFormatting sqref="D22:E22">
    <cfRule type="colorScale" priority="73">
      <colorScale>
        <cfvo type="min"/>
        <cfvo type="max"/>
        <color rgb="FFFCFCFF"/>
        <color rgb="FF63BE7B"/>
      </colorScale>
    </cfRule>
    <cfRule type="colorScale" priority="74">
      <colorScale>
        <cfvo type="min"/>
        <cfvo type="percentile" val="50"/>
        <cfvo type="max"/>
        <color rgb="FFF8696B"/>
        <color rgb="FFFFEB84"/>
        <color rgb="FF63BE7B"/>
      </colorScale>
    </cfRule>
  </conditionalFormatting>
  <conditionalFormatting sqref="D23:E23">
    <cfRule type="colorScale" priority="71">
      <colorScale>
        <cfvo type="min"/>
        <cfvo type="max"/>
        <color rgb="FFFCFCFF"/>
        <color rgb="FF63BE7B"/>
      </colorScale>
    </cfRule>
    <cfRule type="colorScale" priority="72">
      <colorScale>
        <cfvo type="min"/>
        <cfvo type="percentile" val="50"/>
        <cfvo type="max"/>
        <color rgb="FFF8696B"/>
        <color rgb="FFFFEB84"/>
        <color rgb="FF63BE7B"/>
      </colorScale>
    </cfRule>
  </conditionalFormatting>
  <conditionalFormatting sqref="D24:E26">
    <cfRule type="colorScale" priority="70">
      <colorScale>
        <cfvo type="min"/>
        <cfvo type="percentile" val="50"/>
        <cfvo type="max"/>
        <color rgb="FFF8696B"/>
        <color rgb="FFFFEB84"/>
        <color rgb="FF63BE7B"/>
      </colorScale>
    </cfRule>
    <cfRule type="colorScale" priority="69">
      <colorScale>
        <cfvo type="min"/>
        <cfvo type="max"/>
        <color rgb="FFFCFCFF"/>
        <color rgb="FF63BE7B"/>
      </colorScale>
    </cfRule>
  </conditionalFormatting>
  <conditionalFormatting sqref="D27:E27">
    <cfRule type="colorScale" priority="65">
      <colorScale>
        <cfvo type="min"/>
        <cfvo type="max"/>
        <color rgb="FFFCFCFF"/>
        <color rgb="FF63BE7B"/>
      </colorScale>
    </cfRule>
    <cfRule type="colorScale" priority="66">
      <colorScale>
        <cfvo type="min"/>
        <cfvo type="percentile" val="50"/>
        <cfvo type="max"/>
        <color rgb="FFF8696B"/>
        <color rgb="FFFFEB84"/>
        <color rgb="FF63BE7B"/>
      </colorScale>
    </cfRule>
  </conditionalFormatting>
  <conditionalFormatting sqref="D28:E30">
    <cfRule type="colorScale" priority="67">
      <colorScale>
        <cfvo type="min"/>
        <cfvo type="max"/>
        <color rgb="FFFCFCFF"/>
        <color rgb="FF63BE7B"/>
      </colorScale>
    </cfRule>
    <cfRule type="colorScale" priority="68">
      <colorScale>
        <cfvo type="min"/>
        <cfvo type="percentile" val="50"/>
        <cfvo type="max"/>
        <color rgb="FFF8696B"/>
        <color rgb="FFFFEB84"/>
        <color rgb="FF63BE7B"/>
      </colorScale>
    </cfRule>
  </conditionalFormatting>
  <conditionalFormatting sqref="D31:E31">
    <cfRule type="colorScale" priority="64">
      <colorScale>
        <cfvo type="min"/>
        <cfvo type="percentile" val="50"/>
        <cfvo type="max"/>
        <color rgb="FFF8696B"/>
        <color rgb="FFFFEB84"/>
        <color rgb="FF63BE7B"/>
      </colorScale>
    </cfRule>
    <cfRule type="colorScale" priority="63">
      <colorScale>
        <cfvo type="min"/>
        <cfvo type="max"/>
        <color rgb="FFFCFCFF"/>
        <color rgb="FF63BE7B"/>
      </colorScale>
    </cfRule>
  </conditionalFormatting>
  <conditionalFormatting sqref="D32:E32">
    <cfRule type="colorScale" priority="61">
      <colorScale>
        <cfvo type="min"/>
        <cfvo type="max"/>
        <color rgb="FFFCFCFF"/>
        <color rgb="FF63BE7B"/>
      </colorScale>
    </cfRule>
    <cfRule type="colorScale" priority="62">
      <colorScale>
        <cfvo type="min"/>
        <cfvo type="percentile" val="50"/>
        <cfvo type="max"/>
        <color rgb="FFF8696B"/>
        <color rgb="FFFFEB84"/>
        <color rgb="FF63BE7B"/>
      </colorScale>
    </cfRule>
  </conditionalFormatting>
  <conditionalFormatting sqref="D33:E33">
    <cfRule type="colorScale" priority="59">
      <colorScale>
        <cfvo type="min"/>
        <cfvo type="max"/>
        <color rgb="FFFCFCFF"/>
        <color rgb="FF63BE7B"/>
      </colorScale>
    </cfRule>
    <cfRule type="colorScale" priority="60">
      <colorScale>
        <cfvo type="min"/>
        <cfvo type="percentile" val="50"/>
        <cfvo type="max"/>
        <color rgb="FFF8696B"/>
        <color rgb="FFFFEB84"/>
        <color rgb="FF63BE7B"/>
      </colorScale>
    </cfRule>
  </conditionalFormatting>
  <conditionalFormatting sqref="D34:E34">
    <cfRule type="colorScale" priority="58">
      <colorScale>
        <cfvo type="min"/>
        <cfvo type="percentile" val="50"/>
        <cfvo type="max"/>
        <color rgb="FFF8696B"/>
        <color rgb="FFFFEB84"/>
        <color rgb="FF63BE7B"/>
      </colorScale>
    </cfRule>
    <cfRule type="colorScale" priority="57">
      <colorScale>
        <cfvo type="min"/>
        <cfvo type="max"/>
        <color rgb="FFFCFCFF"/>
        <color rgb="FF63BE7B"/>
      </colorScale>
    </cfRule>
  </conditionalFormatting>
  <conditionalFormatting sqref="D35:E35">
    <cfRule type="colorScale" priority="56">
      <colorScale>
        <cfvo type="min"/>
        <cfvo type="percentile" val="50"/>
        <cfvo type="max"/>
        <color rgb="FFF8696B"/>
        <color rgb="FFFFEB84"/>
        <color rgb="FF63BE7B"/>
      </colorScale>
    </cfRule>
    <cfRule type="colorScale" priority="55">
      <colorScale>
        <cfvo type="min"/>
        <cfvo type="max"/>
        <color rgb="FFFCFCFF"/>
        <color rgb="FF63BE7B"/>
      </colorScale>
    </cfRule>
  </conditionalFormatting>
  <conditionalFormatting sqref="D36:E36">
    <cfRule type="colorScale" priority="52">
      <colorScale>
        <cfvo type="min"/>
        <cfvo type="percentile" val="50"/>
        <cfvo type="max"/>
        <color rgb="FFF8696B"/>
        <color rgb="FFFFEB84"/>
        <color rgb="FF63BE7B"/>
      </colorScale>
    </cfRule>
    <cfRule type="colorScale" priority="51">
      <colorScale>
        <cfvo type="min"/>
        <cfvo type="max"/>
        <color rgb="FFFCFCFF"/>
        <color rgb="FF63BE7B"/>
      </colorScale>
    </cfRule>
  </conditionalFormatting>
  <conditionalFormatting sqref="D37:E39">
    <cfRule type="colorScale" priority="53">
      <colorScale>
        <cfvo type="min"/>
        <cfvo type="max"/>
        <color rgb="FFFCFCFF"/>
        <color rgb="FF63BE7B"/>
      </colorScale>
    </cfRule>
    <cfRule type="colorScale" priority="54">
      <colorScale>
        <cfvo type="min"/>
        <cfvo type="percentile" val="50"/>
        <cfvo type="max"/>
        <color rgb="FFF8696B"/>
        <color rgb="FFFFEB84"/>
        <color rgb="FF63BE7B"/>
      </colorScale>
    </cfRule>
  </conditionalFormatting>
  <conditionalFormatting sqref="D40:E40">
    <cfRule type="colorScale" priority="49">
      <colorScale>
        <cfvo type="min"/>
        <cfvo type="max"/>
        <color rgb="FFFCFCFF"/>
        <color rgb="FF63BE7B"/>
      </colorScale>
    </cfRule>
    <cfRule type="colorScale" priority="50">
      <colorScale>
        <cfvo type="min"/>
        <cfvo type="percentile" val="50"/>
        <cfvo type="max"/>
        <color rgb="FFF8696B"/>
        <color rgb="FFFFEB84"/>
        <color rgb="FF63BE7B"/>
      </colorScale>
    </cfRule>
  </conditionalFormatting>
  <conditionalFormatting sqref="D41:E41">
    <cfRule type="colorScale" priority="47">
      <colorScale>
        <cfvo type="min"/>
        <cfvo type="max"/>
        <color rgb="FFFCFCFF"/>
        <color rgb="FF63BE7B"/>
      </colorScale>
    </cfRule>
    <cfRule type="colorScale" priority="48">
      <colorScale>
        <cfvo type="min"/>
        <cfvo type="percentile" val="50"/>
        <cfvo type="max"/>
        <color rgb="FFF8696B"/>
        <color rgb="FFFFEB84"/>
        <color rgb="FF63BE7B"/>
      </colorScale>
    </cfRule>
  </conditionalFormatting>
  <conditionalFormatting sqref="D42:E42">
    <cfRule type="colorScale" priority="45">
      <colorScale>
        <cfvo type="min"/>
        <cfvo type="max"/>
        <color rgb="FFFCFCFF"/>
        <color rgb="FF63BE7B"/>
      </colorScale>
    </cfRule>
    <cfRule type="colorScale" priority="46">
      <colorScale>
        <cfvo type="min"/>
        <cfvo type="percentile" val="50"/>
        <cfvo type="max"/>
        <color rgb="FFF8696B"/>
        <color rgb="FFFFEB84"/>
        <color rgb="FF63BE7B"/>
      </colorScale>
    </cfRule>
  </conditionalFormatting>
  <conditionalFormatting sqref="D43:E43">
    <cfRule type="colorScale" priority="43">
      <colorScale>
        <cfvo type="min"/>
        <cfvo type="max"/>
        <color rgb="FFFCFCFF"/>
        <color rgb="FF63BE7B"/>
      </colorScale>
    </cfRule>
    <cfRule type="colorScale" priority="44">
      <colorScale>
        <cfvo type="min"/>
        <cfvo type="percentile" val="50"/>
        <cfvo type="max"/>
        <color rgb="FFF8696B"/>
        <color rgb="FFFFEB84"/>
        <color rgb="FF63BE7B"/>
      </colorScale>
    </cfRule>
  </conditionalFormatting>
  <conditionalFormatting sqref="D44:E44">
    <cfRule type="colorScale" priority="41">
      <colorScale>
        <cfvo type="min"/>
        <cfvo type="max"/>
        <color rgb="FFFCFCFF"/>
        <color rgb="FF63BE7B"/>
      </colorScale>
    </cfRule>
    <cfRule type="colorScale" priority="42">
      <colorScale>
        <cfvo type="min"/>
        <cfvo type="percentile" val="50"/>
        <cfvo type="max"/>
        <color rgb="FFF8696B"/>
        <color rgb="FFFFEB84"/>
        <color rgb="FF63BE7B"/>
      </colorScale>
    </cfRule>
  </conditionalFormatting>
  <conditionalFormatting sqref="D45:E45">
    <cfRule type="colorScale" priority="37">
      <colorScale>
        <cfvo type="min"/>
        <cfvo type="max"/>
        <color rgb="FFFCFCFF"/>
        <color rgb="FF63BE7B"/>
      </colorScale>
    </cfRule>
    <cfRule type="colorScale" priority="38">
      <colorScale>
        <cfvo type="min"/>
        <cfvo type="percentile" val="50"/>
        <cfvo type="max"/>
        <color rgb="FFF8696B"/>
        <color rgb="FFFFEB84"/>
        <color rgb="FF63BE7B"/>
      </colorScale>
    </cfRule>
  </conditionalFormatting>
  <conditionalFormatting sqref="D46:E48">
    <cfRule type="colorScale" priority="39">
      <colorScale>
        <cfvo type="min"/>
        <cfvo type="max"/>
        <color rgb="FFFCFCFF"/>
        <color rgb="FF63BE7B"/>
      </colorScale>
    </cfRule>
    <cfRule type="colorScale" priority="40">
      <colorScale>
        <cfvo type="min"/>
        <cfvo type="percentile" val="50"/>
        <cfvo type="max"/>
        <color rgb="FFF8696B"/>
        <color rgb="FFFFEB84"/>
        <color rgb="FF63BE7B"/>
      </colorScale>
    </cfRule>
  </conditionalFormatting>
  <conditionalFormatting sqref="D49:E49">
    <cfRule type="colorScale" priority="35">
      <colorScale>
        <cfvo type="min"/>
        <cfvo type="max"/>
        <color rgb="FFFCFCFF"/>
        <color rgb="FF63BE7B"/>
      </colorScale>
    </cfRule>
    <cfRule type="colorScale" priority="36">
      <colorScale>
        <cfvo type="min"/>
        <cfvo type="percentile" val="50"/>
        <cfvo type="max"/>
        <color rgb="FFF8696B"/>
        <color rgb="FFFFEB84"/>
        <color rgb="FF63BE7B"/>
      </colorScale>
    </cfRule>
  </conditionalFormatting>
  <conditionalFormatting sqref="D50:E50">
    <cfRule type="colorScale" priority="34">
      <colorScale>
        <cfvo type="min"/>
        <cfvo type="percentile" val="50"/>
        <cfvo type="max"/>
        <color rgb="FFF8696B"/>
        <color rgb="FFFFEB84"/>
        <color rgb="FF63BE7B"/>
      </colorScale>
    </cfRule>
    <cfRule type="colorScale" priority="33">
      <colorScale>
        <cfvo type="min"/>
        <cfvo type="max"/>
        <color rgb="FFFCFCFF"/>
        <color rgb="FF63BE7B"/>
      </colorScale>
    </cfRule>
  </conditionalFormatting>
  <conditionalFormatting sqref="D51:E51">
    <cfRule type="colorScale" priority="31">
      <colorScale>
        <cfvo type="min"/>
        <cfvo type="max"/>
        <color rgb="FFFCFCFF"/>
        <color rgb="FF63BE7B"/>
      </colorScale>
    </cfRule>
    <cfRule type="colorScale" priority="32">
      <colorScale>
        <cfvo type="min"/>
        <cfvo type="percentile" val="50"/>
        <cfvo type="max"/>
        <color rgb="FFF8696B"/>
        <color rgb="FFFFEB84"/>
        <color rgb="FF63BE7B"/>
      </colorScale>
    </cfRule>
  </conditionalFormatting>
  <conditionalFormatting sqref="D52:E52">
    <cfRule type="colorScale" priority="29">
      <colorScale>
        <cfvo type="min"/>
        <cfvo type="max"/>
        <color rgb="FFFCFCFF"/>
        <color rgb="FF63BE7B"/>
      </colorScale>
    </cfRule>
    <cfRule type="colorScale" priority="30">
      <colorScale>
        <cfvo type="min"/>
        <cfvo type="percentile" val="50"/>
        <cfvo type="max"/>
        <color rgb="FFF8696B"/>
        <color rgb="FFFFEB84"/>
        <color rgb="FF63BE7B"/>
      </colorScale>
    </cfRule>
  </conditionalFormatting>
  <conditionalFormatting sqref="E2:E32">
    <cfRule type="colorScale" priority="12">
      <colorScale>
        <cfvo type="min"/>
        <cfvo type="max"/>
        <color rgb="FFFCFCFF"/>
        <color rgb="FF63BE7B"/>
      </colorScale>
    </cfRule>
  </conditionalFormatting>
  <conditionalFormatting sqref="E21:E46 E2:E19">
    <cfRule type="colorScale" priority="19">
      <colorScale>
        <cfvo type="min"/>
        <cfvo type="max"/>
        <color rgb="FFFCFCFF"/>
        <color rgb="FF63BE7B"/>
      </colorScale>
    </cfRule>
  </conditionalFormatting>
  <conditionalFormatting sqref="F2:F32">
    <cfRule type="colorScale" priority="11">
      <colorScale>
        <cfvo type="min"/>
        <cfvo type="percentile" val="50"/>
        <cfvo type="max"/>
        <color rgb="FFF8696B"/>
        <color rgb="FFFCFCFF"/>
        <color rgb="FF63BE7B"/>
      </colorScale>
    </cfRule>
  </conditionalFormatting>
  <conditionalFormatting sqref="F21:F26 F2:F19">
    <cfRule type="colorScale" priority="25">
      <colorScale>
        <cfvo type="min"/>
        <cfvo type="max"/>
        <color rgb="FFFCFCFF"/>
        <color rgb="FF63BE7B"/>
      </colorScale>
    </cfRule>
  </conditionalFormatting>
  <conditionalFormatting sqref="F55:F1048576 F1:F19 F21:F52">
    <cfRule type="colorScale" priority="21">
      <colorScale>
        <cfvo type="min"/>
        <cfvo type="percentile" val="50"/>
        <cfvo type="max"/>
        <color rgb="FFF8696B"/>
        <color rgb="FFFCFCFF"/>
        <color rgb="FF63BE7B"/>
      </colorScale>
    </cfRule>
  </conditionalFormatting>
  <conditionalFormatting sqref="G2:G32">
    <cfRule type="colorScale" priority="10">
      <colorScale>
        <cfvo type="min"/>
        <cfvo type="percentile" val="50"/>
        <cfvo type="max"/>
        <color rgb="FF63BE7B"/>
        <color rgb="FFFCFCFF"/>
        <color rgb="FFF8696B"/>
      </colorScale>
    </cfRule>
  </conditionalFormatting>
  <conditionalFormatting sqref="G21:G26 G2:G19">
    <cfRule type="colorScale" priority="24">
      <colorScale>
        <cfvo type="min"/>
        <cfvo type="percentile" val="50"/>
        <cfvo type="max"/>
        <color rgb="FF63BE7B"/>
        <color rgb="FFFCFCFF"/>
        <color rgb="FFF8696B"/>
      </colorScale>
    </cfRule>
  </conditionalFormatting>
  <conditionalFormatting sqref="G21:G52 G2:G19">
    <cfRule type="colorScale" priority="93">
      <colorScale>
        <cfvo type="min"/>
        <cfvo type="percentile" val="50"/>
        <cfvo type="max"/>
        <color rgb="FF63BE7B"/>
        <color rgb="FFFCFCFF"/>
        <color rgb="FFF8696B"/>
      </colorScale>
    </cfRule>
  </conditionalFormatting>
  <conditionalFormatting sqref="H2:H32">
    <cfRule type="colorScale" priority="9">
      <colorScale>
        <cfvo type="min"/>
        <cfvo type="percentile" val="50"/>
        <cfvo type="max"/>
        <color rgb="FF63BE7B"/>
        <color rgb="FFFCFCFF"/>
        <color rgb="FFF8696B"/>
      </colorScale>
    </cfRule>
  </conditionalFormatting>
  <conditionalFormatting sqref="H21:H26 H2:H19">
    <cfRule type="colorScale" priority="23">
      <colorScale>
        <cfvo type="min"/>
        <cfvo type="percentile" val="50"/>
        <cfvo type="max"/>
        <color rgb="FF63BE7B"/>
        <color rgb="FFFCFCFF"/>
        <color rgb="FFF8696B"/>
      </colorScale>
    </cfRule>
  </conditionalFormatting>
  <conditionalFormatting sqref="I2:I6">
    <cfRule type="colorScale" priority="4">
      <colorScale>
        <cfvo type="min"/>
        <cfvo type="max"/>
        <color rgb="FFFFEF9C"/>
        <color rgb="FF63BE7B"/>
      </colorScale>
    </cfRule>
  </conditionalFormatting>
  <conditionalFormatting sqref="I2:I32">
    <cfRule type="colorScale" priority="8">
      <colorScale>
        <cfvo type="min"/>
        <cfvo type="max"/>
        <color rgb="FFFFEF9C"/>
        <color rgb="FF63BE7B"/>
      </colorScale>
    </cfRule>
  </conditionalFormatting>
  <conditionalFormatting sqref="I21:I26 I2:I19">
    <cfRule type="colorScale" priority="22">
      <colorScale>
        <cfvo type="min"/>
        <cfvo type="max"/>
        <color rgb="FFFFEF9C"/>
        <color rgb="FF63BE7B"/>
      </colorScale>
    </cfRule>
  </conditionalFormatting>
  <conditionalFormatting sqref="I21:I52 I2:I19">
    <cfRule type="colorScale" priority="96">
      <colorScale>
        <cfvo type="min"/>
        <cfvo type="max"/>
        <color rgb="FFFFEF9C"/>
        <color rgb="FF63BE7B"/>
      </colorScale>
    </cfRule>
  </conditionalFormatting>
  <conditionalFormatting sqref="J2:J6">
    <cfRule type="colorScale" priority="3">
      <colorScale>
        <cfvo type="min"/>
        <cfvo type="max"/>
        <color rgb="FFFFEF9C"/>
        <color rgb="FF63BE7B"/>
      </colorScale>
    </cfRule>
  </conditionalFormatting>
  <conditionalFormatting sqref="J2:J32">
    <cfRule type="colorScale" priority="7">
      <colorScale>
        <cfvo type="min"/>
        <cfvo type="max"/>
        <color rgb="FFFFEF9C"/>
        <color rgb="FF63BE7B"/>
      </colorScale>
    </cfRule>
  </conditionalFormatting>
  <conditionalFormatting sqref="J21:J52 J2:J19">
    <cfRule type="colorScale" priority="97">
      <colorScale>
        <cfvo type="min"/>
        <cfvo type="max"/>
        <color rgb="FFFFEF9C"/>
        <color rgb="FF63BE7B"/>
      </colorScale>
    </cfRule>
  </conditionalFormatting>
  <conditionalFormatting sqref="K2:K6">
    <cfRule type="colorScale" priority="2">
      <colorScale>
        <cfvo type="min"/>
        <cfvo type="max"/>
        <color rgb="FFFFEF9C"/>
        <color rgb="FF63BE7B"/>
      </colorScale>
    </cfRule>
  </conditionalFormatting>
  <conditionalFormatting sqref="K2:K32">
    <cfRule type="colorScale" priority="6">
      <colorScale>
        <cfvo type="min"/>
        <cfvo type="percentile" val="50"/>
        <cfvo type="max"/>
        <color rgb="FFF8696B"/>
        <color rgb="FFFFEB84"/>
        <color rgb="FF63BE7B"/>
      </colorScale>
    </cfRule>
  </conditionalFormatting>
  <conditionalFormatting sqref="K21:K52 K2:K19">
    <cfRule type="colorScale" priority="98">
      <colorScale>
        <cfvo type="min"/>
        <cfvo type="percentile" val="50"/>
        <cfvo type="max"/>
        <color rgb="FFF8696B"/>
        <color rgb="FFFFEB84"/>
        <color rgb="FF63BE7B"/>
      </colorScale>
    </cfRule>
  </conditionalFormatting>
  <hyperlinks>
    <hyperlink ref="A4" r:id="rId1" display="Real Estate/Prologis.xlsx" xr:uid="{57B908D3-F1A2-7D44-86AB-3BCA5CBDAACC}"/>
    <hyperlink ref="A3" r:id="rId2" display="Real Estate/Texas Pacific Land.xlsx" xr:uid="{6D801969-BAE0-CD44-AFEF-42CB855A8E28}"/>
    <hyperlink ref="A2" r:id="rId3" display="Real Estate/WillScot Mobile Mini Holdings.xlsx" xr:uid="{71DB3FFA-9302-0B4B-A018-5040741F8B3C}"/>
    <hyperlink ref="A5" r:id="rId4" display="Real Estate/CoStar Group.xlsx" xr:uid="{554DAE06-B25F-3845-A09D-BFE661E07474}"/>
    <hyperlink ref="A6" r:id="rId5" display="Real Estate/American Tower Corporation.xlsx" xr:uid="{35E2B6B0-DE2F-9541-8EB3-D2C499245EB4}"/>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AD451-D92C-9A42-9B47-7252F7B8D98D}">
  <dimension ref="A1:R36"/>
  <sheetViews>
    <sheetView zoomScale="80" zoomScaleNormal="80" workbookViewId="0">
      <pane ySplit="1" topLeftCell="A2" activePane="bottomLeft" state="frozen"/>
      <selection pane="bottomLeft" activeCell="E4" sqref="E4"/>
    </sheetView>
  </sheetViews>
  <sheetFormatPr baseColWidth="10" defaultRowHeight="16"/>
  <cols>
    <col min="1" max="1" width="30.7109375" style="12" customWidth="1"/>
    <col min="2" max="2" width="10.7109375" style="1" customWidth="1"/>
    <col min="3" max="3" width="10.7109375" style="18" customWidth="1"/>
    <col min="4" max="10" width="10.7109375" customWidth="1"/>
    <col min="11" max="11" width="11.7109375" customWidth="1"/>
    <col min="12" max="12" width="13.85546875" customWidth="1"/>
    <col min="13" max="13" width="24.7109375" style="17" customWidth="1"/>
    <col min="14" max="14" width="13.5703125" customWidth="1"/>
    <col min="15" max="15" width="109.5703125" customWidth="1"/>
  </cols>
  <sheetData>
    <row r="1" spans="1:18" s="20" customFormat="1" ht="50" customHeight="1">
      <c r="A1" s="20" t="s">
        <v>25</v>
      </c>
      <c r="B1" s="20" t="s">
        <v>8</v>
      </c>
      <c r="C1" s="20" t="s">
        <v>2</v>
      </c>
      <c r="D1" s="20" t="s">
        <v>15</v>
      </c>
      <c r="E1" s="21" t="s">
        <v>14</v>
      </c>
      <c r="F1" s="20" t="s">
        <v>7</v>
      </c>
      <c r="G1" s="20" t="s">
        <v>0</v>
      </c>
      <c r="H1" s="20" t="s">
        <v>1</v>
      </c>
      <c r="I1" s="20" t="s">
        <v>5</v>
      </c>
      <c r="J1" s="20" t="s">
        <v>4</v>
      </c>
      <c r="K1" s="20" t="s">
        <v>6</v>
      </c>
      <c r="L1" s="20" t="s">
        <v>3</v>
      </c>
      <c r="M1" s="20" t="s">
        <v>11</v>
      </c>
      <c r="N1" s="20" t="s">
        <v>19</v>
      </c>
      <c r="O1" s="20" t="s">
        <v>10</v>
      </c>
    </row>
    <row r="2" spans="1:18" ht="50" customHeight="1">
      <c r="A2" s="2" t="e" vm="102">
        <v>#VALUE!</v>
      </c>
      <c r="B2" s="19">
        <f>'[93]Sheet 1'!$X$115</f>
        <v>200.51094748747769</v>
      </c>
      <c r="C2" s="6" cm="1">
        <f t="array" ref="C2">(B2/_FV(A2,"Price"))-1</f>
        <v>0.78342922251603375</v>
      </c>
      <c r="D2" s="6">
        <f>'[93]Sheet 1'!$V$4</f>
        <v>0.53668211856406289</v>
      </c>
      <c r="E2" s="6">
        <f>'[93]Sheet 1'!$W$4</f>
        <v>0.12461796603923792</v>
      </c>
      <c r="F2" s="6">
        <f>'[93]Sheet 1'!$V$20</f>
        <v>0.24589531020025879</v>
      </c>
      <c r="G2" s="7">
        <f>'[93]Sheet 1'!$AC$16</f>
        <v>1.8639127951313437</v>
      </c>
      <c r="H2" s="7">
        <f>'[93]Sheet 1'!$AD$16</f>
        <v>12.267095481145367</v>
      </c>
      <c r="I2" s="6">
        <f>'[93]Sheet 1'!$AB$7</f>
        <v>0.52329999999999999</v>
      </c>
      <c r="J2" s="6">
        <f>'[93]Sheet 1'!$AE$7</f>
        <v>0.1403527722339194</v>
      </c>
      <c r="K2" s="6">
        <f>'[93]Sheet 1'!$AD$13</f>
        <v>0.24927693351245789</v>
      </c>
      <c r="L2" s="8">
        <f>'[93]Sheet 1'!$AD$101</f>
        <v>6626182028</v>
      </c>
      <c r="M2" s="16" t="str" cm="1">
        <f t="array" ref="M2">_FV(A2,"Industry")</f>
        <v>Textiles &amp; Apparel</v>
      </c>
      <c r="N2" s="25" cm="1">
        <f t="array" ref="N2">_FV(A2,"Year incorporated",TRUE)</f>
        <v>2005</v>
      </c>
      <c r="O2" s="14" t="str" cm="1">
        <f t="array" ref="O2">_FV(A2,"Description")</f>
        <v>Crocs, Inc. is engaged in the design, development, marketing, distribution, and sale of casual lifestyle footwear and accessories for women, men and children. The Company's Crocs Brands collection contain Croslite material, a proprietary, molded footwear technology. The Company’s segments includes North America for the Crocs Brand, operating throughout the United States of America (US) and Canada; Asia Pacific for the Crocs Brand, operating throughout Asia, Australia, and New Zealand; Europe, Middle East, Africa, and Latin America (EMEALA) for the Crocs Brand; and (iv) the HEYDUDE Brand. The Company sells its products in approximately 85 countries, through two distribution channels: wholesale and direct-to-consumer. Its wholesale channel includes domestic and international multi-brand retailers, mono-branded partner stores, e-tailors and distributors. Its direct-to-consumer channel includes Company-operated retail stores, Company-operated e-commerce sites and third-party marketplaces.</v>
      </c>
      <c r="P2" s="14"/>
      <c r="Q2" s="14"/>
      <c r="R2" s="14"/>
    </row>
    <row r="3" spans="1:18" ht="50" customHeight="1">
      <c r="A3" s="2" t="e" vm="112">
        <v>#VALUE!</v>
      </c>
      <c r="B3" s="19">
        <f>'[103]Sheet 1'!$X$115</f>
        <v>598.86090171160379</v>
      </c>
      <c r="C3" s="6" cm="1">
        <f t="array" ref="C3">(B3/_FV(A3,"Price"))-1</f>
        <v>0.24762687856584131</v>
      </c>
      <c r="D3" s="6">
        <f>'[103]Sheet 1'!$V$4</f>
        <v>0.15334481898760011</v>
      </c>
      <c r="E3" s="6">
        <f>'[103]Sheet 1'!$W$4</f>
        <v>5.2626406564787898E-2</v>
      </c>
      <c r="F3" s="6">
        <f>'[103]Sheet 1'!$V$20</f>
        <v>0.13517883067176983</v>
      </c>
      <c r="G3" s="7">
        <f>'[103]Sheet 1'!$AC$16</f>
        <v>3.1275273942312416</v>
      </c>
      <c r="H3" s="7">
        <f>'[103]Sheet 1'!$AD$16</f>
        <v>17.611596568898726</v>
      </c>
      <c r="I3" s="6">
        <f>'[103]Sheet 1'!$AB$7</f>
        <v>0.74680000000000002</v>
      </c>
      <c r="J3" s="6">
        <f>'[103]Sheet 1'!$AE$7</f>
        <v>0.15758439388727827</v>
      </c>
      <c r="K3" s="6">
        <f>'[103]Sheet 1'!$AD$13</f>
        <v>0.21659707724425886</v>
      </c>
      <c r="L3" s="8">
        <f>'[103]Sheet 1'!$AD$101</f>
        <v>63648310000</v>
      </c>
      <c r="M3" s="16" t="str" cm="1">
        <f t="array" ref="M3">_FV(A3,"Industry")</f>
        <v>Specialty Retailers</v>
      </c>
      <c r="N3" s="25" cm="1">
        <f t="array" ref="N3">_FV(A3,"Year incorporated",TRUE)</f>
        <v>1955</v>
      </c>
      <c r="O3" s="14" t="str" cm="1">
        <f t="array" ref="O3">_FV(A3,"Description")</f>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c>
      <c r="P3" s="14"/>
      <c r="Q3" s="14"/>
      <c r="R3" s="14"/>
    </row>
    <row r="4" spans="1:18" ht="50" customHeight="1">
      <c r="A4" s="2" t="e" vm="113">
        <v>#VALUE!</v>
      </c>
      <c r="B4" s="19">
        <f>'[104]Sheet 1'!$AB$115</f>
        <v>44.393746804610856</v>
      </c>
      <c r="C4" s="6" cm="1">
        <f t="array" ref="C4">(B4/_FV(A4,"Price"))-1</f>
        <v>4.23514159335725E-2</v>
      </c>
      <c r="D4" s="6">
        <f>'[104]Sheet 1'!$Z$4</f>
        <v>0.1632702782660147</v>
      </c>
      <c r="E4" s="6">
        <f>'[104]Sheet 1'!$AA$4</f>
        <v>-8.7515894980926268E-3</v>
      </c>
      <c r="F4" s="6">
        <f>'[104]Sheet 1'!$Z$20</f>
        <v>9.5671214418056261E-2</v>
      </c>
      <c r="G4" s="7">
        <f>'[104]Sheet 1'!$AG$16</f>
        <v>1.490240175779789</v>
      </c>
      <c r="H4" s="7">
        <f>'[104]Sheet 1'!$AH$16</f>
        <v>11.633201512320449</v>
      </c>
      <c r="I4" s="6">
        <f>'[104]Sheet 1'!$AF$7</f>
        <v>0.69569999999999999</v>
      </c>
      <c r="J4" s="6">
        <f>'[104]Sheet 1'!$AI$7</f>
        <v>0.11359114369062757</v>
      </c>
      <c r="K4" s="6">
        <f>'[104]Sheet 1'!$AH$13</f>
        <v>0.21197425589067767</v>
      </c>
      <c r="L4" s="8">
        <f>'[104]Sheet 1'!$AH$101</f>
        <v>9961510455</v>
      </c>
      <c r="M4" s="16" t="str" cm="1">
        <f t="array" ref="M4">_FV(A4,"Industry")</f>
        <v>Specialty Retailers</v>
      </c>
      <c r="N4" s="25" cm="1">
        <f t="array" ref="N4">_FV(A4,"Year incorporated",TRUE)</f>
        <v>2000</v>
      </c>
      <c r="O4" s="14" t="str" cm="1">
        <f t="array" ref="O4">_FV(A4,"Description")</f>
        <v>Tapestry, Inc. is a global house of luxury accessories and lifestyle brands. The Company's brands include Coach, Kate spade New York, and Stuart Weitzman. The Company operates through three segments: Coach, Kate Spade and Stuart Weitzman. The Coach segment includes global sales of Coach products to customers through Coach operated stores, including e-commerce sites and concession shop-in-shops, and sales to wholesale customers and through independent third-party distributors. The Kate Spade segment includes global sales primarily of Kate Spade New York brand products to customers through Kate Spade operated stores, including e-commerce sites and concession shop-in-shops, sales to wholesale customers, and through independent third-party distributors. The Stuart Weitzman segment includes global sales of Stuart Weitzman brand products primarily through Stuart Weitzman operated stores, sales to wholesale customers, through e-commerce sites, and through independent third-party distributors.</v>
      </c>
      <c r="P4" s="14"/>
      <c r="Q4" s="14"/>
      <c r="R4" s="14"/>
    </row>
    <row r="5" spans="1:18" ht="50" customHeight="1">
      <c r="A5" s="2" t="e" vm="118">
        <v>#VALUE!</v>
      </c>
      <c r="B5" s="19">
        <f>'[109]Sheet 1'!$Z$115</f>
        <v>25.564910987744017</v>
      </c>
      <c r="C5" s="6" cm="1">
        <f t="array" ref="C5">(B5/_FV(A5,"Price"))-1</f>
        <v>6.9661547604352281E-2</v>
      </c>
      <c r="D5" s="6">
        <f>'[109]Sheet 1'!$X$4</f>
        <v>0.20568283629847683</v>
      </c>
      <c r="E5" s="6">
        <f>'[109]Sheet 1'!$Y$4</f>
        <v>0.24876150035385702</v>
      </c>
      <c r="F5" s="6">
        <f>'[109]Sheet 1'!$X$20</f>
        <v>7.2190834902699397E-2</v>
      </c>
      <c r="G5" s="7">
        <f>'[109]Sheet 1'!$AE$16</f>
        <v>2.8962002830856335</v>
      </c>
      <c r="H5" s="7">
        <f>'[109]Sheet 1'!$AF$16</f>
        <v>20.668338383838385</v>
      </c>
      <c r="I5" s="6">
        <f>'[109]Sheet 1'!$AD$7</f>
        <v>0.71160000000000001</v>
      </c>
      <c r="J5" s="6">
        <f>'[109]Sheet 1'!$AG$7</f>
        <v>0.18895966029723993</v>
      </c>
      <c r="K5" s="6">
        <f>'[109]Sheet 1'!$AF$13</f>
        <v>0.18015925680159256</v>
      </c>
      <c r="L5" s="8">
        <f>'[109]Sheet 1'!$AF$101</f>
        <v>8184662000</v>
      </c>
      <c r="M5" s="16" t="str" cm="1">
        <f t="array" ref="M5">_FV(A5,"Industry")</f>
        <v>Specialty Retailers</v>
      </c>
      <c r="N5" s="25" cm="1">
        <f t="array" ref="N5">_FV(A5,"Year incorporated",TRUE)</f>
        <v>1997</v>
      </c>
      <c r="O5" s="14" t="str" cm="1">
        <f t="array" ref="O5">_FV(A5,"Description")</f>
        <v>Burberry Group plc is a United Kingdom-based global luxury goods manufacturer, retailer, and wholesaler. The Company also licenses third parties to manufacture and distribute products using the Burberry trademarks. The Company's segments include Retail/wholesale and Licensing. The Retail/wholesale segment is engaged in the sale of luxury goods through Burberry mainline stores, concessions, outlets, and digital commerce, as well as Burberry franchisees, department stores globally and multi-brand specialty accounts. The flow of global product between retail and wholesale channels and across its regions is monitored and optimized at a corporate level and implemented via the Company's inventory hubs situated in Europe, the United States, mainland China, Hong Kong, and Special Administrative Regions (S.A.R.) China. The Licensing segment includes royalties from global licensees of beauty products, eyewear and licenses relating to the use of non-Burberry trademarks in Japan.</v>
      </c>
      <c r="P5" s="14"/>
      <c r="Q5" s="14"/>
      <c r="R5" s="14"/>
    </row>
    <row r="6" spans="1:18" ht="50" customHeight="1">
      <c r="A6" s="2" t="e" vm="94">
        <v>#VALUE!</v>
      </c>
      <c r="B6" s="19">
        <f>'[85]Sheet 1'!$X$115</f>
        <v>455.65511622871907</v>
      </c>
      <c r="C6" s="6" cm="1">
        <f t="array" ref="C6">(B6/_FV(A6,"Price"))-1</f>
        <v>-3.387164466060455E-2</v>
      </c>
      <c r="D6" s="6">
        <f>'[85]Sheet 1'!$V$4</f>
        <v>0.18272868530692499</v>
      </c>
      <c r="E6" s="6">
        <f>'[85]Sheet 1'!$W$4</f>
        <v>8.6598746081504752E-2</v>
      </c>
      <c r="F6" s="6">
        <f>'[85]Sheet 1'!$V$20</f>
        <v>0.12058803578079469</v>
      </c>
      <c r="G6" s="7">
        <f>'[85]Sheet 1'!$AC$16</f>
        <v>2.3009335815047023</v>
      </c>
      <c r="H6" s="7">
        <f>'[85]Sheet 1'!$AD$16</f>
        <v>18.905166418760988</v>
      </c>
      <c r="I6" s="6">
        <f>'[85]Sheet 1'!$AB$7</f>
        <v>0.39620983542319749</v>
      </c>
      <c r="J6" s="6">
        <f>'[85]Sheet 1'!$AE$7</f>
        <v>0.11461598746081504</v>
      </c>
      <c r="K6" s="6">
        <f>'[85]Sheet 1'!$AD$13</f>
        <v>0.42418211606717809</v>
      </c>
      <c r="L6" s="8">
        <f>'[85]Sheet 1'!$AD$101</f>
        <v>23487930000</v>
      </c>
      <c r="M6" s="16" t="str" cm="1">
        <f t="array" ref="M6">_FV(A6,"Industry")</f>
        <v>Specialty Retailers</v>
      </c>
      <c r="N6" s="25" cm="1">
        <f t="array" ref="N6">_FV(A6,"Year incorporated",TRUE)</f>
        <v>2016</v>
      </c>
      <c r="O6" s="14" t="str" cm="1">
        <f t="array" ref="O6">_FV(A6,"Description")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P6" s="14"/>
      <c r="Q6" s="14"/>
      <c r="R6" s="14"/>
    </row>
    <row r="7" spans="1:18" ht="50" customHeight="1">
      <c r="A7" s="2" t="e" vm="107">
        <v>#VALUE!</v>
      </c>
      <c r="B7" s="19">
        <f>'[98]Sheet 1'!$Y$115</f>
        <v>793.12149621817025</v>
      </c>
      <c r="C7" s="6" cm="1">
        <f t="array" ref="C7">(B7/_FV(A7,"Price"))-1</f>
        <v>-4.5811481931941511E-2</v>
      </c>
      <c r="D7" s="6">
        <f>'[98]Sheet 1'!$W$4</f>
        <v>0.23310752939344392</v>
      </c>
      <c r="E7" s="6">
        <f>'[98]Sheet 1'!$X$4</f>
        <v>0.11333097595473829</v>
      </c>
      <c r="F7" s="6">
        <f>'[98]Sheet 1'!$W$20</f>
        <v>0.15191440445662741</v>
      </c>
      <c r="G7" s="7">
        <f>'[98]Sheet 1'!$AD$16</f>
        <v>5.233264295817337</v>
      </c>
      <c r="H7" s="7">
        <f>'[98]Sheet 1'!$AE$16</f>
        <v>29.422806021016758</v>
      </c>
      <c r="I7" s="6">
        <f>'[98]Sheet 1'!$AC$7</f>
        <v>0.68440000000000001</v>
      </c>
      <c r="J7" s="6">
        <f>'[98]Sheet 1'!$AF$7</f>
        <v>0.16105526368963427</v>
      </c>
      <c r="K7" s="6">
        <f>'[98]Sheet 1'!$AE$13</f>
        <v>0.2326800137385466</v>
      </c>
      <c r="L7" s="8">
        <f>'[98]Sheet 1'!$AE$101</f>
        <v>414390800000</v>
      </c>
      <c r="M7" s="16" t="str" cm="1">
        <f t="array" ref="M7">_FV(A7,"Industry")</f>
        <v>Textiles &amp; Apparel</v>
      </c>
      <c r="N7" s="25" cm="1">
        <f t="array" ref="N7">_FV(A7,"Year incorporated",TRUE)</f>
        <v>1971</v>
      </c>
      <c r="O7" s="14" t="str" cm="1">
        <f t="array" ref="O7">_FV(A7,"Description")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P7" s="14"/>
      <c r="Q7" s="14"/>
      <c r="R7" s="14"/>
    </row>
    <row r="8" spans="1:18" ht="50" customHeight="1">
      <c r="A8" s="2" t="e" vm="97">
        <v>#VALUE!</v>
      </c>
      <c r="B8" s="19">
        <f>'[88]Sheet 1'!$Y$115</f>
        <v>1712.0168636857729</v>
      </c>
      <c r="C8" s="6" cm="1">
        <f t="array" ref="C8">(B8/_FV(A8,"Price"))-1</f>
        <v>-8.2323722295361779E-2</v>
      </c>
      <c r="D8" s="6">
        <f>'[88]Sheet 1'!$W$4</f>
        <v>0.2916945001113338</v>
      </c>
      <c r="E8" s="6">
        <f>'[88]Sheet 1'!$X$4</f>
        <v>0.18065850715393905</v>
      </c>
      <c r="F8" s="6">
        <f>'[88]Sheet 1'!$W$20</f>
        <v>0.30801479654747221</v>
      </c>
      <c r="G8" s="7">
        <f>'[88]Sheet 1'!$AD$16</f>
        <v>16.944612997759005</v>
      </c>
      <c r="H8" s="7">
        <f>'[88]Sheet 1'!$AE$16</f>
        <v>58.387704187704188</v>
      </c>
      <c r="I8" s="6">
        <f>'[88]Sheet 1'!$AC$7</f>
        <v>0.70789999999999997</v>
      </c>
      <c r="J8" s="6">
        <f>'[88]Sheet 1'!$AF$7</f>
        <v>0.36062747802103085</v>
      </c>
      <c r="K8" s="6">
        <f>'[88]Sheet 1'!$AE$13</f>
        <v>0.32674782608695652</v>
      </c>
      <c r="L8" s="8">
        <f>'[88]Sheet 1'!$AE$101</f>
        <v>196591400000</v>
      </c>
      <c r="M8" s="16" t="str" cm="1">
        <f t="array" ref="M8">_FV(A8,"Industry")</f>
        <v>Textiles &amp; Apparel</v>
      </c>
      <c r="N8" s="25" cm="1">
        <f t="array" ref="N8">_FV(A8,"Year incorporated",TRUE)</f>
        <v>1957</v>
      </c>
      <c r="O8" s="14" t="str" cm="1">
        <f t="array" ref="O8">_FV(A8,"Description")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P8" s="14"/>
      <c r="Q8" s="14"/>
      <c r="R8" s="14"/>
    </row>
    <row r="9" spans="1:18" ht="50" customHeight="1">
      <c r="A9" s="2" t="e" vm="115">
        <v>#VALUE!</v>
      </c>
      <c r="B9" s="19">
        <f>'[106]Sheet 1'!$P$115</f>
        <v>55.008624803459007</v>
      </c>
      <c r="C9" s="6" cm="1">
        <f t="array" ref="C9">(B9/_FV(A9,"Price"))-1</f>
        <v>-0.12378743543391202</v>
      </c>
      <c r="D9" s="6">
        <f>'[106]Sheet 1'!$N$4</f>
        <v>0.27212070946575029</v>
      </c>
      <c r="E9" s="6">
        <f>'[106]Sheet 1'!$O$4</f>
        <v>0.15448597520448426</v>
      </c>
      <c r="F9" s="6">
        <f>'[106]Sheet 1'!$N$20</f>
        <v>0.25508914155330609</v>
      </c>
      <c r="G9" s="7">
        <f>'[106]Sheet 1'!$U$16</f>
        <v>6.7019159472739913</v>
      </c>
      <c r="H9" s="7">
        <f>'[106]Sheet 1'!$V$16</f>
        <v>28.752985427651694</v>
      </c>
      <c r="I9" s="6">
        <f>'[106]Sheet 1'!$T$7</f>
        <v>0.76370000000000005</v>
      </c>
      <c r="J9" s="6">
        <f>'[106]Sheet 1'!$W$7</f>
        <v>0.189298817852464</v>
      </c>
      <c r="K9" s="6">
        <f>'[106]Sheet 1'!$V$13</f>
        <v>0.20302945072135958</v>
      </c>
      <c r="L9" s="8">
        <f>'[106]Sheet 1'!$V$101</f>
        <v>17444350000</v>
      </c>
      <c r="M9" s="16" t="str" cm="1">
        <f t="array" ref="M9">_FV(A9,"Industry")</f>
        <v>Textiles &amp; Apparel</v>
      </c>
      <c r="N9" s="25" cm="1">
        <f t="array" ref="N9">_FV(A9,"Year incorporated",TRUE)</f>
        <v>2004</v>
      </c>
      <c r="O9" s="14" t="str" cm="1">
        <f t="array" ref="O9">_FV(A9,"Description")</f>
        <v>Moncler SpA is an Italy-based company engaged in fashion industry. The Company designs, produces and distributes clothing and accessories through Moncler brand. Moncler SpA manufactures collections for women, men and children. The Company offers mainly sportswear, outerwear, knitwear and skiwear, including jackets, shoes, sweaters, trousers, bags, shirts, tops, gloves, hats and sunglasses, among others. Moncler SpA trades its products through approximately 122 stores, as well as through the wholesale distribution channel. Moncler SpA operates in approximately 66 countries, including Austria, France, Germany, Switzerland, Turkey, China, Hong Kong, Japan, Taiwan and the United States, among others.</v>
      </c>
      <c r="P9" s="14"/>
      <c r="Q9" s="14"/>
      <c r="R9" s="14"/>
    </row>
    <row r="10" spans="1:18" ht="50" customHeight="1">
      <c r="A10" s="2" t="e" vm="127">
        <v>#VALUE!</v>
      </c>
      <c r="B10" s="19">
        <f>'[117]Sheet 1'!$X$115</f>
        <v>114.54011391499877</v>
      </c>
      <c r="C10" s="6" cm="1">
        <f t="array" ref="C10">(B10/_FV(A10,"Price"))-1</f>
        <v>-0.20236689474234837</v>
      </c>
      <c r="D10" s="6">
        <f>'[117]Sheet 1'!$V$4</f>
        <v>0.45929701765063902</v>
      </c>
      <c r="E10" s="6">
        <f>'[117]Sheet 1'!$W$4</f>
        <v>1.9237787393775019E-2</v>
      </c>
      <c r="F10" s="6">
        <f>'[117]Sheet 1'!$V$20</f>
        <v>0.32322303921568629</v>
      </c>
      <c r="G10" s="7">
        <f>'[117]Sheet 1'!$AC$16</f>
        <v>4.0310359209634532</v>
      </c>
      <c r="H10" s="7">
        <f>'[117]Sheet 1'!$AD$16</f>
        <v>37.280279652844747</v>
      </c>
      <c r="I10" s="6">
        <f>'[117]Sheet 1'!$AB$7</f>
        <v>0.627</v>
      </c>
      <c r="J10" s="6">
        <f>'[117]Sheet 1'!$AE$7</f>
        <v>0.19618372347635682</v>
      </c>
      <c r="K10" s="6">
        <f>'[117]Sheet 1'!$AD$13</f>
        <v>9.7240548448167055E-2</v>
      </c>
      <c r="L10" s="8">
        <f>'[117]Sheet 1'!$AD$101</f>
        <v>77319300000</v>
      </c>
      <c r="M10" s="16" t="str" cm="1">
        <f t="array" ref="M10">_FV(A10,"Industry")</f>
        <v>Textiles &amp; Apparel</v>
      </c>
      <c r="N10" s="25" cm="1">
        <f t="array" ref="N10">_FV(A10,"Year incorporated",TRUE)</f>
        <v>2002</v>
      </c>
      <c r="O10" s="14" t="str" cm="1">
        <f t="array" ref="O10">_FV(A10,"Description")</f>
        <v>Compagnie Financiere Richemont SA (Richemont) is a Switzerland-based jewelry company. The Company's segments include Jewellery Maisons and Specialist Watchmakers. The Jewellery Maisons segment includes businesses, which are engaged in the design, manufacture and distribution of jewelry products. The businesses include Cartier, Van Cleef &amp; Arpels and Giampiero Bodino. Its Specialist Watchmakers segment includes businesses whose primary activity includes the design, manufacture and distribution of precision timepieces. The businesses in the Watchmakers segment include Piaget, A. Lange &amp; Sohne, Jaeger-LeCoultre, Vacheron Constantin, Officine Panerai, IWC Schaffhausen, Baume &amp; Mercier and Roger Dubuis. The Company's other operating segments include Montblanc, Alfred Dunhill, Chloe, Purdey, Shanghai Tang, Peter Millar, investment property companies and other manufacturing entities.</v>
      </c>
      <c r="P10" s="14"/>
      <c r="Q10" s="14"/>
      <c r="R10" s="14"/>
    </row>
    <row r="11" spans="1:18" ht="50" customHeight="1">
      <c r="A11" s="2" t="e" vm="109">
        <v>#VALUE!</v>
      </c>
      <c r="B11" s="19">
        <f>'[100]Sheet 1'!$AB$115</f>
        <v>260.81186566942603</v>
      </c>
      <c r="C11" s="6" cm="1">
        <f t="array" ref="C11">(B11/_FV(A11,"Price"))-1</f>
        <v>-0.35886955341832349</v>
      </c>
      <c r="D11" s="6">
        <f>'[100]Sheet 1'!$Z$4</f>
        <v>0.18499361984167306</v>
      </c>
      <c r="E11" s="6">
        <f>'[100]Sheet 1'!$AA$4</f>
        <v>5.5576755199866268E-2</v>
      </c>
      <c r="F11" s="6">
        <f>'[100]Sheet 1'!$Z$20</f>
        <v>0.17117231566644642</v>
      </c>
      <c r="G11" s="7">
        <f>'[100]Sheet 1'!$AG$16</f>
        <v>5.6915416904073641</v>
      </c>
      <c r="H11" s="7">
        <f>'[100]Sheet 1'!$AH$16</f>
        <v>38.159639715417235</v>
      </c>
      <c r="I11" s="6">
        <f>'[100]Sheet 1'!$AF$7</f>
        <v>0.72350000000000003</v>
      </c>
      <c r="J11" s="6">
        <f>'[100]Sheet 1'!$AI$7</f>
        <v>0.12898647695017851</v>
      </c>
      <c r="K11" s="6">
        <f>'[100]Sheet 1'!$AH$13</f>
        <v>0.22714160825847643</v>
      </c>
      <c r="L11" s="8">
        <f>'[100]Sheet 1'!$AH$101</f>
        <v>217761800000</v>
      </c>
      <c r="M11" s="16" t="str" cm="1">
        <f t="array" ref="M11">_FV(A11,"Industry")</f>
        <v>Personal &amp; Household Products &amp; Services</v>
      </c>
      <c r="N11" s="25" cm="1">
        <f t="array" ref="N11">_FV(A11,"Year incorporated",TRUE)</f>
        <v>1963</v>
      </c>
      <c r="O11" s="14" t="str" cm="1">
        <f t="array" ref="O11">_FV(A11,"Description")</f>
        <v>L'Oreal SA is a France-based cosmetics company. The Company owns a wide range of brands organized into four division: Consumer Products, L’Oreal Luxe, Professionals Products and Active Cosmetics. They include L’Oreal Paris, Maybelline New York, Garnier, Lancme, Yves Saint Laurent, Giorgio Armani, Kiehl’s, Krastase, La Roche-Posay and SkinCeuticals, among others. It offers a wide range of products grouped into six business segments: Skincare, Makeup, Haircare, Hair Coloring, Fragrances and Other. Skincare offering includes facial skincare, face cleaners, body care and sun protection products. The Company owns stores and ecommerce websites. It is active globally.</v>
      </c>
      <c r="P11" s="14"/>
      <c r="Q11" s="14"/>
      <c r="R11" s="14"/>
    </row>
    <row r="12" spans="1:18" ht="50" customHeight="1">
      <c r="A12" s="2" t="e" vm="105">
        <v>#VALUE!</v>
      </c>
      <c r="B12" s="19">
        <f>'[96]Sheet 1'!$AE$115</f>
        <v>117.27628361763782</v>
      </c>
      <c r="C12" s="6" cm="1">
        <f t="array" ref="C12">(B12/_FV(A12,"Price"))-1</f>
        <v>-0.39064593360886513</v>
      </c>
      <c r="D12" s="6">
        <f>'[96]Sheet 1'!$AC$4</f>
        <v>9.3863706444649919E-2</v>
      </c>
      <c r="E12" s="6">
        <f>'[96]Sheet 1'!$AD$4</f>
        <v>-6.2130010712070805E-2</v>
      </c>
      <c r="F12" s="6">
        <f>'[96]Sheet 1'!$AC$20</f>
        <v>-5.7349397590361395E-2</v>
      </c>
      <c r="G12" s="7">
        <f>'[96]Sheet 1'!$AJ$16</f>
        <v>3.8620835304730226</v>
      </c>
      <c r="H12" s="7">
        <f>'[96]Sheet 1'!$AK$16</f>
        <v>28.661830786610878</v>
      </c>
      <c r="I12" s="6">
        <f>'[96]Sheet 1'!$AI$7</f>
        <v>0.75729999999999997</v>
      </c>
      <c r="J12" s="6">
        <f>'[96]Sheet 1'!$AL$7</f>
        <v>0.11275864013080002</v>
      </c>
      <c r="K12" s="6">
        <f>'[96]Sheet 1'!$AK$13</f>
        <v>0.23951643369852663</v>
      </c>
      <c r="L12" s="8">
        <f>'[96]Sheet 1'!$AK$101</f>
        <v>68501775580</v>
      </c>
      <c r="M12" s="16" t="str" cm="1">
        <f t="array" ref="M12">_FV(A12,"Industry")</f>
        <v>Personal &amp; Household Products &amp; Services</v>
      </c>
      <c r="N12" s="25" cm="1">
        <f t="array" ref="N12">_FV(A12,"Year incorporated",TRUE)</f>
        <v>1976</v>
      </c>
      <c r="O12" s="14" t="str" cm="1">
        <f t="array" ref="O12">_FV(A12,"Description")</f>
        <v>The Estee Lauder Companies Inc. manufacturers, markets and sells skin care, makeup, fragrance and hair care products. The Company operates through the beauty products segment. Its product categories include skin care, makeup, fragrance, hair care and other. The Company's products are sold in approximately 150 countries and territories under a number of brand names, including Estee Lauder, Aramis, Clinique, Lab Series, Origins, M.A.C, Bobbi Brown, La Mer, Aveda, Jo Malone London, Bumble and bumble, Darphin, Smashbox, Le Labo, Editions de Parfums Frederic Malle, GLAMGLOW, Kilian Paris, Too Faced, Dr.Jart+, DECIEM and The Ordinary. It also offers fragrances, cosmetics and/or related products under brand names, TOM FORD, Dr. Andrew Weil, and AERIN. Its skin care products include moisturizers, serums, cleansers, toners, exfoliators, acne and oil correctors, facial masks, and sun care products. Its makeup products include lipsticks, lip glosses, mascaras, foundations and others.</v>
      </c>
      <c r="P12" s="14"/>
      <c r="Q12" s="14"/>
      <c r="R12" s="14"/>
    </row>
    <row r="13" spans="1:18" ht="50" customHeight="1">
      <c r="A13" s="24" t="e" vm="106">
        <v>#VALUE!</v>
      </c>
      <c r="B13" s="19">
        <f>'[97]Sheet 1'!$AN$115</f>
        <v>66.797623154922519</v>
      </c>
      <c r="C13" s="6" cm="1">
        <f t="array" ref="C13">(B13/_FV(A13,"Price"))-1</f>
        <v>-0.36054352714031668</v>
      </c>
      <c r="D13" s="6">
        <f>'[97]Sheet 1'!$AL$4</f>
        <v>4.8767344739323759E-2</v>
      </c>
      <c r="E13" s="6">
        <f>'[97]Sheet 1'!$AM$4</f>
        <v>9.0473132091629216E-2</v>
      </c>
      <c r="F13" s="6">
        <f>'[97]Sheet 1'!$AL$20</f>
        <v>-2.3062483239474352E-2</v>
      </c>
      <c r="G13" s="7">
        <f>'[97]Sheet 1'!$AS$16</f>
        <v>3.6116247151787624</v>
      </c>
      <c r="H13" s="7">
        <f>'[97]Sheet 1'!$AT$16</f>
        <v>27.90257863810784</v>
      </c>
      <c r="I13" s="6">
        <f>'[97]Sheet 1'!$AR$7</f>
        <v>0.45979999999999999</v>
      </c>
      <c r="J13" s="6">
        <f>'[97]Sheet 1'!$AU$7</f>
        <v>9.4840505245129519E-2</v>
      </c>
      <c r="K13" s="6">
        <f>'[97]Sheet 1'!$AT$13</f>
        <v>0.23917873011322918</v>
      </c>
      <c r="L13" s="8">
        <f>'[97]Sheet 1'!$AT$101</f>
        <v>168698990446</v>
      </c>
      <c r="M13" s="16" t="str" cm="1">
        <f t="array" ref="M13">_FV(A13,"Industry")</f>
        <v>Textiles &amp; Apparel</v>
      </c>
      <c r="N13" s="25" cm="1">
        <f t="array" ref="N13">_FV(A13,"Year incorporated",TRUE)</f>
        <v>1969</v>
      </c>
      <c r="O13" s="14" t="str" cm="1">
        <f t="array" ref="O13">_FV(A13,"Description")</f>
        <v>NIKE, Inc. is engaged in the designing, marketing and distributing of athletic footwear, apparel, equipment and accessories and services for sports and fitness activities. The Company's operating segments include North America; Europe, Middle East &amp; Africa (EMEA); Greater China; and Asia Pacific &amp; Latin America (APLA). It sells a line of equipment and accessories under the NIKE Brand name, including bags, socks, sport balls, eyewear, timepieces, digital devices, bats, gloves, protective equipment and other equipment designed for sports activities. It also designs products specifically for the Jordan Brand and Converse. The Jordan Brand designs, distributes and licenses athletic and casual footwear, apparel and accessories predominantly focused on basketball performance and culture using the Jumpman trademark. It also designs, distributes and licenses casual sneakers, apparel and accessories under the Chuck Taylor, All Star, One Star, Star Chevron and Jack Purcell trademarks.</v>
      </c>
      <c r="P13" s="14"/>
      <c r="Q13" s="14"/>
      <c r="R13" s="14"/>
    </row>
    <row r="14" spans="1:18" ht="50" customHeight="1">
      <c r="A14" s="2" t="e" vm="96">
        <v>#VALUE!</v>
      </c>
      <c r="B14" s="19">
        <f>'[87]Sheet 1'!$W$116</f>
        <v>171.88005970647606</v>
      </c>
      <c r="C14" s="6" cm="1">
        <f t="array" ref="C14">(B14/_FV(A14,"Price"))-1</f>
        <v>-0.52746450842229042</v>
      </c>
      <c r="D14" s="6">
        <f>'[87]Sheet 1'!$T$4</f>
        <v>0.42135142742451581</v>
      </c>
      <c r="E14" s="6">
        <f>'[87]Sheet 1'!$V$4</f>
        <v>0.1709486373126845</v>
      </c>
      <c r="F14" s="6">
        <f>'[87]Sheet 1'!$T$20</f>
        <v>0.55058875747889191</v>
      </c>
      <c r="G14" s="7">
        <f>'[87]Sheet 1'!$AB$16</f>
        <v>5.5672180087634358</v>
      </c>
      <c r="H14" s="7">
        <f>'[87]Sheet 1'!$AC$16</f>
        <v>52.822908130556854</v>
      </c>
      <c r="I14" s="6">
        <f>'[87]Sheet 1'!$AA$7</f>
        <v>0.55389063929085669</v>
      </c>
      <c r="J14" s="6">
        <f>'[87]Sheet 1'!$AD$7</f>
        <v>4.0416654028756237E-2</v>
      </c>
      <c r="K14" s="6">
        <f>'[87]Sheet 1'!$AC$13</f>
        <v>0.411458941920058</v>
      </c>
      <c r="L14" s="8">
        <f>'[87]Sheet 1'!$AC$102</f>
        <v>45153021870</v>
      </c>
      <c r="M14" s="16" t="str" cm="1">
        <f t="array" ref="M14">_FV(A14,"Industry")</f>
        <v>Textiles &amp; Apparel</v>
      </c>
      <c r="N14" s="25" cm="1">
        <f t="array" ref="N14">_FV(A14,"Year incorporated",TRUE)</f>
        <v>2005</v>
      </c>
      <c r="O14" s="14" t="str" cm="1">
        <f t="array" ref="O14">_FV(A14,"Description")</f>
        <v>lululemon athletica inc. is a designer, distributor and retailer of lifestyle inspired athletic apparel and accessories. The Company’s segments include Company-operated stores and direct to consumer. Its apparel assortment includes items such as pants, shorts, tops, and jackets designed for a healthy lifestyle, including athletic activities such as yoga, running, training, and other sweaty pursuits. It also offers fitness-related accessories. Its Company-operated stores include approximately 600 stores in 17 countries. Its retail stores are located primarily on street locations, in lifestyle centers, and in malls. Its direct to consumer segment includes electronic commerce Website www.lululemon.com, other country and region-specific websites, and mobile applications, including mobile applications on in-store devices. The Company also conduct business through MIRROR, which offers in-home fitness through a workout platform; operate outlets and temporary locations.</v>
      </c>
      <c r="P14" s="14"/>
      <c r="Q14" s="14"/>
      <c r="R14" s="14"/>
    </row>
    <row r="15" spans="1:18" ht="50" customHeight="1">
      <c r="A15" s="2" t="e" vm="122">
        <v>#VALUE!</v>
      </c>
      <c r="B15" s="19">
        <f>'[113]Sheet 1'!$K$115</f>
        <v>36.43182499757841</v>
      </c>
      <c r="C15" s="6" cm="1">
        <f t="array" ref="C15">(B15/_FV(A15,"Price"))-1</f>
        <v>-0.66880159093110536</v>
      </c>
      <c r="D15" s="6">
        <f>'[113]Sheet 1'!$H$4</f>
        <v>0.23276539561786813</v>
      </c>
      <c r="E15" s="6">
        <f>'[113]Sheet 1'!$J$4</f>
        <v>0.3614374568071872</v>
      </c>
      <c r="F15" s="6">
        <f>'[113]Sheet 1'!$H$20</f>
        <v>0.70087492605162383</v>
      </c>
      <c r="G15" s="7">
        <f>'[113]Sheet 1'!$P$16</f>
        <v>10.28946658431237</v>
      </c>
      <c r="H15" s="7">
        <f>'[113]Sheet 1'!$Q$16</f>
        <v>96.790886705672037</v>
      </c>
      <c r="I15" s="6">
        <f>'[113]Sheet 1'!$O$7</f>
        <v>0.67449896337249482</v>
      </c>
      <c r="J15" s="6">
        <f>'[113]Sheet 1'!$R$7</f>
        <v>0.17304768486523842</v>
      </c>
      <c r="K15" s="6">
        <f>'[113]Sheet 1'!$Q$13</f>
        <v>0.13814375724746389</v>
      </c>
      <c r="L15" s="8">
        <f>'[113]Sheet 1'!$Q$101</f>
        <v>5955543259</v>
      </c>
      <c r="M15" s="16" t="str" cm="1">
        <f t="array" ref="M15">_FV(A15,"Industry")</f>
        <v>Specialty Retailers</v>
      </c>
      <c r="N15" s="25" t="str" cm="1">
        <f t="array" ref="N15">_FV(A15,"Headquarters")</f>
        <v>570 10th St, OAKLAND, CA, 94607-4038 US</v>
      </c>
      <c r="O15" s="14" t="str" cm="1">
        <f t="array" ref="O15">_FV(A15,"Description")</f>
        <v>e.l.f. Beauty, Inc. is a multi-brand beauty company. The Company offers inclusive, accessible, clean, vegan, and cruelty-free cosmetics and skincare products. The Company offers a range of products that are vegan and cruelty-free. The Company's brands include e.l.f. Cosmetics, e.l.f. SKIN, Well People, and Keys Soulcare. e.l.f. SKIN is an ingredient-focused, dermatologist-developed formula for every eye, lip, face and skin concern. The Company operates across beauty categories including eye, lip, and face makeup, beauty tools and accessories, and skincare products. Its color cosmetics and skin care products are broadly sold through food, drug, and mass channels, as well as through department stores and direct and specialty channels. The Company's brands are available online and across beauty, mass market and specialty retailers in the United States.</v>
      </c>
      <c r="P15" s="14"/>
      <c r="Q15" s="14"/>
      <c r="R15" s="14"/>
    </row>
    <row r="16" spans="1:18" ht="50" customHeight="1">
      <c r="A16" s="2" t="e" vm="123">
        <v>#VALUE!</v>
      </c>
      <c r="B16" s="19">
        <f>'[114]Sheet 1'!$Q$115</f>
        <v>9.7886845896699892</v>
      </c>
      <c r="C16" s="6" cm="1">
        <f t="array" ref="C16">(B16/_FV(A16,"Price"))-1</f>
        <v>-0.81989540773376279</v>
      </c>
      <c r="D16" s="6">
        <f>'[114]Sheet 1'!$O$4</f>
        <v>0.24809554837124415</v>
      </c>
      <c r="E16" s="6">
        <f>'[114]Sheet 1'!$P$4</f>
        <v>0.10339436004793523</v>
      </c>
      <c r="F16" s="6">
        <f>'[114]Sheet 1'!$O$20</f>
        <v>0.30096576104626394</v>
      </c>
      <c r="G16" s="7">
        <f>'[114]Sheet 1'!$V$16</f>
        <v>32.126249263808617</v>
      </c>
      <c r="H16" s="7">
        <f>'[114]Sheet 1'!$W$16</f>
        <v>290.09873321395634</v>
      </c>
      <c r="I16" s="6">
        <f>'[114]Sheet 1'!$U$7</f>
        <v>0.78849999999999998</v>
      </c>
      <c r="J16" s="6">
        <f>'[114]Sheet 1'!$X$7</f>
        <v>0.21001439292837293</v>
      </c>
      <c r="K16" s="6">
        <f>'[114]Sheet 1'!$W$13</f>
        <v>0.1261800055773582</v>
      </c>
      <c r="L16" s="8">
        <f>'[114]Sheet 1'!$W$101</f>
        <v>134951900000</v>
      </c>
      <c r="M16" s="16" t="str" cm="1">
        <f t="array" ref="M16">_FV(A16,"Industry")</f>
        <v>Textiles &amp; Apparel</v>
      </c>
      <c r="N16" s="25" t="e" cm="1" vm="124">
        <f t="array" ref="N16">_FV(A16,"Year incorporated",TRUE)</f>
        <v>#VALUE!</v>
      </c>
      <c r="O16" s="14" t="str" cm="1">
        <f t="array" ref="O16">_FV(A16,"Description")</f>
        <v>Prada SpA is an Italy-based company engaged in fashion industry. The Company is a parent of the Prada Group. The Company, along with its subsidiaries, is engaged in the design, production and distribution of leather goods, handbags, clothing, eyewear, fragrances, footwear and accessories. Prada SpA manufactures jackets, trousers, skirts, dresses, sweaters, blouses, as well as perfumes and watches, among others. The Company trades its products through several brands, such as Prada, Miu Miu, The Church and The Car Shoe. Prada SpA operates in approximately 70 countries through directly operated stores, franchise operated stores, a network of selected multi-brand stores and department stores. Prada Spa operates through a numerous subsidiaries, including Artisans Shoes Srl, Angelo Marchesi Srl, Prada Far East BV, Tannerie Megisserie Hervy SAS and Prada SA, among others.</v>
      </c>
      <c r="P16" s="14"/>
      <c r="Q16" s="14"/>
      <c r="R16" s="14"/>
    </row>
    <row r="17" spans="1:17" ht="50" customHeight="1">
      <c r="A17" s="22"/>
      <c r="B17" s="19"/>
      <c r="C17" s="6"/>
      <c r="D17" s="6"/>
      <c r="E17" s="6"/>
      <c r="F17" s="6"/>
      <c r="G17" s="7"/>
      <c r="H17" s="7"/>
      <c r="I17" s="6"/>
      <c r="J17" s="6"/>
      <c r="K17" s="6"/>
      <c r="L17" s="8"/>
      <c r="M17" s="16"/>
      <c r="N17" s="10"/>
      <c r="O17" s="14"/>
      <c r="P17" s="10"/>
      <c r="Q17" s="10"/>
    </row>
    <row r="18" spans="1:17" ht="50" customHeight="1">
      <c r="A18" s="22"/>
      <c r="B18" s="19"/>
      <c r="C18" s="6"/>
      <c r="D18" s="6"/>
      <c r="E18" s="6"/>
      <c r="F18" s="6"/>
      <c r="G18" s="7"/>
      <c r="H18" s="7"/>
      <c r="I18" s="6"/>
      <c r="J18" s="6"/>
      <c r="K18" s="6"/>
      <c r="L18" s="8"/>
      <c r="M18" s="16"/>
      <c r="N18" s="10"/>
      <c r="O18" s="14"/>
      <c r="P18" s="10"/>
      <c r="Q18" s="10"/>
    </row>
    <row r="19" spans="1:17" ht="50" customHeight="1">
      <c r="A19" s="22"/>
      <c r="B19" s="19"/>
      <c r="C19" s="6"/>
      <c r="D19" s="6"/>
      <c r="E19" s="6"/>
      <c r="F19" s="6"/>
      <c r="G19" s="7"/>
      <c r="H19" s="7"/>
      <c r="I19" s="6"/>
      <c r="J19" s="6"/>
      <c r="K19" s="6"/>
      <c r="L19" s="8"/>
      <c r="M19" s="16"/>
      <c r="N19" s="10"/>
      <c r="O19" s="14"/>
      <c r="P19" s="10"/>
      <c r="Q19" s="10"/>
    </row>
    <row r="20" spans="1:17" ht="50" customHeight="1">
      <c r="A20" s="22"/>
      <c r="B20" s="19"/>
      <c r="C20" s="6"/>
      <c r="D20" s="6"/>
      <c r="E20" s="6"/>
      <c r="F20" s="6"/>
      <c r="G20" s="7"/>
      <c r="H20" s="7"/>
      <c r="I20" s="6"/>
      <c r="J20" s="6"/>
      <c r="K20" s="6"/>
      <c r="L20" s="8"/>
      <c r="M20" s="16"/>
      <c r="N20" s="10"/>
      <c r="O20" s="14"/>
      <c r="P20" s="10"/>
      <c r="Q20" s="10"/>
    </row>
    <row r="21" spans="1:17" ht="50" customHeight="1">
      <c r="A21" s="22"/>
      <c r="B21" s="19"/>
      <c r="C21" s="6"/>
      <c r="D21" s="6"/>
      <c r="E21" s="6"/>
      <c r="F21" s="6"/>
      <c r="G21" s="7"/>
      <c r="H21" s="7"/>
      <c r="I21" s="6"/>
      <c r="J21" s="6"/>
      <c r="K21" s="6"/>
      <c r="L21" s="8"/>
      <c r="M21" s="16"/>
      <c r="N21" s="10"/>
      <c r="O21" s="14"/>
      <c r="P21" s="10"/>
      <c r="Q21" s="10"/>
    </row>
    <row r="22" spans="1:17" ht="50" customHeight="1">
      <c r="A22" s="22"/>
      <c r="B22" s="19"/>
      <c r="C22" s="6"/>
      <c r="D22" s="6"/>
      <c r="E22" s="6"/>
      <c r="F22" s="6"/>
      <c r="G22" s="7"/>
      <c r="H22" s="7"/>
      <c r="I22" s="6"/>
      <c r="J22" s="6"/>
      <c r="K22" s="6"/>
      <c r="L22" s="8"/>
      <c r="M22" s="16"/>
      <c r="N22" s="10"/>
      <c r="O22" s="14"/>
      <c r="P22" s="10"/>
      <c r="Q22" s="10"/>
    </row>
    <row r="23" spans="1:17" ht="50" customHeight="1">
      <c r="A23" s="22"/>
      <c r="B23" s="19"/>
      <c r="C23" s="6"/>
      <c r="D23" s="6"/>
      <c r="E23" s="6"/>
      <c r="F23" s="6"/>
      <c r="G23" s="7"/>
      <c r="H23" s="7"/>
      <c r="I23" s="6"/>
      <c r="J23" s="6"/>
      <c r="K23" s="6"/>
      <c r="L23" s="8"/>
      <c r="M23" s="16"/>
      <c r="N23" s="10"/>
      <c r="O23" s="14"/>
      <c r="P23" s="10"/>
      <c r="Q23" s="10"/>
    </row>
    <row r="24" spans="1:17" ht="50" customHeight="1">
      <c r="A24" s="22"/>
      <c r="B24" s="19"/>
      <c r="C24" s="6"/>
      <c r="D24" s="6"/>
      <c r="E24" s="6"/>
      <c r="F24" s="6"/>
      <c r="G24" s="7"/>
      <c r="H24" s="7"/>
      <c r="I24" s="6"/>
      <c r="J24" s="6"/>
      <c r="K24" s="6"/>
      <c r="L24" s="8"/>
      <c r="M24" s="16"/>
      <c r="N24" s="10"/>
      <c r="O24" s="14"/>
      <c r="P24" s="10"/>
      <c r="Q24" s="10"/>
    </row>
    <row r="25" spans="1:17" ht="50" customHeight="1">
      <c r="A25" s="22"/>
      <c r="B25" s="19"/>
      <c r="C25" s="6"/>
      <c r="D25" s="6"/>
      <c r="E25" s="6"/>
      <c r="F25" s="6"/>
      <c r="G25" s="7"/>
      <c r="H25" s="7"/>
      <c r="I25" s="6"/>
      <c r="J25" s="6"/>
      <c r="K25" s="6"/>
      <c r="L25" s="8"/>
      <c r="M25" s="16"/>
      <c r="N25" s="10"/>
      <c r="O25" s="14"/>
      <c r="P25" s="10"/>
      <c r="Q25" s="10"/>
    </row>
    <row r="26" spans="1:17" ht="50" customHeight="1">
      <c r="A26" s="22"/>
      <c r="B26" s="19"/>
      <c r="C26" s="6"/>
      <c r="D26" s="6"/>
      <c r="E26" s="6"/>
      <c r="F26" s="6"/>
      <c r="G26" s="7"/>
      <c r="H26" s="7"/>
      <c r="I26" s="6"/>
      <c r="J26" s="6"/>
      <c r="K26" s="6"/>
      <c r="L26" s="8"/>
      <c r="M26" s="16"/>
      <c r="N26" s="10"/>
      <c r="O26" s="14"/>
      <c r="P26" s="10"/>
      <c r="Q26" s="10"/>
    </row>
    <row r="27" spans="1:17" ht="50" customHeight="1">
      <c r="A27" s="22"/>
      <c r="B27" s="19"/>
      <c r="C27" s="6"/>
      <c r="D27" s="6"/>
      <c r="E27" s="6"/>
      <c r="F27" s="6"/>
      <c r="G27" s="7"/>
      <c r="H27" s="7"/>
      <c r="I27" s="6"/>
      <c r="J27" s="6"/>
      <c r="K27" s="6"/>
      <c r="L27" s="8"/>
      <c r="M27" s="16"/>
      <c r="N27" s="10"/>
      <c r="O27" s="14"/>
      <c r="P27" s="10"/>
      <c r="Q27" s="10"/>
    </row>
    <row r="28" spans="1:17" ht="50" customHeight="1">
      <c r="A28" s="22"/>
      <c r="B28" s="19"/>
      <c r="C28" s="6"/>
      <c r="D28" s="6"/>
      <c r="E28" s="6"/>
      <c r="F28" s="6"/>
      <c r="G28" s="7"/>
      <c r="H28" s="7"/>
      <c r="I28" s="6"/>
      <c r="J28" s="6"/>
      <c r="K28" s="6"/>
      <c r="L28" s="8"/>
      <c r="M28" s="16"/>
      <c r="N28" s="10"/>
      <c r="O28" s="14"/>
      <c r="P28" s="10"/>
      <c r="Q28" s="10"/>
    </row>
    <row r="29" spans="1:17" ht="50" customHeight="1">
      <c r="A29" s="22"/>
      <c r="B29" s="19"/>
      <c r="C29" s="6"/>
      <c r="D29" s="6"/>
      <c r="E29" s="6"/>
      <c r="F29" s="6"/>
      <c r="G29" s="7"/>
      <c r="H29" s="7"/>
      <c r="I29" s="6"/>
      <c r="J29" s="6"/>
      <c r="K29" s="6"/>
      <c r="L29" s="8"/>
      <c r="M29" s="16"/>
      <c r="N29" s="10"/>
      <c r="O29" s="14"/>
      <c r="P29" s="10"/>
      <c r="Q29" s="10"/>
    </row>
    <row r="30" spans="1:17" ht="50" customHeight="1">
      <c r="A30" s="11"/>
      <c r="B30" s="5"/>
      <c r="C30" s="6"/>
      <c r="D30" s="6"/>
      <c r="E30" s="6"/>
      <c r="F30" s="6"/>
      <c r="G30" s="7"/>
      <c r="H30" s="7"/>
      <c r="I30" s="6"/>
      <c r="J30" s="6"/>
      <c r="K30" s="6"/>
      <c r="L30" s="8"/>
      <c r="M30" s="13"/>
      <c r="N30" s="10"/>
      <c r="O30" s="9"/>
      <c r="P30" s="10"/>
      <c r="Q30" s="10"/>
    </row>
    <row r="31" spans="1:17" ht="50" customHeight="1">
      <c r="A31" s="4"/>
      <c r="B31" s="5"/>
      <c r="C31" s="6"/>
      <c r="D31" s="6"/>
      <c r="E31" s="6"/>
      <c r="F31" s="6"/>
      <c r="G31" s="7"/>
      <c r="H31" s="7"/>
      <c r="I31" s="6"/>
      <c r="J31" s="6"/>
      <c r="K31" s="6"/>
      <c r="L31" s="8"/>
      <c r="M31" s="13"/>
      <c r="N31" s="10"/>
      <c r="O31" s="9"/>
      <c r="P31" s="10"/>
      <c r="Q31" s="10"/>
    </row>
    <row r="32" spans="1:17" ht="50" customHeight="1">
      <c r="A32" s="11"/>
      <c r="B32" s="5"/>
      <c r="C32" s="6"/>
      <c r="D32" s="6"/>
      <c r="E32" s="6"/>
      <c r="F32" s="6"/>
      <c r="G32" s="7"/>
      <c r="H32" s="7"/>
      <c r="I32" s="6"/>
      <c r="J32" s="6"/>
      <c r="K32" s="6"/>
      <c r="L32" s="8"/>
      <c r="M32" s="13"/>
      <c r="N32" s="10"/>
      <c r="O32" s="9"/>
      <c r="P32" s="10"/>
      <c r="Q32" s="10"/>
    </row>
    <row r="33" spans="1:17" ht="50" customHeight="1">
      <c r="A33" s="11"/>
      <c r="B33" s="5"/>
      <c r="C33" s="6"/>
      <c r="D33" s="6"/>
      <c r="E33" s="6"/>
      <c r="F33" s="6"/>
      <c r="G33" s="7"/>
      <c r="H33" s="7"/>
      <c r="I33" s="6"/>
      <c r="J33" s="6"/>
      <c r="K33" s="6"/>
      <c r="L33" s="8"/>
      <c r="M33" s="13"/>
      <c r="N33" s="10"/>
      <c r="O33" s="9"/>
      <c r="P33" s="10"/>
      <c r="Q33" s="10"/>
    </row>
    <row r="34" spans="1:17" ht="50" customHeight="1">
      <c r="A34" s="4"/>
      <c r="B34" s="5"/>
      <c r="C34" s="6"/>
      <c r="D34" s="6"/>
      <c r="E34" s="6"/>
      <c r="F34" s="6"/>
      <c r="G34" s="7"/>
      <c r="H34" s="7"/>
      <c r="I34" s="6"/>
      <c r="J34" s="6"/>
      <c r="K34" s="6"/>
      <c r="L34" s="8"/>
      <c r="M34" s="13"/>
      <c r="N34" s="10"/>
      <c r="O34" s="9"/>
      <c r="P34" s="10"/>
      <c r="Q34" s="10"/>
    </row>
    <row r="35" spans="1:17" ht="50" customHeight="1">
      <c r="A35" s="11"/>
      <c r="B35" s="5"/>
      <c r="C35" s="6"/>
      <c r="D35" s="6"/>
      <c r="E35" s="6"/>
      <c r="F35" s="6"/>
      <c r="G35" s="7"/>
      <c r="H35" s="7"/>
      <c r="I35" s="6"/>
      <c r="J35" s="6"/>
      <c r="K35" s="6"/>
      <c r="L35" s="8"/>
      <c r="M35" s="13"/>
      <c r="N35" s="10"/>
      <c r="O35" s="9"/>
      <c r="P35" s="10"/>
      <c r="Q35" s="10"/>
    </row>
    <row r="36" spans="1:17" ht="50" customHeight="1">
      <c r="A36" s="23"/>
      <c r="B36" s="5"/>
      <c r="C36" s="6"/>
      <c r="D36" s="6"/>
      <c r="E36" s="6"/>
      <c r="F36" s="6"/>
      <c r="G36" s="7"/>
      <c r="H36" s="7"/>
      <c r="I36" s="6"/>
      <c r="J36" s="6"/>
      <c r="K36" s="6"/>
      <c r="L36" s="8"/>
      <c r="M36" s="13"/>
      <c r="N36" s="10"/>
      <c r="O36" s="9"/>
      <c r="P36" s="10"/>
      <c r="Q36" s="10"/>
    </row>
  </sheetData>
  <autoFilter ref="A1:L1" xr:uid="{FAB1ACF9-D4B9-FB4D-8299-9FC1FBDA430F}">
    <sortState xmlns:xlrd2="http://schemas.microsoft.com/office/spreadsheetml/2017/richdata2" ref="A2:L16">
      <sortCondition descending="1" ref="C1:C16"/>
    </sortState>
  </autoFilter>
  <conditionalFormatting sqref="C2:C16">
    <cfRule type="colorScale" priority="1">
      <colorScale>
        <cfvo type="min"/>
        <cfvo type="percentile" val="50"/>
        <cfvo type="max"/>
        <color rgb="FFF8696B"/>
        <color rgb="FFFCFCFF"/>
        <color rgb="FF63BE7B"/>
      </colorScale>
    </cfRule>
  </conditionalFormatting>
  <conditionalFormatting sqref="C17:C29">
    <cfRule type="colorScale" priority="1700">
      <colorScale>
        <cfvo type="min"/>
        <cfvo type="percentile" val="50"/>
        <cfvo type="max"/>
        <color rgb="FFF8696B"/>
        <color rgb="FFFCFCFF"/>
        <color rgb="FF63BE7B"/>
      </colorScale>
    </cfRule>
  </conditionalFormatting>
  <conditionalFormatting sqref="C17:C36">
    <cfRule type="colorScale" priority="1684">
      <colorScale>
        <cfvo type="min"/>
        <cfvo type="max"/>
        <color rgb="FFFFEF9C"/>
        <color rgb="FF63BE7B"/>
      </colorScale>
    </cfRule>
    <cfRule type="colorScale" priority="1683">
      <colorScale>
        <cfvo type="min"/>
        <cfvo type="percentile" val="50"/>
        <cfvo type="max"/>
        <color rgb="FFF8696B"/>
        <color rgb="FFFFEB84"/>
        <color rgb="FF63BE7B"/>
      </colorScale>
    </cfRule>
    <cfRule type="colorScale" priority="1682">
      <colorScale>
        <cfvo type="min"/>
        <cfvo type="percentile" val="50"/>
        <cfvo type="max"/>
        <color rgb="FFF8696B"/>
        <color rgb="FFFFEB84"/>
        <color rgb="FF63BE7B"/>
      </colorScale>
    </cfRule>
  </conditionalFormatting>
  <conditionalFormatting sqref="D2:D16">
    <cfRule type="colorScale" priority="1706">
      <colorScale>
        <cfvo type="min"/>
        <cfvo type="max"/>
        <color rgb="FFFCFCFF"/>
        <color rgb="FF63BE7B"/>
      </colorScale>
    </cfRule>
  </conditionalFormatting>
  <conditionalFormatting sqref="D2:D29">
    <cfRule type="colorScale" priority="1698">
      <colorScale>
        <cfvo type="min"/>
        <cfvo type="max"/>
        <color rgb="FFFCFCFF"/>
        <color rgb="FF63BE7B"/>
      </colorScale>
    </cfRule>
  </conditionalFormatting>
  <conditionalFormatting sqref="D2:E2">
    <cfRule type="colorScale" priority="108">
      <colorScale>
        <cfvo type="min"/>
        <cfvo type="percentile" val="50"/>
        <cfvo type="max"/>
        <color rgb="FFF8696B"/>
        <color rgb="FFFFEB84"/>
        <color rgb="FF63BE7B"/>
      </colorScale>
    </cfRule>
    <cfRule type="colorScale" priority="107">
      <colorScale>
        <cfvo type="min"/>
        <cfvo type="max"/>
        <color rgb="FFFCFCFF"/>
        <color rgb="FF63BE7B"/>
      </colorScale>
    </cfRule>
  </conditionalFormatting>
  <conditionalFormatting sqref="D2:E14">
    <cfRule type="colorScale" priority="1655">
      <colorScale>
        <cfvo type="min"/>
        <cfvo type="max"/>
        <color rgb="FFFCFCFF"/>
        <color rgb="FF63BE7B"/>
      </colorScale>
    </cfRule>
  </conditionalFormatting>
  <conditionalFormatting sqref="D2:E35">
    <cfRule type="colorScale" priority="1688">
      <colorScale>
        <cfvo type="min"/>
        <cfvo type="max"/>
        <color rgb="FFFFEF9C"/>
        <color rgb="FF63BE7B"/>
      </colorScale>
    </cfRule>
  </conditionalFormatting>
  <conditionalFormatting sqref="D3:E3">
    <cfRule type="colorScale" priority="104">
      <colorScale>
        <cfvo type="min"/>
        <cfvo type="percentile" val="50"/>
        <cfvo type="max"/>
        <color rgb="FFF8696B"/>
        <color rgb="FFFFEB84"/>
        <color rgb="FF63BE7B"/>
      </colorScale>
    </cfRule>
    <cfRule type="colorScale" priority="103">
      <colorScale>
        <cfvo type="min"/>
        <cfvo type="max"/>
        <color rgb="FFFCFCFF"/>
        <color rgb="FF63BE7B"/>
      </colorScale>
    </cfRule>
  </conditionalFormatting>
  <conditionalFormatting sqref="D4:E4">
    <cfRule type="colorScale" priority="102">
      <colorScale>
        <cfvo type="min"/>
        <cfvo type="percentile" val="50"/>
        <cfvo type="max"/>
        <color rgb="FFF8696B"/>
        <color rgb="FFFFEB84"/>
        <color rgb="FF63BE7B"/>
      </colorScale>
    </cfRule>
    <cfRule type="colorScale" priority="101">
      <colorScale>
        <cfvo type="min"/>
        <cfvo type="max"/>
        <color rgb="FFFCFCFF"/>
        <color rgb="FF63BE7B"/>
      </colorScale>
    </cfRule>
  </conditionalFormatting>
  <conditionalFormatting sqref="D5:E5">
    <cfRule type="colorScale" priority="87">
      <colorScale>
        <cfvo type="min"/>
        <cfvo type="percentile" val="50"/>
        <cfvo type="max"/>
        <color rgb="FFF8696B"/>
        <color rgb="FFFFEB84"/>
        <color rgb="FF63BE7B"/>
      </colorScale>
    </cfRule>
    <cfRule type="colorScale" priority="86">
      <colorScale>
        <cfvo type="min"/>
        <cfvo type="max"/>
        <color rgb="FFFCFCFF"/>
        <color rgb="FF63BE7B"/>
      </colorScale>
    </cfRule>
  </conditionalFormatting>
  <conditionalFormatting sqref="D6:E6">
    <cfRule type="colorScale" priority="83">
      <colorScale>
        <cfvo type="min"/>
        <cfvo type="percentile" val="50"/>
        <cfvo type="max"/>
        <color rgb="FFF8696B"/>
        <color rgb="FFFFEB84"/>
        <color rgb="FF63BE7B"/>
      </colorScale>
    </cfRule>
    <cfRule type="colorScale" priority="82">
      <colorScale>
        <cfvo type="min"/>
        <cfvo type="max"/>
        <color rgb="FFFCFCFF"/>
        <color rgb="FF63BE7B"/>
      </colorScale>
    </cfRule>
  </conditionalFormatting>
  <conditionalFormatting sqref="D7:E7">
    <cfRule type="colorScale" priority="81">
      <colorScale>
        <cfvo type="min"/>
        <cfvo type="percentile" val="50"/>
        <cfvo type="max"/>
        <color rgb="FFF8696B"/>
        <color rgb="FFFFEB84"/>
        <color rgb="FF63BE7B"/>
      </colorScale>
    </cfRule>
    <cfRule type="colorScale" priority="80">
      <colorScale>
        <cfvo type="min"/>
        <cfvo type="max"/>
        <color rgb="FFFCFCFF"/>
        <color rgb="FF63BE7B"/>
      </colorScale>
    </cfRule>
  </conditionalFormatting>
  <conditionalFormatting sqref="D8:E8">
    <cfRule type="colorScale" priority="77">
      <colorScale>
        <cfvo type="min"/>
        <cfvo type="percentile" val="50"/>
        <cfvo type="max"/>
        <color rgb="FFF8696B"/>
        <color rgb="FFFFEB84"/>
        <color rgb="FF63BE7B"/>
      </colorScale>
    </cfRule>
    <cfRule type="colorScale" priority="76">
      <colorScale>
        <cfvo type="min"/>
        <cfvo type="max"/>
        <color rgb="FFFCFCFF"/>
        <color rgb="FF63BE7B"/>
      </colorScale>
    </cfRule>
  </conditionalFormatting>
  <conditionalFormatting sqref="D9:E9">
    <cfRule type="colorScale" priority="79">
      <colorScale>
        <cfvo type="min"/>
        <cfvo type="percentile" val="50"/>
        <cfvo type="max"/>
        <color rgb="FFF8696B"/>
        <color rgb="FFFFEB84"/>
        <color rgb="FF63BE7B"/>
      </colorScale>
    </cfRule>
    <cfRule type="colorScale" priority="78">
      <colorScale>
        <cfvo type="min"/>
        <cfvo type="max"/>
        <color rgb="FFFCFCFF"/>
        <color rgb="FF63BE7B"/>
      </colorScale>
    </cfRule>
  </conditionalFormatting>
  <conditionalFormatting sqref="D10:E10">
    <cfRule type="colorScale" priority="75">
      <colorScale>
        <cfvo type="min"/>
        <cfvo type="percentile" val="50"/>
        <cfvo type="max"/>
        <color rgb="FFF8696B"/>
        <color rgb="FFFFEB84"/>
        <color rgb="FF63BE7B"/>
      </colorScale>
    </cfRule>
    <cfRule type="colorScale" priority="74">
      <colorScale>
        <cfvo type="min"/>
        <cfvo type="max"/>
        <color rgb="FFFCFCFF"/>
        <color rgb="FF63BE7B"/>
      </colorScale>
    </cfRule>
  </conditionalFormatting>
  <conditionalFormatting sqref="D11:E11">
    <cfRule type="colorScale" priority="73">
      <colorScale>
        <cfvo type="min"/>
        <cfvo type="percentile" val="50"/>
        <cfvo type="max"/>
        <color rgb="FFF8696B"/>
        <color rgb="FFFFEB84"/>
        <color rgb="FF63BE7B"/>
      </colorScale>
    </cfRule>
    <cfRule type="colorScale" priority="72">
      <colorScale>
        <cfvo type="min"/>
        <cfvo type="max"/>
        <color rgb="FFFCFCFF"/>
        <color rgb="FF63BE7B"/>
      </colorScale>
    </cfRule>
  </conditionalFormatting>
  <conditionalFormatting sqref="D12:E14">
    <cfRule type="colorScale" priority="71">
      <colorScale>
        <cfvo type="min"/>
        <cfvo type="percentile" val="50"/>
        <cfvo type="max"/>
        <color rgb="FFF8696B"/>
        <color rgb="FFFFEB84"/>
        <color rgb="FF63BE7B"/>
      </colorScale>
    </cfRule>
    <cfRule type="colorScale" priority="70">
      <colorScale>
        <cfvo type="min"/>
        <cfvo type="max"/>
        <color rgb="FFFCFCFF"/>
        <color rgb="FF63BE7B"/>
      </colorScale>
    </cfRule>
  </conditionalFormatting>
  <conditionalFormatting sqref="D15:E15">
    <cfRule type="colorScale" priority="64">
      <colorScale>
        <cfvo type="min"/>
        <cfvo type="max"/>
        <color rgb="FFFCFCFF"/>
        <color rgb="FF63BE7B"/>
      </colorScale>
    </cfRule>
    <cfRule type="colorScale" priority="65">
      <colorScale>
        <cfvo type="min"/>
        <cfvo type="percentile" val="50"/>
        <cfvo type="max"/>
        <color rgb="FFF8696B"/>
        <color rgb="FFFFEB84"/>
        <color rgb="FF63BE7B"/>
      </colorScale>
    </cfRule>
  </conditionalFormatting>
  <conditionalFormatting sqref="D16:E16">
    <cfRule type="colorScale" priority="62">
      <colorScale>
        <cfvo type="min"/>
        <cfvo type="max"/>
        <color rgb="FFFCFCFF"/>
        <color rgb="FF63BE7B"/>
      </colorScale>
    </cfRule>
    <cfRule type="colorScale" priority="63">
      <colorScale>
        <cfvo type="min"/>
        <cfvo type="percentile" val="50"/>
        <cfvo type="max"/>
        <color rgb="FFF8696B"/>
        <color rgb="FFFFEB84"/>
        <color rgb="FF63BE7B"/>
      </colorScale>
    </cfRule>
  </conditionalFormatting>
  <conditionalFormatting sqref="D17:E17">
    <cfRule type="colorScale" priority="58">
      <colorScale>
        <cfvo type="min"/>
        <cfvo type="max"/>
        <color rgb="FFFCFCFF"/>
        <color rgb="FF63BE7B"/>
      </colorScale>
    </cfRule>
    <cfRule type="colorScale" priority="59">
      <colorScale>
        <cfvo type="min"/>
        <cfvo type="percentile" val="50"/>
        <cfvo type="max"/>
        <color rgb="FFF8696B"/>
        <color rgb="FFFFEB84"/>
        <color rgb="FF63BE7B"/>
      </colorScale>
    </cfRule>
  </conditionalFormatting>
  <conditionalFormatting sqref="D18:E18">
    <cfRule type="colorScale" priority="56">
      <colorScale>
        <cfvo type="min"/>
        <cfvo type="max"/>
        <color rgb="FFFCFCFF"/>
        <color rgb="FF63BE7B"/>
      </colorScale>
    </cfRule>
    <cfRule type="colorScale" priority="57">
      <colorScale>
        <cfvo type="min"/>
        <cfvo type="percentile" val="50"/>
        <cfvo type="max"/>
        <color rgb="FFF8696B"/>
        <color rgb="FFFFEB84"/>
        <color rgb="FF63BE7B"/>
      </colorScale>
    </cfRule>
  </conditionalFormatting>
  <conditionalFormatting sqref="D19:E19">
    <cfRule type="colorScale" priority="53">
      <colorScale>
        <cfvo type="min"/>
        <cfvo type="percentile" val="50"/>
        <cfvo type="max"/>
        <color rgb="FFF8696B"/>
        <color rgb="FFFFEB84"/>
        <color rgb="FF63BE7B"/>
      </colorScale>
    </cfRule>
    <cfRule type="colorScale" priority="52">
      <colorScale>
        <cfvo type="min"/>
        <cfvo type="max"/>
        <color rgb="FFFCFCFF"/>
        <color rgb="FF63BE7B"/>
      </colorScale>
    </cfRule>
  </conditionalFormatting>
  <conditionalFormatting sqref="D20:E22">
    <cfRule type="colorScale" priority="54">
      <colorScale>
        <cfvo type="min"/>
        <cfvo type="max"/>
        <color rgb="FFFCFCFF"/>
        <color rgb="FF63BE7B"/>
      </colorScale>
    </cfRule>
    <cfRule type="colorScale" priority="55">
      <colorScale>
        <cfvo type="min"/>
        <cfvo type="percentile" val="50"/>
        <cfvo type="max"/>
        <color rgb="FFF8696B"/>
        <color rgb="FFFFEB84"/>
        <color rgb="FF63BE7B"/>
      </colorScale>
    </cfRule>
  </conditionalFormatting>
  <conditionalFormatting sqref="D23:E23">
    <cfRule type="colorScale" priority="51">
      <colorScale>
        <cfvo type="min"/>
        <cfvo type="percentile" val="50"/>
        <cfvo type="max"/>
        <color rgb="FFF8696B"/>
        <color rgb="FFFFEB84"/>
        <color rgb="FF63BE7B"/>
      </colorScale>
    </cfRule>
    <cfRule type="colorScale" priority="50">
      <colorScale>
        <cfvo type="min"/>
        <cfvo type="max"/>
        <color rgb="FFFCFCFF"/>
        <color rgb="FF63BE7B"/>
      </colorScale>
    </cfRule>
  </conditionalFormatting>
  <conditionalFormatting sqref="D24:E24">
    <cfRule type="colorScale" priority="49">
      <colorScale>
        <cfvo type="min"/>
        <cfvo type="percentile" val="50"/>
        <cfvo type="max"/>
        <color rgb="FFF8696B"/>
        <color rgb="FFFFEB84"/>
        <color rgb="FF63BE7B"/>
      </colorScale>
    </cfRule>
    <cfRule type="colorScale" priority="48">
      <colorScale>
        <cfvo type="min"/>
        <cfvo type="max"/>
        <color rgb="FFFCFCFF"/>
        <color rgb="FF63BE7B"/>
      </colorScale>
    </cfRule>
  </conditionalFormatting>
  <conditionalFormatting sqref="D25:E25">
    <cfRule type="colorScale" priority="47">
      <colorScale>
        <cfvo type="min"/>
        <cfvo type="percentile" val="50"/>
        <cfvo type="max"/>
        <color rgb="FFF8696B"/>
        <color rgb="FFFFEB84"/>
        <color rgb="FF63BE7B"/>
      </colorScale>
    </cfRule>
    <cfRule type="colorScale" priority="46">
      <colorScale>
        <cfvo type="min"/>
        <cfvo type="max"/>
        <color rgb="FFFCFCFF"/>
        <color rgb="FF63BE7B"/>
      </colorScale>
    </cfRule>
  </conditionalFormatting>
  <conditionalFormatting sqref="D26:E26">
    <cfRule type="colorScale" priority="45">
      <colorScale>
        <cfvo type="min"/>
        <cfvo type="percentile" val="50"/>
        <cfvo type="max"/>
        <color rgb="FFF8696B"/>
        <color rgb="FFFFEB84"/>
        <color rgb="FF63BE7B"/>
      </colorScale>
    </cfRule>
    <cfRule type="colorScale" priority="44">
      <colorScale>
        <cfvo type="min"/>
        <cfvo type="max"/>
        <color rgb="FFFCFCFF"/>
        <color rgb="FF63BE7B"/>
      </colorScale>
    </cfRule>
  </conditionalFormatting>
  <conditionalFormatting sqref="D27:E27">
    <cfRule type="colorScale" priority="43">
      <colorScale>
        <cfvo type="min"/>
        <cfvo type="percentile" val="50"/>
        <cfvo type="max"/>
        <color rgb="FFF8696B"/>
        <color rgb="FFFFEB84"/>
        <color rgb="FF63BE7B"/>
      </colorScale>
    </cfRule>
    <cfRule type="colorScale" priority="42">
      <colorScale>
        <cfvo type="min"/>
        <cfvo type="max"/>
        <color rgb="FFFCFCFF"/>
        <color rgb="FF63BE7B"/>
      </colorScale>
    </cfRule>
  </conditionalFormatting>
  <conditionalFormatting sqref="D28:E28">
    <cfRule type="colorScale" priority="39">
      <colorScale>
        <cfvo type="min"/>
        <cfvo type="percentile" val="50"/>
        <cfvo type="max"/>
        <color rgb="FFF8696B"/>
        <color rgb="FFFFEB84"/>
        <color rgb="FF63BE7B"/>
      </colorScale>
    </cfRule>
    <cfRule type="colorScale" priority="38">
      <colorScale>
        <cfvo type="min"/>
        <cfvo type="max"/>
        <color rgb="FFFCFCFF"/>
        <color rgb="FF63BE7B"/>
      </colorScale>
    </cfRule>
  </conditionalFormatting>
  <conditionalFormatting sqref="D29:E31">
    <cfRule type="colorScale" priority="41">
      <colorScale>
        <cfvo type="min"/>
        <cfvo type="percentile" val="50"/>
        <cfvo type="max"/>
        <color rgb="FFF8696B"/>
        <color rgb="FFFFEB84"/>
        <color rgb="FF63BE7B"/>
      </colorScale>
    </cfRule>
    <cfRule type="colorScale" priority="40">
      <colorScale>
        <cfvo type="min"/>
        <cfvo type="max"/>
        <color rgb="FFFCFCFF"/>
        <color rgb="FF63BE7B"/>
      </colorScale>
    </cfRule>
  </conditionalFormatting>
  <conditionalFormatting sqref="D32:E32">
    <cfRule type="colorScale" priority="37">
      <colorScale>
        <cfvo type="min"/>
        <cfvo type="percentile" val="50"/>
        <cfvo type="max"/>
        <color rgb="FFF8696B"/>
        <color rgb="FFFFEB84"/>
        <color rgb="FF63BE7B"/>
      </colorScale>
    </cfRule>
    <cfRule type="colorScale" priority="36">
      <colorScale>
        <cfvo type="min"/>
        <cfvo type="max"/>
        <color rgb="FFFCFCFF"/>
        <color rgb="FF63BE7B"/>
      </colorScale>
    </cfRule>
  </conditionalFormatting>
  <conditionalFormatting sqref="D33:E33">
    <cfRule type="colorScale" priority="35">
      <colorScale>
        <cfvo type="min"/>
        <cfvo type="percentile" val="50"/>
        <cfvo type="max"/>
        <color rgb="FFF8696B"/>
        <color rgb="FFFFEB84"/>
        <color rgb="FF63BE7B"/>
      </colorScale>
    </cfRule>
    <cfRule type="colorScale" priority="34">
      <colorScale>
        <cfvo type="min"/>
        <cfvo type="max"/>
        <color rgb="FFFCFCFF"/>
        <color rgb="FF63BE7B"/>
      </colorScale>
    </cfRule>
  </conditionalFormatting>
  <conditionalFormatting sqref="D34:E34">
    <cfRule type="colorScale" priority="33">
      <colorScale>
        <cfvo type="min"/>
        <cfvo type="percentile" val="50"/>
        <cfvo type="max"/>
        <color rgb="FFF8696B"/>
        <color rgb="FFFFEB84"/>
        <color rgb="FF63BE7B"/>
      </colorScale>
    </cfRule>
    <cfRule type="colorScale" priority="32">
      <colorScale>
        <cfvo type="min"/>
        <cfvo type="max"/>
        <color rgb="FFFCFCFF"/>
        <color rgb="FF63BE7B"/>
      </colorScale>
    </cfRule>
  </conditionalFormatting>
  <conditionalFormatting sqref="D35:E35">
    <cfRule type="colorScale" priority="31">
      <colorScale>
        <cfvo type="min"/>
        <cfvo type="percentile" val="50"/>
        <cfvo type="max"/>
        <color rgb="FFF8696B"/>
        <color rgb="FFFFEB84"/>
        <color rgb="FF63BE7B"/>
      </colorScale>
    </cfRule>
    <cfRule type="colorScale" priority="30">
      <colorScale>
        <cfvo type="min"/>
        <cfvo type="max"/>
        <color rgb="FFFCFCFF"/>
        <color rgb="FF63BE7B"/>
      </colorScale>
    </cfRule>
  </conditionalFormatting>
  <conditionalFormatting sqref="E2:E16">
    <cfRule type="colorScale" priority="6">
      <colorScale>
        <cfvo type="min"/>
        <cfvo type="percentile" val="50"/>
        <cfvo type="max"/>
        <color rgb="FFF8696B"/>
        <color rgb="FFFCFCFF"/>
        <color rgb="FF63BE7B"/>
      </colorScale>
    </cfRule>
    <cfRule type="colorScale" priority="5">
      <colorScale>
        <cfvo type="min"/>
        <cfvo type="max"/>
        <color rgb="FFFCFCFF"/>
        <color rgb="FF63BE7B"/>
      </colorScale>
    </cfRule>
  </conditionalFormatting>
  <conditionalFormatting sqref="E2:E29">
    <cfRule type="colorScale" priority="1702">
      <colorScale>
        <cfvo type="min"/>
        <cfvo type="max"/>
        <color rgb="FFFCFCFF"/>
        <color rgb="FF63BE7B"/>
      </colorScale>
    </cfRule>
  </conditionalFormatting>
  <conditionalFormatting sqref="F2:F14">
    <cfRule type="colorScale" priority="1656">
      <colorScale>
        <cfvo type="min"/>
        <cfvo type="max"/>
        <color rgb="FFFCFCFF"/>
        <color rgb="FF63BE7B"/>
      </colorScale>
    </cfRule>
  </conditionalFormatting>
  <conditionalFormatting sqref="F2:F16">
    <cfRule type="colorScale" priority="1710">
      <colorScale>
        <cfvo type="min"/>
        <cfvo type="percentile" val="50"/>
        <cfvo type="max"/>
        <color rgb="FFF8696B"/>
        <color rgb="FFFCFCFF"/>
        <color rgb="FF63BE7B"/>
      </colorScale>
    </cfRule>
  </conditionalFormatting>
  <conditionalFormatting sqref="F38:F1048576 F1:F35">
    <cfRule type="colorScale" priority="22">
      <colorScale>
        <cfvo type="min"/>
        <cfvo type="percentile" val="50"/>
        <cfvo type="max"/>
        <color rgb="FFF8696B"/>
        <color rgb="FFFCFCFF"/>
        <color rgb="FF63BE7B"/>
      </colorScale>
    </cfRule>
  </conditionalFormatting>
  <conditionalFormatting sqref="G2:G14">
    <cfRule type="colorScale" priority="1657">
      <colorScale>
        <cfvo type="min"/>
        <cfvo type="percentile" val="50"/>
        <cfvo type="max"/>
        <color rgb="FF63BE7B"/>
        <color rgb="FFFCFCFF"/>
        <color rgb="FFF8696B"/>
      </colorScale>
    </cfRule>
  </conditionalFormatting>
  <conditionalFormatting sqref="G2:G16">
    <cfRule type="colorScale" priority="1712">
      <colorScale>
        <cfvo type="min"/>
        <cfvo type="percentile" val="50"/>
        <cfvo type="max"/>
        <color rgb="FF63BE7B"/>
        <color rgb="FFFCFCFF"/>
        <color rgb="FFF8696B"/>
      </colorScale>
    </cfRule>
  </conditionalFormatting>
  <conditionalFormatting sqref="G2:G35">
    <cfRule type="colorScale" priority="1690">
      <colorScale>
        <cfvo type="min"/>
        <cfvo type="percentile" val="50"/>
        <cfvo type="max"/>
        <color rgb="FF63BE7B"/>
        <color rgb="FFFCFCFF"/>
        <color rgb="FFF8696B"/>
      </colorScale>
    </cfRule>
  </conditionalFormatting>
  <conditionalFormatting sqref="H2:H14">
    <cfRule type="colorScale" priority="1658">
      <colorScale>
        <cfvo type="min"/>
        <cfvo type="percentile" val="50"/>
        <cfvo type="max"/>
        <color rgb="FF63BE7B"/>
        <color rgb="FFFCFCFF"/>
        <color rgb="FFF8696B"/>
      </colorScale>
    </cfRule>
  </conditionalFormatting>
  <conditionalFormatting sqref="H2:H16">
    <cfRule type="colorScale" priority="1714">
      <colorScale>
        <cfvo type="min"/>
        <cfvo type="percentile" val="50"/>
        <cfvo type="max"/>
        <color rgb="FF63BE7B"/>
        <color rgb="FFFCFCFF"/>
        <color rgb="FFF8696B"/>
      </colorScale>
    </cfRule>
  </conditionalFormatting>
  <conditionalFormatting sqref="I2:I14">
    <cfRule type="colorScale" priority="1659">
      <colorScale>
        <cfvo type="min"/>
        <cfvo type="max"/>
        <color rgb="FFFFEF9C"/>
        <color rgb="FF63BE7B"/>
      </colorScale>
    </cfRule>
  </conditionalFormatting>
  <conditionalFormatting sqref="I2:I16">
    <cfRule type="colorScale" priority="4">
      <colorScale>
        <cfvo type="min"/>
        <cfvo type="max"/>
        <color rgb="FFFFEF9C"/>
        <color rgb="FF63BE7B"/>
      </colorScale>
    </cfRule>
  </conditionalFormatting>
  <conditionalFormatting sqref="I2:I35">
    <cfRule type="colorScale" priority="1692">
      <colorScale>
        <cfvo type="min"/>
        <cfvo type="max"/>
        <color rgb="FFFFEF9C"/>
        <color rgb="FF63BE7B"/>
      </colorScale>
    </cfRule>
  </conditionalFormatting>
  <conditionalFormatting sqref="J2:J16">
    <cfRule type="colorScale" priority="3">
      <colorScale>
        <cfvo type="min"/>
        <cfvo type="max"/>
        <color rgb="FFFFEF9C"/>
        <color rgb="FF63BE7B"/>
      </colorScale>
    </cfRule>
  </conditionalFormatting>
  <conditionalFormatting sqref="J2:J35">
    <cfRule type="colorScale" priority="1694">
      <colorScale>
        <cfvo type="min"/>
        <cfvo type="max"/>
        <color rgb="FFFFEF9C"/>
        <color rgb="FF63BE7B"/>
      </colorScale>
    </cfRule>
  </conditionalFormatting>
  <conditionalFormatting sqref="K2:K16">
    <cfRule type="colorScale" priority="2">
      <colorScale>
        <cfvo type="min"/>
        <cfvo type="max"/>
        <color rgb="FFFFEF9C"/>
        <color rgb="FF63BE7B"/>
      </colorScale>
    </cfRule>
    <cfRule type="colorScale" priority="1720">
      <colorScale>
        <cfvo type="min"/>
        <cfvo type="percentile" val="50"/>
        <cfvo type="max"/>
        <color rgb="FFF8696B"/>
        <color rgb="FFFFEB84"/>
        <color rgb="FF63BE7B"/>
      </colorScale>
    </cfRule>
  </conditionalFormatting>
  <conditionalFormatting sqref="K2:K35">
    <cfRule type="colorScale" priority="1696">
      <colorScale>
        <cfvo type="min"/>
        <cfvo type="percentile" val="50"/>
        <cfvo type="max"/>
        <color rgb="FFF8696B"/>
        <color rgb="FFFFEB84"/>
        <color rgb="FF63BE7B"/>
      </colorScale>
    </cfRule>
  </conditionalFormatting>
  <hyperlinks>
    <hyperlink ref="A5" r:id="rId1" display="Consumer/Burberry.xlsx" xr:uid="{36051339-4111-F642-B0E2-9FDE4A03366F}"/>
    <hyperlink ref="A2" r:id="rId2" display="Consumer/Crocs.xlsx" xr:uid="{8AF1BFCC-C780-B341-B005-797C15628D3B}"/>
    <hyperlink ref="A15" r:id="rId3" display="Consumer/E.l.f Beauty.xlsx" xr:uid="{BE788207-977A-8D46-AA33-8BCAE883EC8C}"/>
    <hyperlink ref="A12" r:id="rId4" display="Consumer/Estee Lauder.xlsx" xr:uid="{78ABF334-8321-E542-B8F8-0850D875CE0D}"/>
    <hyperlink ref="A8" r:id="rId5" display="Consumer/Hermes International.xlsx" xr:uid="{FB441169-6F47-7047-96BA-1A0B760139CA}"/>
    <hyperlink ref="A3" r:id="rId6" display="Consumer/Kering.xlsx" xr:uid="{B02B5635-D776-CF4A-9602-39EB17C0B68F}"/>
    <hyperlink ref="A11" r:id="rId7" display="Consumer/L'Oreal.xlsx" xr:uid="{0EEC64EB-EB22-1440-83DC-EB5BEF2EDEC6}"/>
    <hyperlink ref="A7" r:id="rId8" display="Consumer/Louis Vuitton Moet Hennessy.xlsx" xr:uid="{2366AFFE-4DF4-BA4F-A685-D6EFE386716D}"/>
    <hyperlink ref="A14" r:id="rId9" display="Consumer/Lululemon.xlsx" xr:uid="{C839D7F6-4234-BA40-B7F3-E3912E79B733}"/>
    <hyperlink ref="A13" r:id="rId10" display="Consumer/Nike.xlsx" xr:uid="{718069A4-875E-6145-9B41-BE65094E0827}"/>
    <hyperlink ref="A16" r:id="rId11" display="Consumer/Prada.xlsx" xr:uid="{B3132198-6731-D14D-9B72-C80DE91D4F7F}"/>
    <hyperlink ref="A10" r:id="rId12" display="Consumer/Richemont.xlsx" xr:uid="{11776D03-F8E3-5E44-A4C9-1B6A8DDAE6ED}"/>
    <hyperlink ref="A4" r:id="rId13" display="Consumer/Tapestry.xlsx" xr:uid="{D96EED82-DEA5-9444-93ED-DA60B3BB9343}"/>
    <hyperlink ref="A6" r:id="rId14" display="Consumer/Ulta Beauty.xlsx" xr:uid="{6AB79A6A-59FE-3742-A9A7-8A5CAE4A0473}"/>
    <hyperlink ref="A9" r:id="rId15" display="Consumer/Moncler.xlsx" xr:uid="{31717B89-B294-8E40-B8F0-E6E664DA8AC4}"/>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DF8E6-C580-B141-B869-27077E56BEAB}">
  <dimension ref="A1:W28"/>
  <sheetViews>
    <sheetView tabSelected="1" zoomScale="80" zoomScaleNormal="80" workbookViewId="0">
      <pane ySplit="1" topLeftCell="A2" activePane="bottomLeft" state="frozen"/>
      <selection pane="bottomLeft" activeCell="D3" sqref="D3"/>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2" width="11.7109375" customWidth="1"/>
    <col min="13" max="13" width="13.85546875" customWidth="1"/>
    <col min="14" max="14" width="24.7109375" style="17" customWidth="1"/>
    <col min="15" max="15" width="13.5703125" customWidth="1"/>
    <col min="16" max="16" width="109.5703125" customWidth="1"/>
  </cols>
  <sheetData>
    <row r="1" spans="1:21"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3</v>
      </c>
      <c r="N1" s="20" t="s">
        <v>11</v>
      </c>
      <c r="O1" s="20" t="s">
        <v>19</v>
      </c>
      <c r="P1" s="20" t="s">
        <v>10</v>
      </c>
    </row>
    <row r="2" spans="1:21" ht="50" customHeight="1">
      <c r="A2" s="2" t="e" vm="29">
        <v>#VALUE!</v>
      </c>
      <c r="B2" s="19">
        <v>498.8649237564868</v>
      </c>
      <c r="C2" s="6">
        <v>0.91863745146912357</v>
      </c>
      <c r="D2" s="6">
        <v>0.46063610108668573</v>
      </c>
      <c r="E2" s="6">
        <v>0.29712694080693991</v>
      </c>
      <c r="F2" s="6">
        <v>1.549170875608993</v>
      </c>
      <c r="G2" s="6">
        <v>1.1521024817385146</v>
      </c>
      <c r="H2" s="7">
        <v>2.0248564219584568</v>
      </c>
      <c r="I2" s="7">
        <v>22.242087254063303</v>
      </c>
      <c r="J2" s="6">
        <v>0.154</v>
      </c>
      <c r="K2" s="6">
        <v>-9.3528433542163072E-2</v>
      </c>
      <c r="L2" s="6">
        <v>0.16380460955976109</v>
      </c>
      <c r="M2" s="33">
        <v>13647532284</v>
      </c>
      <c r="N2" s="16" t="str" cm="1">
        <f t="array" ref="N2">_FV(A2,"Industry")</f>
        <v>Computers, Phones &amp; Household Electronics</v>
      </c>
      <c r="O2" s="25" cm="1">
        <f t="array" ref="O2">_FV(A2,"Year incorporated",TRUE)</f>
        <v>2006</v>
      </c>
      <c r="P2" s="14" t="str" cm="1">
        <f t="array" ref="P2">_FV(A2,"Description")</f>
        <v>Super Micro Computer, Inc. is an application-optimized Total IT solution. The Company provides Silicon Valley-based provider of accelerated compute platforms that are application-optimized server and storage systems for a variety of markets, including enterprise data centers, cloud computing, artificial intelligence (AI), fifth generation (5G) and edge computing. Its Total IT Solutions includes complete servers, storage systems, modular blade servers, blades, workstations, full rack scale solutions, networking devices, server sub-systems, server management and security software. It also provides global support and services to help its customers install, upgrade and maintain their computing infrastructure. Its products include servers &amp; storage, building blocks, IoT &amp; embedded, networking, and workstations &amp; gaming products. IoT &amp; Embedded products include Embedded SuperServers, Embedded Motherboards, Embedded Chassis and Global SKUs. It operates in the United States, Asia and Europe.</v>
      </c>
      <c r="Q2" s="10"/>
      <c r="R2" s="10"/>
      <c r="S2" s="10"/>
    </row>
    <row r="3" spans="1:21" ht="50" customHeight="1">
      <c r="A3" s="2" t="e" vm="48">
        <v>#VALUE!</v>
      </c>
      <c r="B3" s="19">
        <v>18.01420539880521</v>
      </c>
      <c r="C3" s="6">
        <v>0.50911089311439439</v>
      </c>
      <c r="D3" s="6">
        <v>0.71606177289857453</v>
      </c>
      <c r="E3" s="6">
        <v>0.51339738616697494</v>
      </c>
      <c r="F3" s="6">
        <v>0.39559042580512616</v>
      </c>
      <c r="G3" s="6">
        <v>0.63319010332802739</v>
      </c>
      <c r="H3" s="7">
        <v>5.5932475189274449</v>
      </c>
      <c r="I3" s="7">
        <v>19.978134799999999</v>
      </c>
      <c r="J3" s="6">
        <v>0.48259999999999997</v>
      </c>
      <c r="K3" s="6">
        <v>0.33919914065763562</v>
      </c>
      <c r="L3" s="6">
        <v>0.31683791255065541</v>
      </c>
      <c r="M3" s="8">
        <v>3546119000</v>
      </c>
      <c r="N3" s="16" t="str" cm="1">
        <f t="array" ref="N3">_FV(A3,"Industry")</f>
        <v>Professional &amp; Commercial Services</v>
      </c>
      <c r="O3" s="25" cm="1">
        <f t="array" ref="O3">_FV(A3,"Year incorporated",TRUE)</f>
        <v>2021</v>
      </c>
      <c r="P3" s="14" t="str" cm="1">
        <f t="array" ref="P3">_FV(A3,"Description")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Q3" s="10"/>
      <c r="R3" s="10"/>
      <c r="S3" s="10"/>
    </row>
    <row r="4" spans="1:21" ht="50" customHeight="1">
      <c r="A4" s="22" t="e" vm="76">
        <v>#VALUE!</v>
      </c>
      <c r="B4" s="19">
        <f>'[67]Sheet 1'!$N$115</f>
        <v>74.2001666175141</v>
      </c>
      <c r="C4" s="6" cm="1">
        <f t="array" ref="C4">(B4/_FV(A4,"Price"))-1</f>
        <v>0.1881531884309704</v>
      </c>
      <c r="D4" s="6">
        <f>'[67]Sheet 1'!$L$4</f>
        <v>6.7605148653236302E-2</v>
      </c>
      <c r="E4" s="6">
        <f>'[67]Sheet 1'!$M$4</f>
        <v>9.7429620563035391E-2</v>
      </c>
      <c r="F4" s="6">
        <f>'[67]Sheet 1'!$L$29</f>
        <v>-1.2116793841475308</v>
      </c>
      <c r="G4" s="6">
        <f>'[67]Sheet 1'!$M$29</f>
        <v>0.29672809326814598</v>
      </c>
      <c r="H4" s="7">
        <f>'[67]Sheet 1'!$S$19</f>
        <v>2.562241802364488</v>
      </c>
      <c r="I4" s="7">
        <f>'[67]Sheet 1'!$T$19</f>
        <v>33.313602088167052</v>
      </c>
      <c r="J4" s="6">
        <f>'[67]Sheet 1'!$R$7</f>
        <v>0.47399999999999998</v>
      </c>
      <c r="K4" s="6">
        <f>'[67]Sheet 1'!$U$7</f>
        <v>0.12998776009791921</v>
      </c>
      <c r="L4" s="6">
        <f>'[67]Sheet 1'!$T$13</f>
        <v>-0.10226185291681907</v>
      </c>
      <c r="M4" s="8">
        <f>'[67]Sheet 1'!$T$101</f>
        <v>11486530000</v>
      </c>
      <c r="N4" s="16" t="str" cm="1">
        <f t="array" ref="N4">_FV(A4,"Industry")</f>
        <v>Software &amp; IT Services</v>
      </c>
      <c r="O4" s="25" cm="1">
        <f t="array" ref="O4">_FV(A4,"Year incorporated",TRUE)</f>
        <v>2008</v>
      </c>
      <c r="P4" s="14" t="str" cm="1">
        <f t="array" ref="P4">_FV(A4,"Description")</f>
        <v>Twilio Inc. offers cloud communications platform, which enables developers to build, scale, and deploy real-time communications within software applications. The Company provides customer engagement platform (CEP), which comprises a suite of flexible software and communications solutions that allow businesses to deliver trusted and engaging customer experiences at scale. Its application programming interfaces (APIs) and software products include Twilio Flex and Twilio Engage. It operates through two business units: Twilio Communications and Twilio Data &amp; Applications. Its communications solutions consist of customizable APIs and products that can be used individually or in combination to build contextual communications within applications. Its communication products include Twilio Programmable Messaging (MessagingX), Twilio Programmable Voice, Twilio SendGrid Email API and Twilio Verify. Its data and applications products include Twilio Segment, Twilio Engage and Twilio Flex.</v>
      </c>
      <c r="Q4" s="14"/>
      <c r="R4" s="14"/>
      <c r="S4" s="14"/>
    </row>
    <row r="5" spans="1:21" ht="50" customHeight="1">
      <c r="A5" s="22" t="e" vm="95">
        <v>#VALUE!</v>
      </c>
      <c r="B5" s="19">
        <f>'[86]Sheet 1'!$X$115</f>
        <v>1361.9666899580884</v>
      </c>
      <c r="C5" s="6" cm="1">
        <f t="array" ref="C5">(B5/_FV(A5,"Price"))-1</f>
        <v>0.1803978869824483</v>
      </c>
      <c r="D5" s="6">
        <f>'[86]Sheet 1'!$V$4</f>
        <v>0.49050649071230712</v>
      </c>
      <c r="E5" s="6">
        <f>'[86]Sheet 1'!$W$4</f>
        <v>0.24627503084369362</v>
      </c>
      <c r="F5" s="6">
        <f>'[86]Sheet 1'!$V$29</f>
        <v>4.7860366849130891</v>
      </c>
      <c r="G5" s="6">
        <f>'[86]Sheet 1'!$W$29</f>
        <v>0.82033195020746885</v>
      </c>
      <c r="H5" s="7">
        <f>'[86]Sheet 1'!$AC$19</f>
        <v>4.4114026804751756</v>
      </c>
      <c r="I5" s="7">
        <f>'[86]Sheet 1'!$AD$19</f>
        <v>66.02523364485981</v>
      </c>
      <c r="J5" s="6">
        <f>'[86]Sheet 1'!$AB$7</f>
        <v>0.48998766252253961</v>
      </c>
      <c r="K5" s="6">
        <f>'[86]Sheet 1'!$AE$7</f>
        <v>0.23593053051153079</v>
      </c>
      <c r="L5" s="6">
        <f>'[86]Sheet 1'!$AD$13</f>
        <v>0.41643173580346354</v>
      </c>
      <c r="M5" s="8">
        <f>'[86]Sheet 1'!$AD$101</f>
        <v>57930540000</v>
      </c>
      <c r="N5" s="16" t="str" cm="1">
        <f t="array" ref="N5">_FV(A5,"Industry")</f>
        <v>Software &amp; IT Services</v>
      </c>
      <c r="O5" s="25" cm="1">
        <f t="array" ref="O5">_FV(A5,"Year incorporated",TRUE)</f>
        <v>1999</v>
      </c>
      <c r="P5" s="14" t="str" cm="1">
        <f t="array" ref="P5">_FV(A5,"Description")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Q5" s="10"/>
      <c r="R5" s="10"/>
      <c r="S5" s="10"/>
    </row>
    <row r="6" spans="1:21" ht="50" customHeight="1">
      <c r="A6" s="2" t="e" vm="157">
        <v>#VALUE!</v>
      </c>
      <c r="B6" s="19">
        <f>'[147]Sheet 1'!$AO$115</f>
        <v>175.918524520349</v>
      </c>
      <c r="C6" s="6" cm="1">
        <f t="array" ref="C6">(B6/_FV(A6,"Price"))-1</f>
        <v>0.12064291323957832</v>
      </c>
      <c r="D6" s="6">
        <f>'[147]Sheet 1'!$AM$4</f>
        <v>0.25677556818181824</v>
      </c>
      <c r="E6" s="6">
        <f>'[147]Sheet 1'!$AN$4</f>
        <v>0.25750194965923345</v>
      </c>
      <c r="F6" s="6">
        <f>'[147]Sheet 1'!$AM$29</f>
        <v>0.16265678329878352</v>
      </c>
      <c r="G6" s="6">
        <f>'[147]Sheet 1'!$AN$29</f>
        <v>0.42561008554705082</v>
      </c>
      <c r="H6" s="7">
        <f>'[147]Sheet 1'!$AT$19</f>
        <v>3.5005815207621787</v>
      </c>
      <c r="I6" s="7">
        <f>'[147]Sheet 1'!$AU$19</f>
        <v>9.8405624265699814</v>
      </c>
      <c r="J6" s="6">
        <f>'[147]Sheet 1'!$AS$7</f>
        <v>0.83919999999999995</v>
      </c>
      <c r="K6" s="6">
        <f>'[147]Sheet 1'!$AV$7</f>
        <v>0.36243317472337444</v>
      </c>
      <c r="L6" s="6">
        <f>'[147]Sheet 1'!$AU$13</f>
        <v>0.68462524023062143</v>
      </c>
      <c r="M6" s="8" cm="1">
        <f t="array" ref="M6">_FV(A6,"Market cap",TRUE)</f>
        <v>269707400000</v>
      </c>
      <c r="N6" s="16" t="str" cm="1">
        <f t="array" ref="N6">_FV(A6,"Industry")</f>
        <v>Pharmaceuticals</v>
      </c>
      <c r="O6" s="25" cm="1">
        <f t="array" ref="O6">_FV(A6,"Year incorporated",TRUE)</f>
        <v>1931</v>
      </c>
      <c r="P6" s="14" t="str" cm="1">
        <f t="array" ref="P6">_FV(A6,"Description")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Q6" s="10"/>
      <c r="R6" s="10"/>
      <c r="S6" s="10"/>
    </row>
    <row r="7" spans="1:21" ht="50" customHeight="1">
      <c r="A7" s="2" t="e" vm="38">
        <v>#VALUE!</v>
      </c>
      <c r="B7" s="19">
        <f>'[29]Sheet 1'!$G$115</f>
        <v>45.33043115994446</v>
      </c>
      <c r="C7" s="6" cm="1">
        <f t="array" ref="C7">(B7/_FV(A7,"Price"))-1</f>
        <v>0.11623814725300319</v>
      </c>
      <c r="D7" s="6">
        <f>'[29]Sheet 1'!$E$4</f>
        <v>0.3484848484848484</v>
      </c>
      <c r="E7" s="6">
        <f>'[29]Sheet 1'!$F$4</f>
        <v>0.12359550561797761</v>
      </c>
      <c r="F7" s="6">
        <f>'[29]Sheet 1'!$E$29</f>
        <v>9.3333333333333268E-2</v>
      </c>
      <c r="G7" s="6">
        <f>'[29]Sheet 1'!$F$29</f>
        <v>-7.2682926829268295</v>
      </c>
      <c r="H7" s="7">
        <f>'[29]Sheet 1'!$L$19</f>
        <v>15.579971428571428</v>
      </c>
      <c r="I7" s="7">
        <f>'[29]Sheet 1'!$M$19</f>
        <v>63.653579766536964</v>
      </c>
      <c r="J7" s="6">
        <f>'[29]Sheet 1'!$K$7</f>
        <v>0.49330000000000002</v>
      </c>
      <c r="K7" s="6">
        <f>'[29]Sheet 1'!$N$7</f>
        <v>0.23274478330658105</v>
      </c>
      <c r="L7" s="6">
        <f>'[29]Sheet 1'!$M$13</f>
        <v>-2.5010139245640124E-3</v>
      </c>
      <c r="M7" s="8">
        <f>'[29]Sheet 1'!$M$101</f>
        <v>32717940000</v>
      </c>
      <c r="N7" s="16" t="str" cm="1">
        <f t="array" ref="N7">_FV(A7,"Industry")</f>
        <v>Integrated Hardware &amp; Software</v>
      </c>
      <c r="O7" s="25" cm="1">
        <f t="array" ref="O7">_FV(A7,"Year incorporated",TRUE)</f>
        <v>2022</v>
      </c>
      <c r="P7" s="14" t="str" cm="1">
        <f t="array" ref="P7">_FV(A7,"Description")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Q7" s="10"/>
      <c r="R7" s="10"/>
      <c r="S7" s="10"/>
    </row>
    <row r="8" spans="1:21" ht="50" customHeight="1">
      <c r="A8" s="2" t="e" vm="94">
        <v>#VALUE!</v>
      </c>
      <c r="B8" s="19">
        <f>'[85]Sheet 1'!$X$115</f>
        <v>455.65511622871907</v>
      </c>
      <c r="C8" s="6" cm="1">
        <f t="array" ref="C8">(B8/_FV(A8,"Price"))-1</f>
        <v>-3.387164466060455E-2</v>
      </c>
      <c r="D8" s="6">
        <f>'[85]Sheet 1'!$V$4</f>
        <v>0.18272868530692499</v>
      </c>
      <c r="E8" s="6">
        <f>'[85]Sheet 1'!$W$4</f>
        <v>8.6598746081504752E-2</v>
      </c>
      <c r="F8" s="6">
        <f>'[85]Sheet 1'!$V$29</f>
        <v>0.26025702017676355</v>
      </c>
      <c r="G8" s="6">
        <f>'[85]Sheet 1'!$W$29</f>
        <v>1.8988931172368551E-2</v>
      </c>
      <c r="H8" s="7">
        <f>'[85]Sheet 1'!$AC$19</f>
        <v>2.1175558961413632</v>
      </c>
      <c r="I8" s="7">
        <f>'[85]Sheet 1'!$AD$19</f>
        <v>18.552867298578199</v>
      </c>
      <c r="J8" s="6">
        <f>'[85]Sheet 1'!$AB$7</f>
        <v>0.39620983542319749</v>
      </c>
      <c r="K8" s="6">
        <f>'[85]Sheet 1'!$AE$7</f>
        <v>0.11461598746081504</v>
      </c>
      <c r="L8" s="6">
        <f>'[85]Sheet 1'!$AD$13</f>
        <v>0.42418211606717809</v>
      </c>
      <c r="M8" s="8">
        <f>'[85]Sheet 1'!$AD$101</f>
        <v>23487930000</v>
      </c>
      <c r="N8" s="16" t="str" cm="1">
        <f t="array" ref="N8">_FV(A8,"Industry")</f>
        <v>Specialty Retailers</v>
      </c>
      <c r="O8" s="25" cm="1">
        <f t="array" ref="O8">_FV(A8,"Year incorporated",TRUE)</f>
        <v>2016</v>
      </c>
      <c r="P8" s="14" t="str" cm="1">
        <f t="array" ref="P8">_FV(A8,"Description")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Q8" s="10"/>
      <c r="R8" s="10"/>
      <c r="S8" s="10"/>
    </row>
    <row r="9" spans="1:21" ht="50" customHeight="1">
      <c r="A9" s="2" t="e" vm="107">
        <v>#VALUE!</v>
      </c>
      <c r="B9" s="19">
        <f>'[98]Sheet 1'!$Y$115</f>
        <v>793.12149621817025</v>
      </c>
      <c r="C9" s="6" cm="1">
        <f t="array" ref="C9">(B9/_FV(A9,"Price"))-1</f>
        <v>-4.5811481931941511E-2</v>
      </c>
      <c r="D9" s="6">
        <f>'[98]Sheet 1'!$W$4</f>
        <v>0.23310752939344392</v>
      </c>
      <c r="E9" s="6">
        <f>'[98]Sheet 1'!$X$4</f>
        <v>0.11333097595473829</v>
      </c>
      <c r="F9" s="6">
        <f>'[98]Sheet 1'!$W$29</f>
        <v>0.17015619807244931</v>
      </c>
      <c r="G9" s="6">
        <f>'[98]Sheet 1'!$X$29</f>
        <v>0.17047713717693846</v>
      </c>
      <c r="H9" s="7">
        <f>'[98]Sheet 1'!$AD$19</f>
        <v>4.7005467456158261</v>
      </c>
      <c r="I9" s="7">
        <f>'[98]Sheet 1'!$AE$19</f>
        <v>25.137446163178648</v>
      </c>
      <c r="J9" s="6">
        <f>'[98]Sheet 1'!$AC$7</f>
        <v>0.68440000000000001</v>
      </c>
      <c r="K9" s="6">
        <f>'[98]Sheet 1'!$AF$7</f>
        <v>0.16105526368963427</v>
      </c>
      <c r="L9" s="6">
        <f>'[98]Sheet 1'!$AE$13</f>
        <v>0.2326800137385466</v>
      </c>
      <c r="M9" s="8">
        <f>'[98]Sheet 1'!$AE$101</f>
        <v>414390800000</v>
      </c>
      <c r="N9" s="16" t="str" cm="1">
        <f t="array" ref="N9">_FV(A9,"Industry")</f>
        <v>Textiles &amp; Apparel</v>
      </c>
      <c r="O9" s="25" cm="1">
        <f t="array" ref="O9">_FV(A9,"Year incorporated",TRUE)</f>
        <v>1971</v>
      </c>
      <c r="P9" s="14" t="str" cm="1">
        <f t="array" ref="P9">_FV(A9,"Description")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S9" s="10"/>
      <c r="T9" s="10"/>
      <c r="U9" s="10"/>
    </row>
    <row r="10" spans="1:21" ht="50" customHeight="1">
      <c r="A10" s="2" t="e" vm="97">
        <v>#VALUE!</v>
      </c>
      <c r="B10" s="19">
        <f>'[88]Sheet 1'!$Y$115</f>
        <v>1712.0168636857729</v>
      </c>
      <c r="C10" s="6" cm="1">
        <f t="array" ref="C10">(B10/_FV(A10,"Price"))-1</f>
        <v>-8.2323722295361779E-2</v>
      </c>
      <c r="D10" s="6">
        <f>'[88]Sheet 1'!$W$4</f>
        <v>0.2916945001113338</v>
      </c>
      <c r="E10" s="6">
        <f>'[88]Sheet 1'!$X$4</f>
        <v>0.18065850715393905</v>
      </c>
      <c r="F10" s="6">
        <f>'[88]Sheet 1'!$W$29</f>
        <v>0.37709611451942737</v>
      </c>
      <c r="G10" s="6">
        <f>'[88]Sheet 1'!$X$29</f>
        <v>0.18117018146718156</v>
      </c>
      <c r="H10" s="7">
        <f>'[88]Sheet 1'!$AD$19</f>
        <v>14.351832384289677</v>
      </c>
      <c r="I10" s="7">
        <f>'[88]Sheet 1'!$AE$19</f>
        <v>49.432084473363822</v>
      </c>
      <c r="J10" s="6">
        <f>'[88]Sheet 1'!$AC$7</f>
        <v>0.70789999999999997</v>
      </c>
      <c r="K10" s="6">
        <f>'[88]Sheet 1'!$AF$7</f>
        <v>0.36062747802103085</v>
      </c>
      <c r="L10" s="6">
        <f>'[88]Sheet 1'!$AE$13</f>
        <v>0.32674782608695652</v>
      </c>
      <c r="M10" s="8">
        <f>'[88]Sheet 1'!$AE$101</f>
        <v>196591400000</v>
      </c>
      <c r="N10" s="16" t="str" cm="1">
        <f t="array" ref="N10">_FV(A10,"Industry")</f>
        <v>Textiles &amp; Apparel</v>
      </c>
      <c r="O10" s="25" cm="1">
        <f t="array" ref="O10">_FV(A10,"Year incorporated",TRUE)</f>
        <v>1957</v>
      </c>
      <c r="P10" s="14" t="str" cm="1">
        <f t="array" ref="P10">_FV(A10,"Description")</f>
        <v>Hermes International SCA is a France-based company specialized in the design, manufacturing, and marketing of luxury products. The Company reports its businesses into a number segments, including Leather Goods and Saddler, which includes bags, riding, diaries and small leather goods; Ready-to-wear and Accessories, which includes Hermes ready-to-wear for men and women, belts, costume jewellery, gloves, hats and shoes; Other Hermes, which encompasses jewellery and hermes home products, such as the art of living and hermes tableware; Other product segment, which includes the production activities carried out on behalf of non-group brands, as well as the John Lobb, Saint-Louis, Puiforcat and Shang Xia products; Silk and Textiles; Perfumes, and Watches. Apart from France, Hermes International SCA is present in other countries in Europe, Asia and the Americas, among others.</v>
      </c>
      <c r="S10" s="10"/>
      <c r="T10" s="10"/>
      <c r="U10" s="10"/>
    </row>
    <row r="11" spans="1:21" ht="50" customHeight="1">
      <c r="A11" s="22" t="e" vm="41">
        <v>#VALUE!</v>
      </c>
      <c r="B11" s="19">
        <f>'[32]Sheet 1'!$H$115</f>
        <v>2232.5700002424223</v>
      </c>
      <c r="C11" s="6" cm="1">
        <f t="array" ref="C11">(B11/_FV(A11,"Price"))-1</f>
        <v>-0.16057436335653608</v>
      </c>
      <c r="D11" s="6">
        <f>'[32]Sheet 1'!$F$4</f>
        <v>0.29690560125342724</v>
      </c>
      <c r="E11" s="6">
        <f>'[32]Sheet 1'!$G$4</f>
        <v>0.21488976140138938</v>
      </c>
      <c r="F11" s="6">
        <f>'[32]Sheet 1'!$F$29</f>
        <v>8.4985835694050937E-2</v>
      </c>
      <c r="G11" s="6">
        <f>'[32]Sheet 1'!$G$29</f>
        <v>0.15900783289817233</v>
      </c>
      <c r="H11" s="7">
        <f>'[32]Sheet 1'!$M$19</f>
        <v>7.0058222498446243</v>
      </c>
      <c r="I11" s="7">
        <f>'[32]Sheet 1'!$N$19</f>
        <v>31.742419463843209</v>
      </c>
      <c r="J11" s="6">
        <f>'[32]Sheet 1'!$L$7</f>
        <v>0.57762005436424047</v>
      </c>
      <c r="K11" s="6">
        <f>'[32]Sheet 1'!$O$7</f>
        <v>0.20084566596194503</v>
      </c>
      <c r="L11" s="6">
        <f>'[32]Sheet 1'!$N$13</f>
        <v>0.61547310900201324</v>
      </c>
      <c r="M11" s="8">
        <f>'[32]Sheet 1'!$N$101</f>
        <v>56361840000</v>
      </c>
      <c r="N11" s="16" t="str" cm="1">
        <f t="array" ref="N11">_FV(A11,"Industry")</f>
        <v>Software &amp; IT Services</v>
      </c>
      <c r="O11" s="25" cm="1">
        <f t="array" ref="O11">_FV(A11,"Year incorporated",TRUE)</f>
        <v>2002</v>
      </c>
      <c r="P11" s="14" t="str" cm="1">
        <f t="array" ref="P11">_FV(A11,"Description")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Q11" s="10"/>
      <c r="R11" s="10"/>
    </row>
    <row r="12" spans="1:21" ht="50" customHeight="1">
      <c r="A12" s="22" t="e" vm="56">
        <v>#VALUE!</v>
      </c>
      <c r="B12" s="19">
        <f>'[47]Sheet 1'!$J$116</f>
        <v>108.31914971251409</v>
      </c>
      <c r="C12" s="6" cm="1">
        <f t="array" ref="C12">(B12/_FV(A12,"Price"))-1</f>
        <v>-0.16882174867622701</v>
      </c>
      <c r="D12" s="6">
        <f>'[47]Sheet 1'!$H$5</f>
        <v>0.13263483748065252</v>
      </c>
      <c r="E12" s="6">
        <f>'[47]Sheet 1'!$I$5</f>
        <v>0.13076842215915074</v>
      </c>
      <c r="F12" s="6">
        <f>'[47]Sheet 1'!$H$30</f>
        <v>0.20285261489698891</v>
      </c>
      <c r="G12" s="6">
        <f>'[47]Sheet 1'!$I$30</f>
        <v>0.15195432586736946</v>
      </c>
      <c r="H12" s="7">
        <f>'[47]Sheet 1'!$O$20</f>
        <v>7.7469313005484803</v>
      </c>
      <c r="I12" s="7">
        <f>'[47]Sheet 1'!$P$20</f>
        <v>31.770392680137249</v>
      </c>
      <c r="J12" s="6">
        <f>'[47]Sheet 1'!$N$8</f>
        <v>0.82150000000000001</v>
      </c>
      <c r="K12" s="6">
        <f>'[47]Sheet 1'!$Q$8</f>
        <v>0.35235992851886894</v>
      </c>
      <c r="L12" s="6">
        <f>'[47]Sheet 1'!$P$14</f>
        <v>0.11803217358772915</v>
      </c>
      <c r="M12" s="8">
        <f>'[47]Sheet 1'!$P$101</f>
        <v>83333740000</v>
      </c>
      <c r="N12" s="16" t="str" cm="1">
        <f t="array" ref="N12">_FV(A12,"Industry")</f>
        <v>Software &amp; IT Services</v>
      </c>
      <c r="O12" s="25" cm="1">
        <f t="array" ref="O12">_FV(A12,"Year incorporated",TRUE)</f>
        <v>2008</v>
      </c>
      <c r="P12" s="14" t="str" cm="1">
        <f t="array" ref="P12">_FV(A12,"Description")</f>
        <v>Airbnb, Inc. primarily operates a global platform for stays and experiences. The Company’s marketplace model connects hosts and guests online or through mobile devices to book spaces and experiences around the world. It partners with hosts throughout the process of setting up their listing and provide them with a range of tools to manage their listings, including scheduling, merchandising, integrated payments, community support, host protections, pricing guidance, and feedback from reviews. Its Website and mobile applications provide its guests a way to explore a variety of homes and experiences and an easy way to book them. Its hosts generally fall into two categories: individual and professional. Individual hosts list their spaces, including private rooms, primary homes, or vacation homes, on Airbnb. Professional hosts are often those who run property management or hospitality businesses and generally use application programming interfaces to list their properties on its platform.</v>
      </c>
      <c r="S12" s="10"/>
      <c r="T12" s="10"/>
      <c r="U12" s="10"/>
    </row>
    <row r="13" spans="1:21" ht="50" customHeight="1">
      <c r="A13" s="2" t="e" vm="18">
        <v>#VALUE!</v>
      </c>
      <c r="B13" s="19">
        <f>'[9]Sheet 1'!$AC$115</f>
        <v>81.375653223443194</v>
      </c>
      <c r="C13" s="6" cm="1">
        <f t="array" ref="C13">(B13/_FV(A13,"Price"))-1</f>
        <v>-0.18811081289590748</v>
      </c>
      <c r="D13" s="6">
        <f>'[9]Sheet 1'!$AA$4</f>
        <v>0.42614961556996755</v>
      </c>
      <c r="E13" s="6">
        <f>'[9]Sheet 1'!$AB$4</f>
        <v>-6.3438807876854963E-2</v>
      </c>
      <c r="F13" s="6">
        <f>'[9]Sheet 1'!$AA$29</f>
        <v>0.71607066962073018</v>
      </c>
      <c r="G13" s="6">
        <f>'[9]Sheet 1'!$AB$29</f>
        <v>-0.21718259093579051</v>
      </c>
      <c r="H13" s="7">
        <f>'[134]Sheet 1'!$Q$19</f>
        <v>3.9084232758620692</v>
      </c>
      <c r="I13" s="7">
        <f>'[9]Sheet 1'!$AI$19</f>
        <v>18.412164704874336</v>
      </c>
      <c r="J13" s="6">
        <f>'[9]Sheet 1'!$AG$7</f>
        <v>0.59560000000000002</v>
      </c>
      <c r="K13" s="6">
        <f>'[9]Sheet 1'!$AJ$7</f>
        <v>0.23012268028989794</v>
      </c>
      <c r="L13" s="6">
        <f>'[9]Sheet 1'!$AI$13</f>
        <v>0.2924698104329268</v>
      </c>
      <c r="M13" s="8">
        <f>'[9]Sheet 1'!$AJ$102</f>
        <v>483503445150</v>
      </c>
      <c r="N13" s="16" t="str" cm="1">
        <f t="array" ref="N13">_FV(A13,"Industry")</f>
        <v>Semiconductors &amp; Semiconductor Equipment</v>
      </c>
      <c r="O13" s="25" cm="1">
        <f t="array" ref="O13">_FV(A13,"Year incorporated",TRUE)</f>
        <v>1987</v>
      </c>
      <c r="P13" s="14" t="str" cm="1">
        <f t="array" ref="P13">_FV(A13,"Description")</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S13" s="14"/>
      <c r="T13" s="14"/>
      <c r="U13" s="14"/>
    </row>
    <row r="14" spans="1:21" ht="50" customHeight="1">
      <c r="A14" s="22" t="e" vm="70">
        <v>#VALUE!</v>
      </c>
      <c r="B14" s="19">
        <f>'[61]Sheet 1'!$J$115</f>
        <v>113.12996829467744</v>
      </c>
      <c r="C14" s="6" cm="1">
        <f t="array" ref="C14">(B14/_FV(A14,"Price"))-1</f>
        <v>-0.21464791187311749</v>
      </c>
      <c r="D14" s="6">
        <f>'[61]Sheet 1'!$H$4</f>
        <v>0.54398268386339432</v>
      </c>
      <c r="E14" s="6">
        <f>'[61]Sheet 1'!$I$4</f>
        <v>0.34836313534139207</v>
      </c>
      <c r="F14" s="6">
        <f>'[61]Sheet 1'!$H$29</f>
        <v>-0.21143567807623787</v>
      </c>
      <c r="G14" s="6">
        <f>'[61]Sheet 1'!$I$29</f>
        <v>-4.0964009932058172</v>
      </c>
      <c r="H14" s="7">
        <f>'[61]Sheet 1'!$O$19</f>
        <v>11.302270019854401</v>
      </c>
      <c r="I14" s="7">
        <f>'[61]Sheet 1'!$P$19</f>
        <v>60.196439901304196</v>
      </c>
      <c r="J14" s="6">
        <f>'[61]Sheet 1'!$N$7</f>
        <v>0.73170000000000002</v>
      </c>
      <c r="K14" s="6">
        <f>'[61]Sheet 1'!$Q$7</f>
        <v>0.3020177259333689</v>
      </c>
      <c r="L14" s="6">
        <f>'[61]Sheet 1'!$P$13</f>
        <v>-3.6628876095473148E-2</v>
      </c>
      <c r="M14" s="8">
        <f>'[61]Sheet 1'!$P$101</f>
        <v>34155460000</v>
      </c>
      <c r="N14" s="16" t="str" cm="1">
        <f t="array" ref="N14">_FV(A14,"Industry")</f>
        <v>Software &amp; IT Services</v>
      </c>
      <c r="O14" s="25" cm="1">
        <f t="array" ref="O14">_FV(A14,"Year incorporated",TRUE)</f>
        <v>2011</v>
      </c>
      <c r="P14" s="14" t="str" cm="1">
        <f t="array" ref="P14">_FV(A14,"Description")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S14" s="10"/>
      <c r="T14" s="10"/>
      <c r="U14" s="10"/>
    </row>
    <row r="15" spans="1:21" ht="50" customHeight="1">
      <c r="A15" s="2" t="e" vm="181">
        <v>#VALUE!</v>
      </c>
      <c r="B15" s="19">
        <v>19.509503039880691</v>
      </c>
      <c r="C15" s="6">
        <v>-0.28797434161019375</v>
      </c>
      <c r="D15" s="6">
        <v>0.93434823977164605</v>
      </c>
      <c r="E15" s="6">
        <v>0.32931628135759961</v>
      </c>
      <c r="F15" s="6">
        <v>0.93434823977164605</v>
      </c>
      <c r="G15" s="6">
        <v>0.5612431444241317</v>
      </c>
      <c r="H15" s="7">
        <v>4.554531415356152</v>
      </c>
      <c r="I15" s="7">
        <v>11.530324262295082</v>
      </c>
      <c r="J15" s="6">
        <v>0.48659999999999998</v>
      </c>
      <c r="K15" s="6">
        <v>0.55914904082636496</v>
      </c>
      <c r="L15" s="6">
        <v>0.19607140724819391</v>
      </c>
      <c r="M15" s="8">
        <v>4923448460</v>
      </c>
      <c r="N15" s="16" t="str" cm="1">
        <f t="array" ref="N15">_FV(A15,"Industry")</f>
        <v>Chemicals</v>
      </c>
      <c r="O15" s="25" cm="1">
        <f t="array" ref="O15">_FV(A15,"Year incorporated",TRUE)</f>
        <v>2018</v>
      </c>
      <c r="P15" s="14" t="str" cm="1">
        <f t="array" ref="P15">_FV(A15,"Description")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S15" s="10"/>
      <c r="T15" s="10"/>
      <c r="U15" s="10"/>
    </row>
    <row r="16" spans="1:21" ht="50" customHeight="1">
      <c r="A16" s="22" t="e" vm="144">
        <v>#VALUE!</v>
      </c>
      <c r="B16" s="19">
        <f>'[134]Sheet 1'!$L$115</f>
        <v>1020.8594241668139</v>
      </c>
      <c r="C16" s="6" cm="1">
        <f t="array" ref="C16">(B16/_FV(A16,"Price"))-1</f>
        <v>-0.30116414008295866</v>
      </c>
      <c r="D16" s="6">
        <f>'[134]Sheet 1'!$J$4</f>
        <v>0.49041476500641568</v>
      </c>
      <c r="E16" s="6">
        <f>'[134]Sheet 1'!$K$4</f>
        <v>0.29816921210417457</v>
      </c>
      <c r="F16" s="6">
        <f>'[134]Sheet 1'!$J$29</f>
        <v>0.20101891138706929</v>
      </c>
      <c r="G16" s="6">
        <f>'[134]Sheet 1'!$K$29</f>
        <v>0.22895243902655205</v>
      </c>
      <c r="H16" s="7">
        <f>'[134]Sheet 1'!$Q$16</f>
        <v>5.0737947645954788</v>
      </c>
      <c r="I16" s="7">
        <f>'[134]Sheet 1'!$R$19</f>
        <v>65.394071830376461</v>
      </c>
      <c r="J16" s="6">
        <f>'[134]Sheet 1'!$P$7</f>
        <v>0.14886598764210057</v>
      </c>
      <c r="K16" s="6">
        <f>'[134]Sheet 1'!$S$7</f>
        <v>0.2237103668100211</v>
      </c>
      <c r="L16" s="6">
        <f>'[134]Sheet 1'!$R$13</f>
        <v>0.25415925643671916</v>
      </c>
      <c r="M16" s="8">
        <f>'[134]Sheet 1'!$R$101</f>
        <v>45337710000</v>
      </c>
      <c r="N16" s="16" t="str" cm="1">
        <f t="array" ref="N16">_FV(A16,"Industry")</f>
        <v>Financial Technology (Fintech) &amp; Infrastructure</v>
      </c>
      <c r="O16" s="25" cm="1">
        <f t="array" ref="O16">_FV(A16,"Year incorporated",TRUE)</f>
        <v>2006</v>
      </c>
      <c r="P16" s="14" t="str" cm="1">
        <f t="array" ref="P16">_FV(A16,"Description")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S16" s="14"/>
      <c r="T16" s="14"/>
      <c r="U16" s="14"/>
    </row>
    <row r="17" spans="1:23" ht="50" customHeight="1">
      <c r="A17" s="22" t="e" vm="84">
        <v>#VALUE!</v>
      </c>
      <c r="B17" s="19">
        <f>'[75]Sheet 1'!$K$115</f>
        <v>92.93250429414725</v>
      </c>
      <c r="C17" s="6" cm="1">
        <f t="array" ref="C17">(B17/_FV(A17,"Price"))-1</f>
        <v>-0.35093934701671148</v>
      </c>
      <c r="D17" s="6">
        <f>'[75]Sheet 1'!$I$4</f>
        <v>0.6207784875947111</v>
      </c>
      <c r="E17" s="6">
        <f>'[75]Sheet 1'!$J$4</f>
        <v>0.45928396089265644</v>
      </c>
      <c r="F17" s="6">
        <f>'[75]Sheet 1'!$I$29</f>
        <v>0.48944582469879294</v>
      </c>
      <c r="G17" s="6">
        <f>'[75]Sheet 1'!$J$29</f>
        <v>-1.6492807690928006</v>
      </c>
      <c r="H17" s="7">
        <f>'[75]Sheet 1'!$P$19</f>
        <v>13.121042713567839</v>
      </c>
      <c r="I17" s="7">
        <f>'[75]Sheet 1'!$Q$19</f>
        <v>82.43370165745857</v>
      </c>
      <c r="J17" s="6">
        <f>'[75]Sheet 1'!$O$7</f>
        <v>0.77790000000000004</v>
      </c>
      <c r="K17" s="6">
        <f>'[75]Sheet 1'!$R$7</f>
        <v>0.2120471590711181</v>
      </c>
      <c r="L17" s="6">
        <f>'[75]Sheet 1'!$Q$13</f>
        <v>-0.20223875895447993</v>
      </c>
      <c r="M17" s="8">
        <f>'[75]Sheet 1'!$Q$101</f>
        <v>20888700000</v>
      </c>
      <c r="N17" s="16" t="str" cm="1">
        <f t="array" ref="N17">_FV(A17,"Industry")</f>
        <v>Software &amp; IT Services</v>
      </c>
      <c r="O17" s="25" cm="1">
        <f t="array" ref="O17">_FV(A17,"Year incorporated",TRUE)</f>
        <v>2007</v>
      </c>
      <c r="P17" s="14" t="str" cm="1">
        <f t="array" ref="P17">_FV(A17,"Description")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S17" s="14"/>
      <c r="T17" s="14"/>
      <c r="U17" s="14"/>
      <c r="V17" s="14"/>
      <c r="W17" s="14"/>
    </row>
    <row r="18" spans="1:23" ht="50" customHeight="1">
      <c r="A18" s="22" t="e" vm="85">
        <v>#VALUE!</v>
      </c>
      <c r="B18" s="19">
        <v>9.2716361792178876</v>
      </c>
      <c r="C18" s="6">
        <v>-0.35118011342072164</v>
      </c>
      <c r="D18" s="6">
        <v>1.061430964018379</v>
      </c>
      <c r="E18" s="6">
        <v>0.40935479974134203</v>
      </c>
      <c r="F18" s="6">
        <v>0.39573443107919193</v>
      </c>
      <c r="G18" s="6">
        <v>-0.61309248516722392</v>
      </c>
      <c r="H18" s="7">
        <v>7.0135584168067231</v>
      </c>
      <c r="I18" s="7">
        <v>-28.504557773224043</v>
      </c>
      <c r="J18" s="6">
        <v>0.6584931983826765</v>
      </c>
      <c r="K18" s="6">
        <v>-0.49276017992368165</v>
      </c>
      <c r="L18" s="6">
        <v>-0.24299799904026365</v>
      </c>
      <c r="M18" s="8">
        <v>4173067258</v>
      </c>
      <c r="N18" s="16" t="str" cm="1">
        <f t="array" ref="N18">_FV(A18,"Industry")</f>
        <v>Software &amp; IT Services</v>
      </c>
      <c r="O18" s="25" cm="1">
        <f t="array" ref="O18">_FV(A18,"Year incorporated",TRUE)</f>
        <v>2013</v>
      </c>
      <c r="P18" s="14" t="str" cm="1">
        <f t="array" ref="P18">_FV(A18,"Description")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S18" s="14"/>
      <c r="T18" s="14"/>
      <c r="U18" s="14"/>
    </row>
    <row r="19" spans="1:23" ht="50" customHeight="1">
      <c r="A19" s="2" t="e" vm="24">
        <v>#VALUE!</v>
      </c>
      <c r="B19" s="19">
        <f>'[15]Sheet 1'!$AE$116</f>
        <v>404.76916279857107</v>
      </c>
      <c r="C19" s="6" cm="1">
        <f t="array" ref="C19">(B19/_FV(A19,"Price"))-1</f>
        <v>-0.37196406082456002</v>
      </c>
      <c r="D19" s="6">
        <f>'[15]Sheet 1'!$AC$5</f>
        <v>0.137682016012036</v>
      </c>
      <c r="E19" s="6">
        <f>'[15]Sheet 1'!$AD$5</f>
        <v>0.25473471431135297</v>
      </c>
      <c r="F19" s="6">
        <f>'[15]Sheet 1'!$AC$30</f>
        <v>-6.74802828392711E-2</v>
      </c>
      <c r="G19" s="6">
        <f>'[15]Sheet 1'!$AD$30</f>
        <v>0.34975028252706797</v>
      </c>
      <c r="H19" s="7">
        <f>'[15]Sheet 1'!$AJ$20</f>
        <v>9.7176835924266953</v>
      </c>
      <c r="I19" s="7">
        <f>'[15]Sheet 1'!$AK$20</f>
        <v>34.864240378122886</v>
      </c>
      <c r="J19" s="6">
        <f>'[15]Sheet 1'!$AI$8</f>
        <v>0.50539999999999996</v>
      </c>
      <c r="K19" s="6">
        <f>'[15]Sheet 1'!$AL$8</f>
        <v>0.33851436236032001</v>
      </c>
      <c r="L19" s="6">
        <f>'[15]Sheet 1'!$AK$14</f>
        <v>0.2216504501327809</v>
      </c>
      <c r="M19" s="8">
        <f>'[15]Sheet 1'!$AK$101</f>
        <v>258169700000</v>
      </c>
      <c r="N19" s="16" t="str" cm="1">
        <f t="array" ref="N19">_FV(A19,"Industry")</f>
        <v>Semiconductors &amp; Semiconductor Equipment</v>
      </c>
      <c r="O19" s="25" cm="1">
        <f t="array" ref="O19">_FV(A19,"Year incorporated",TRUE)</f>
        <v>1994</v>
      </c>
      <c r="P19" s="14" t="str" cm="1">
        <f t="array" ref="P19">_FV(A19,"Description")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S19" s="10"/>
      <c r="T19" s="10"/>
      <c r="U19" s="10"/>
    </row>
    <row r="20" spans="1:23" ht="50" customHeight="1">
      <c r="A20" s="2" t="e" vm="25">
        <v>#VALUE!</v>
      </c>
      <c r="B20" s="19">
        <f>'[16]Sheet 1'!$R$115</f>
        <v>101.91435067629745</v>
      </c>
      <c r="C20" s="6" cm="1">
        <f t="array" ref="C20">(B20/_FV(A20,"Price"))-1</f>
        <v>-0.38668622088043902</v>
      </c>
      <c r="D20" s="6">
        <f>'[16]Sheet 1'!$P$4</f>
        <v>0.68651979777851579</v>
      </c>
      <c r="E20" s="6">
        <f>'[16]Sheet 1'!$Q$4</f>
        <v>0.31110799351138829</v>
      </c>
      <c r="F20" s="6">
        <f>'[16]Sheet 1'!$P$29</f>
        <v>1.7319679062764268</v>
      </c>
      <c r="G20" s="6">
        <f>'[16]Sheet 1'!$Q$29</f>
        <v>0.98509167962714095</v>
      </c>
      <c r="H20" s="7">
        <f>'[16]Sheet 1'!$W$19</f>
        <v>7.4517539267015707</v>
      </c>
      <c r="I20" s="7">
        <f>'[16]Sheet 1'!$X$19</f>
        <v>28.869878296146045</v>
      </c>
      <c r="J20" s="6">
        <f>'[16]Sheet 1'!$V$7</f>
        <v>0.41810000000000003</v>
      </c>
      <c r="K20" s="6">
        <f>'[16]Sheet 1'!$Y$7</f>
        <v>0.2996216406611657</v>
      </c>
      <c r="L20" s="6">
        <f>'[16]Sheet 1'!$X$13</f>
        <v>0.21185058106837182</v>
      </c>
      <c r="M20" s="8">
        <f>'[16]Sheet 1'!$X$101</f>
        <v>22772560000</v>
      </c>
      <c r="N20" s="16" t="str" cm="1">
        <f t="array" ref="N20">_FV(A20,"Industry")</f>
        <v>Renewable Energy</v>
      </c>
      <c r="O20" s="25" cm="1">
        <f t="array" ref="O20">_FV(A20,"Year incorporated",TRUE)</f>
        <v>2006</v>
      </c>
      <c r="P20" s="14" t="str" cm="1">
        <f t="array" ref="P20">_FV(A20,"Description")</f>
        <v>Enphase Energy, Inc. is a global energy technology company. The Company designs, develops, manufactures and sells home energy solutions that manage energy generation, energy storage and control and communications on one platform. Its Enphase Energy System brings a high technology, networked approach to solar generation plus energy storage, by leveraging its design for power electronics, semiconductors and cloud-based software technologies. Its integrated approach to energy solutions increases a home energy potential while, providing advanced monitoring and remote maintenance capabilities. The Enphase Energy System uses a single technology platform for seamless management of the whole solution, enables rapid commissioning with the Enphase Installer Application, consumption monitoring with Enphase IQ Gateway with IQ Combiner+, Enphase Application, a cloud-based energy management platform and its IQ Battery. Its commercial systems have been deployed in approximately 145 countries.</v>
      </c>
      <c r="S20" s="14"/>
      <c r="T20" s="14"/>
      <c r="U20" s="14"/>
    </row>
    <row r="21" spans="1:23" ht="50" customHeight="1">
      <c r="A21" s="22" t="e" vm="69">
        <v>#VALUE!</v>
      </c>
      <c r="B21" s="19">
        <f>'[60]Sheet 1'!$I$115</f>
        <v>49.517539561715886</v>
      </c>
      <c r="C21" s="6" cm="1">
        <f t="array" ref="C21">(B21/_FV(A21,"Price"))-1</f>
        <v>-0.49482208159849128</v>
      </c>
      <c r="D21" s="6">
        <f>'[60]Sheet 1'!$G$4</f>
        <v>0.62823294296956411</v>
      </c>
      <c r="E21" s="6">
        <f>'[60]Sheet 1'!$H$4</f>
        <v>0.2482836845561458</v>
      </c>
      <c r="F21" s="6">
        <f>'[60]Sheet 1'!$G$29</f>
        <v>1.4179320318148951</v>
      </c>
      <c r="G21" s="6">
        <f>'[60]Sheet 1'!$H$29</f>
        <v>-9.187799043062201</v>
      </c>
      <c r="H21" s="7">
        <f>'[60]Sheet 1'!$N$19</f>
        <v>15.088565279770444</v>
      </c>
      <c r="I21" s="7">
        <f>'[60]Sheet 1'!$O$19</f>
        <v>76.820525931336746</v>
      </c>
      <c r="J21" s="6">
        <f>'[60]Sheet 1'!$M$7</f>
        <v>0.79300000000000004</v>
      </c>
      <c r="K21" s="6">
        <f>'[60]Sheet 1'!$P$7</f>
        <v>0.21104292281057846</v>
      </c>
      <c r="L21" s="6">
        <f>'[60]Sheet 1'!$O$13</f>
        <v>-2.6109573465787319E-2</v>
      </c>
      <c r="M21" s="8">
        <f>'[60]Sheet 1'!$O$101</f>
        <v>31550190000</v>
      </c>
      <c r="N21" s="16" t="str" cm="1">
        <f t="array" ref="N21">_FV(A21,"Industry")</f>
        <v>Software &amp; IT Services</v>
      </c>
      <c r="O21" s="25" cm="1">
        <f t="array" ref="O21">_FV(A21,"Year incorporated",TRUE)</f>
        <v>2010</v>
      </c>
      <c r="P21" s="14" t="str" cm="1">
        <f t="array" ref="P21">_FV(A21,"Description")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S21" s="10"/>
      <c r="T21" s="10"/>
      <c r="U21" s="10"/>
    </row>
    <row r="22" spans="1:23" ht="50" customHeight="1">
      <c r="A22" s="2" t="e" vm="128">
        <v>#VALUE!</v>
      </c>
      <c r="B22" s="19">
        <v>13.499018923484345</v>
      </c>
      <c r="C22" s="6">
        <v>-0.51892306046028702</v>
      </c>
      <c r="D22" s="6">
        <v>0.4843294314246922</v>
      </c>
      <c r="E22" s="6">
        <v>0.31838183953711163</v>
      </c>
      <c r="F22" s="6">
        <v>-0.96075079687525811</v>
      </c>
      <c r="G22" s="6">
        <v>-5.7927624658110668</v>
      </c>
      <c r="H22" s="7">
        <v>4.7184173047316023</v>
      </c>
      <c r="I22" s="7">
        <v>71.948717948717942</v>
      </c>
      <c r="J22" s="6">
        <v>0.24479999999999999</v>
      </c>
      <c r="K22" s="6">
        <v>-0.17320016454401282</v>
      </c>
      <c r="L22" s="6">
        <v>-2.9770011841899809E-3</v>
      </c>
      <c r="M22" s="8">
        <v>4597153980</v>
      </c>
      <c r="N22" s="16" t="str" cm="1">
        <f t="array" ref="N22">_FV(A22,"Industry")</f>
        <v>Hotels &amp; Entertainment Services</v>
      </c>
      <c r="O22" s="25" cm="1">
        <f t="array" ref="O22">_FV(A22,"Year incorporated",TRUE)</f>
        <v>2021</v>
      </c>
      <c r="P22" s="14" t="str" cm="1">
        <f t="array" ref="P22">_FV(A22,"Description")</f>
        <v>Dutch Bros Inc. is an operator and franchisor of drive-thru shops that focuses on serving hand-crafted beverages. The Company operates through two segments: Company-operated shops and Franchising and other. The Company-operated shops segment includes coffee shop sales to customers. The Franchising and other segment includes bean and product sales to franchise partners and includes the initial franchise fees, royalties, and marketing fees. The Company sells a range of customizable hot, iced, and blended beverages. Its coffee-based beverages include its espresso-based custom drinks, cold brew, and its proprietary freeze blended beverages. Its menu mix is based upon its proprietary Blue Rebel energy drink, which is customizable with flavors and modifiers and can be served blended or over ice. It also offers a variety of teas, lemonades, sodas, and smoothies. The Company has approximately 671 shops, of which 396 were Company-operated and 275 were franchised, across 14 states.</v>
      </c>
      <c r="Q22" s="10"/>
      <c r="R22" s="10"/>
      <c r="S22" s="10"/>
    </row>
    <row r="23" spans="1:23" ht="50" customHeight="1">
      <c r="A23" s="2" t="e" vm="31">
        <v>#VALUE!</v>
      </c>
      <c r="B23" s="19">
        <f>'[22]Sheet 1'!$AB$115</f>
        <v>174.22563839940202</v>
      </c>
      <c r="C23" s="6" cm="1">
        <f t="array" ref="C23">(B23/_FV(A23,"Price"))-1</f>
        <v>-0.59008625650094815</v>
      </c>
      <c r="D23" s="6">
        <f>'[22]Sheet 1'!$Z$4</f>
        <v>2.2293230289069932E-3</v>
      </c>
      <c r="E23" s="6">
        <f>'[22]Sheet 1'!$AA$4</f>
        <v>0.57611032846444732</v>
      </c>
      <c r="F23" s="6">
        <f>'[22]Sheet 1'!$Z$29</f>
        <v>-0.55209187858900743</v>
      </c>
      <c r="G23" s="6">
        <f>'[22]Sheet 1'!$AA$29</f>
        <v>3.3374542124542126</v>
      </c>
      <c r="H23" s="7">
        <f>'[22]Sheet 1'!$AG$19</f>
        <v>24.693606811873735</v>
      </c>
      <c r="I23" s="7">
        <f>'[22]Sheet 1'!$AH$19</f>
        <v>55.48694516971279</v>
      </c>
      <c r="J23" s="6">
        <f>'[22]Sheet 1'!$AF$7</f>
        <v>0.56930000000000003</v>
      </c>
      <c r="K23" s="6">
        <f>'[22]Sheet 1'!$AI$7</f>
        <v>0.14117298138948617</v>
      </c>
      <c r="L23" s="6">
        <f>'[22]Sheet 1'!$AH$13</f>
        <v>0.12439627753563436</v>
      </c>
      <c r="M23" s="8">
        <f>'[22]Sheet 1'!$AH$101</f>
        <v>1049824000000</v>
      </c>
      <c r="N23" s="16" t="str" cm="1">
        <f t="array" ref="N23">_FV(A23,"Industry")</f>
        <v>Semiconductors &amp; Semiconductor Equipment</v>
      </c>
      <c r="O23" s="25" cm="1">
        <f t="array" ref="O23">_FV(A23,"Year incorporated",TRUE)</f>
        <v>1998</v>
      </c>
      <c r="P23" s="14" t="str" cm="1">
        <f t="array" ref="P23">_FV(A23,"Description")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Q23" s="10"/>
      <c r="R23" s="10"/>
      <c r="S23" s="10"/>
    </row>
    <row r="24" spans="1:23" ht="50" customHeight="1">
      <c r="A24" s="22" t="e" vm="79">
        <v>#VALUE!</v>
      </c>
      <c r="B24" s="19">
        <f>'[70]Sheet 1'!$H$115</f>
        <v>61.766774954947742</v>
      </c>
      <c r="C24" s="6" cm="1">
        <f t="array" ref="C24">(B24/_FV(A24,"Price"))-1</f>
        <v>-0.63796509609666652</v>
      </c>
      <c r="D24" s="6">
        <f>'[70]Sheet 1'!$F$4</f>
        <v>0.69409764566847132</v>
      </c>
      <c r="E24" s="6">
        <f>'[70]Sheet 1'!$G$4</f>
        <v>0.3327465956384863</v>
      </c>
      <c r="F24" s="6">
        <f>'[70]Sheet 1'!$F$29</f>
        <v>0.17171460170483632</v>
      </c>
      <c r="G24" s="6">
        <f>'[70]Sheet 1'!$G$29</f>
        <v>-1.2676021865056701</v>
      </c>
      <c r="H24" s="7">
        <f>'[70]Sheet 1'!$M$19</f>
        <v>20.197682528151109</v>
      </c>
      <c r="I24" s="7">
        <f>'[70]Sheet 1'!$N$19</f>
        <v>260.80778611632269</v>
      </c>
      <c r="J24" s="6">
        <f>'[70]Sheet 1'!$L$7</f>
        <v>0.65259999999999996</v>
      </c>
      <c r="K24" s="6">
        <f>'[70]Sheet 1'!$O$7</f>
        <v>0.24035864583651029</v>
      </c>
      <c r="L24" s="6">
        <f>'[70]Sheet 1'!$N$13</f>
        <v>-0.14755660996472728</v>
      </c>
      <c r="M24" s="8">
        <f>'[70]Sheet 1'!$N$101</f>
        <v>55604220000</v>
      </c>
      <c r="N24" s="16" t="str" cm="1">
        <f t="array" ref="N24">_FV(A24,"Industry")</f>
        <v>Software &amp; IT Services</v>
      </c>
      <c r="O24" s="25" cm="1">
        <f t="array" ref="O24">_FV(A24,"Year incorporated",TRUE)</f>
        <v>2012</v>
      </c>
      <c r="P24" s="14" t="str" cm="1">
        <f t="array" ref="P24">_FV(A24,"Description")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Q24" s="10"/>
      <c r="R24" s="10"/>
      <c r="S24" s="10"/>
    </row>
    <row r="25" spans="1:23" ht="50" customHeight="1">
      <c r="A25" s="22" t="e" vm="89">
        <v>#VALUE!</v>
      </c>
      <c r="B25" s="19">
        <v>15.130813026827516</v>
      </c>
      <c r="C25" s="6">
        <v>-0.69082932107013661</v>
      </c>
      <c r="D25" s="6">
        <v>0.67937843603677761</v>
      </c>
      <c r="E25" s="6">
        <v>0.25453688427999066</v>
      </c>
      <c r="F25" s="6">
        <v>5.6646340677332541E-2</v>
      </c>
      <c r="G25" s="6">
        <v>-0.74939911911472246</v>
      </c>
      <c r="H25" s="7">
        <v>14.04852902498591</v>
      </c>
      <c r="I25" s="7">
        <v>-182.03583252190847</v>
      </c>
      <c r="J25" s="6">
        <v>0.87819938722601931</v>
      </c>
      <c r="K25" s="6">
        <v>-0.19674287061041715</v>
      </c>
      <c r="L25" s="6">
        <v>-0.25634120464397225</v>
      </c>
      <c r="M25" s="8">
        <v>7478032000</v>
      </c>
      <c r="N25" s="16" t="str" cm="1">
        <f t="array" ref="N25">_FV(A25,"Industry")</f>
        <v>Software &amp; IT Services</v>
      </c>
      <c r="O25" s="25" cm="1">
        <f t="array" ref="O25">_FV(A25,"Year incorporated",TRUE)</f>
        <v>2014</v>
      </c>
      <c r="P25" s="14" t="str" cm="1">
        <f t="array" ref="P25">_FV(A25,"Description")</f>
        <v>GitLab Inc. provides DevSecOps Platform, a single application that brings together development, operations, information technology, security, and business teams. The DevSecOps Platform is built on a single codebase, unified data model, and user interface. The Company allows organizations to deploy the DevSecOps Platform as a self-managed offering in their own hybrid-cloud, or on-premises environments, and as a software as a service offering, it is hosted in either the public cloud or in a private cloud based on the customer’s preference. The DevSecOps Platform enables its customers to move their DevOps workflow across any hybrid or multi-cloud environment. Its DevSecOps platform is used by teams of all sizes across a range of industries. It offers the DevSecOps Platform in three different subscription tiers, namely Free, Premium and Ultimate. Its Free tier platform includes significant functionality for individual users and the paid tiers are for managers, directors, and executives.</v>
      </c>
      <c r="Q25" s="10"/>
      <c r="R25" s="10"/>
      <c r="S25" s="10"/>
    </row>
    <row r="26" spans="1:23" ht="50" customHeight="1">
      <c r="A26" s="22" t="e" vm="75">
        <v>#VALUE!</v>
      </c>
      <c r="B26" s="19">
        <f>'[66]Sheet 1'!$J$115</f>
        <v>17.22355729237222</v>
      </c>
      <c r="C26" s="6" cm="1">
        <f t="array" ref="C26">(B26/_FV(A26,"Price"))-1</f>
        <v>-0.72380440518966926</v>
      </c>
      <c r="D26" s="6">
        <f>'[66]Sheet 1'!$H$4</f>
        <v>0.48568307775743191</v>
      </c>
      <c r="E26" s="6">
        <f>'[66]Sheet 1'!$I$4</f>
        <v>0.31454686585162017</v>
      </c>
      <c r="F26" s="6">
        <f>'[66]Sheet 1'!$H$29</f>
        <v>-0.25710981948376732</v>
      </c>
      <c r="G26" s="6">
        <f>'[66]Sheet 1'!$I$29</f>
        <v>-1.6070916998050482</v>
      </c>
      <c r="H26" s="7">
        <f>'[66]Sheet 1'!$O$19</f>
        <v>16.145101404056163</v>
      </c>
      <c r="I26" s="7">
        <f>'[66]Sheet 1'!$P$19</f>
        <v>176.30340715502555</v>
      </c>
      <c r="J26" s="6">
        <f>'[66]Sheet 1'!$N$7</f>
        <v>0.76149999999999995</v>
      </c>
      <c r="K26" s="6">
        <f>'[66]Sheet 1'!$Q$7</f>
        <v>-4.0778638305813637E-2</v>
      </c>
      <c r="L26" s="6">
        <f>'[66]Sheet 1'!$P$13</f>
        <v>-9.1412072846884795E-2</v>
      </c>
      <c r="M26" s="8">
        <f>'[66]Sheet 1'!$P$101</f>
        <v>20698020000</v>
      </c>
      <c r="N26" s="16" t="str" cm="1">
        <f t="array" ref="N26">_FV(A26,"Industry")</f>
        <v>Software &amp; IT Services</v>
      </c>
      <c r="O26" s="25" cm="1">
        <f t="array" ref="O26">_FV(A26,"Year incorporated",TRUE)</f>
        <v>2009</v>
      </c>
      <c r="P26" s="14" t="str" cm="1">
        <f t="array" ref="P26">_FV(A26,"Description")</f>
        <v>Cloudflare, Inc. is a global cloud services provider that delivers a range of services to businesses of all sizes and in all geographies. The Company's network serves as a scalable, unified control plane to deliver security, performance, and reliability across on-premise, hybrid, cloud, and software-as-a-service (SaaS) applications. Its integrated suite of products consists of solutions for an organization's external-facing infrastructure, such as Websites, applications, and application programming interfaces (APIs) to deliver security, performance, and reliability; solutions to serve an organization's internal resources, such as Internal networks and devices; developer-based solutions, and consumer offerings. Its security products include Web Application Firewall, Bot Management, Distributed Denial of Service (DDoS), API Gateway, SSL/TLS Encryption, and Secure Origin Connection. Its performance products include Content Delivery, Intelligent Routing, Content Optimization, and Others.</v>
      </c>
      <c r="Q26" s="10"/>
      <c r="R26" s="10"/>
      <c r="S26" s="10"/>
    </row>
    <row r="27" spans="1:23" ht="50" customHeight="1">
      <c r="A27" s="22" t="e" vm="88">
        <v>#VALUE!</v>
      </c>
      <c r="B27" s="19">
        <v>7.7050217814438975</v>
      </c>
      <c r="C27" s="6">
        <v>-0.77190580871983727</v>
      </c>
      <c r="D27" s="6">
        <v>0.51069447022667736</v>
      </c>
      <c r="E27" s="6">
        <v>0.30200155646273363</v>
      </c>
      <c r="F27" s="6">
        <v>0.32015659230865712</v>
      </c>
      <c r="G27" s="6">
        <v>-0.88803250904317965</v>
      </c>
      <c r="H27" s="7">
        <v>13.112254502556036</v>
      </c>
      <c r="I27" s="7">
        <v>-197.41743719287166</v>
      </c>
      <c r="J27" s="6">
        <v>0.65449999999999997</v>
      </c>
      <c r="K27" s="6">
        <v>-0.29318160097210655</v>
      </c>
      <c r="L27" s="6">
        <v>-0.24525679463638253</v>
      </c>
      <c r="M27" s="8">
        <v>10003338960</v>
      </c>
      <c r="N27" s="16" t="str" cm="1">
        <f t="array" ref="N27">_FV(A27,"Industry")</f>
        <v>Software &amp; IT Services</v>
      </c>
      <c r="O27" s="25" cm="1">
        <f t="array" ref="O27">_FV(A27,"Year incorporated",TRUE)</f>
        <v>2014</v>
      </c>
      <c r="P27" s="14" t="str" cm="1">
        <f t="array" ref="P27">_FV(A27,"Description")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Q27" s="14"/>
      <c r="R27" s="14"/>
      <c r="S27" s="14"/>
    </row>
    <row r="28" spans="1:23" ht="50" customHeight="1">
      <c r="A28" s="2" t="e" vm="20">
        <v>#VALUE!</v>
      </c>
      <c r="B28" s="19">
        <f>'[11]Sheet 1'!$S$117</f>
        <v>52.618243319468505</v>
      </c>
      <c r="C28" s="6" cm="1">
        <f t="array" ref="C28">(B28/_FV(A28,"Price"))-1</f>
        <v>-0.80826351594407131</v>
      </c>
      <c r="D28" s="6">
        <f>'[11]Sheet 1'!$Q$6</f>
        <v>0.51351652639206291</v>
      </c>
      <c r="E28" s="6">
        <f>'[11]Sheet 1'!$R$6</f>
        <v>0.22447276030541841</v>
      </c>
      <c r="F28" s="6">
        <f>'[11]Sheet 1'!$Q$31</f>
        <v>1.2750498278673672</v>
      </c>
      <c r="G28" s="6">
        <f>'[11]Sheet 1'!$R$31</f>
        <v>-4.7148773494743557E-2</v>
      </c>
      <c r="H28" s="7">
        <f>'[11]Sheet 1'!$X$21</f>
        <v>8.7200443389341142</v>
      </c>
      <c r="I28" s="7">
        <f>'[11]Sheet 1'!$Y$21</f>
        <v>72.702021290538283</v>
      </c>
      <c r="J28" s="6">
        <f>'[11]Sheet 1'!$W$9</f>
        <v>0.25600000000000001</v>
      </c>
      <c r="K28" s="6">
        <f>'[11]Sheet 1'!$Z$9</f>
        <v>9.281628243843755E-2</v>
      </c>
      <c r="L28" s="6">
        <f>'[11]Sheet 1'!$Y$15</f>
        <v>0.28567244733594127</v>
      </c>
      <c r="M28" s="8">
        <f>'[11]Sheet 1'!$Y$102</f>
        <v>869806982720</v>
      </c>
      <c r="N28" s="16" t="str" cm="1">
        <f t="array" ref="N28">_FV(A28,"Industry")</f>
        <v>Automobiles &amp; Auto Parts</v>
      </c>
      <c r="O28" s="25" cm="1">
        <f t="array" ref="O28">_FV(A28,"Year incorporated",TRUE)</f>
        <v>2003</v>
      </c>
      <c r="P28" s="14" t="str" cm="1">
        <f t="array" ref="P28">_FV(A28,"Description")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Q28" s="10"/>
      <c r="R28" s="10"/>
    </row>
  </sheetData>
  <autoFilter ref="A1:M1" xr:uid="{FAB1ACF9-D4B9-FB4D-8299-9FC1FBDA430F}">
    <sortState xmlns:xlrd2="http://schemas.microsoft.com/office/spreadsheetml/2017/richdata2" ref="A2:M28">
      <sortCondition descending="1" ref="C1:C28"/>
    </sortState>
  </autoFilter>
  <conditionalFormatting sqref="C2">
    <cfRule type="colorScale" priority="444">
      <colorScale>
        <cfvo type="min"/>
        <cfvo type="percentile" val="50"/>
        <cfvo type="max"/>
        <color rgb="FFF8696B"/>
        <color rgb="FFFCFCFF"/>
        <color rgb="FF63BE7B"/>
      </colorScale>
    </cfRule>
  </conditionalFormatting>
  <conditionalFormatting sqref="C2:C8">
    <cfRule type="colorScale" priority="454">
      <colorScale>
        <cfvo type="min"/>
        <cfvo type="percentile" val="50"/>
        <cfvo type="max"/>
        <color rgb="FFF8696B"/>
        <color rgb="FFFCFCFF"/>
        <color rgb="FF63BE7B"/>
      </colorScale>
    </cfRule>
  </conditionalFormatting>
  <conditionalFormatting sqref="C2:C11">
    <cfRule type="colorScale" priority="296">
      <colorScale>
        <cfvo type="min"/>
        <cfvo type="percentile" val="50"/>
        <cfvo type="max"/>
        <color rgb="FFF8696B"/>
        <color rgb="FFFCFCFF"/>
        <color rgb="FF63BE7B"/>
      </colorScale>
    </cfRule>
  </conditionalFormatting>
  <conditionalFormatting sqref="C2:C28">
    <cfRule type="colorScale" priority="10">
      <colorScale>
        <cfvo type="min"/>
        <cfvo type="percentile" val="50"/>
        <cfvo type="max"/>
        <color rgb="FFF8696B"/>
        <color rgb="FFFCFCFF"/>
        <color rgb="FF63BE7B"/>
      </colorScale>
    </cfRule>
  </conditionalFormatting>
  <conditionalFormatting sqref="C3">
    <cfRule type="colorScale" priority="437">
      <colorScale>
        <cfvo type="min"/>
        <cfvo type="percentile" val="50"/>
        <cfvo type="max"/>
        <color rgb="FFF8696B"/>
        <color rgb="FFFCFCFF"/>
        <color rgb="FF63BE7B"/>
      </colorScale>
    </cfRule>
  </conditionalFormatting>
  <conditionalFormatting sqref="C4">
    <cfRule type="colorScale" priority="426">
      <colorScale>
        <cfvo type="min"/>
        <cfvo type="percentile" val="50"/>
        <cfvo type="max"/>
        <color rgb="FFF8696B"/>
        <color rgb="FFFCFCFF"/>
        <color rgb="FF63BE7B"/>
      </colorScale>
    </cfRule>
  </conditionalFormatting>
  <conditionalFormatting sqref="C5">
    <cfRule type="colorScale" priority="416">
      <colorScale>
        <cfvo type="min"/>
        <cfvo type="percentile" val="50"/>
        <cfvo type="max"/>
        <color rgb="FFF8696B"/>
        <color rgb="FFFCFCFF"/>
        <color rgb="FF63BE7B"/>
      </colorScale>
    </cfRule>
  </conditionalFormatting>
  <conditionalFormatting sqref="C6">
    <cfRule type="colorScale" priority="409">
      <colorScale>
        <cfvo type="min"/>
        <cfvo type="percentile" val="50"/>
        <cfvo type="max"/>
        <color rgb="FFF8696B"/>
        <color rgb="FFFCFCFF"/>
        <color rgb="FF63BE7B"/>
      </colorScale>
    </cfRule>
  </conditionalFormatting>
  <conditionalFormatting sqref="C7">
    <cfRule type="colorScale" priority="398">
      <colorScale>
        <cfvo type="min"/>
        <cfvo type="percentile" val="50"/>
        <cfvo type="max"/>
        <color rgb="FFF8696B"/>
        <color rgb="FFFCFCFF"/>
        <color rgb="FF63BE7B"/>
      </colorScale>
    </cfRule>
  </conditionalFormatting>
  <conditionalFormatting sqref="C8">
    <cfRule type="colorScale" priority="452">
      <colorScale>
        <cfvo type="min"/>
        <cfvo type="percentile" val="50"/>
        <cfvo type="max"/>
        <color rgb="FFF8696B"/>
        <color rgb="FFFCFCFF"/>
        <color rgb="FF63BE7B"/>
      </colorScale>
    </cfRule>
  </conditionalFormatting>
  <conditionalFormatting sqref="C9">
    <cfRule type="colorScale" priority="363">
      <colorScale>
        <cfvo type="min"/>
        <cfvo type="percentile" val="50"/>
        <cfvo type="max"/>
        <color rgb="FFF8696B"/>
        <color rgb="FFFCFCFF"/>
        <color rgb="FF63BE7B"/>
      </colorScale>
    </cfRule>
    <cfRule type="colorScale" priority="384">
      <colorScale>
        <cfvo type="min"/>
        <cfvo type="percentile" val="50"/>
        <cfvo type="max"/>
        <color rgb="FFF8696B"/>
        <color rgb="FFFCFCFF"/>
        <color rgb="FF63BE7B"/>
      </colorScale>
    </cfRule>
    <cfRule type="colorScale" priority="362">
      <colorScale>
        <cfvo type="min"/>
        <cfvo type="percentile" val="50"/>
        <cfvo type="max"/>
        <color rgb="FFF8696B"/>
        <color rgb="FFFCFCFF"/>
        <color rgb="FF63BE7B"/>
      </colorScale>
    </cfRule>
  </conditionalFormatting>
  <conditionalFormatting sqref="C10">
    <cfRule type="colorScale" priority="346">
      <colorScale>
        <cfvo type="min"/>
        <cfvo type="percentile" val="50"/>
        <cfvo type="max"/>
        <color rgb="FFF8696B"/>
        <color rgb="FFFCFCFF"/>
        <color rgb="FF63BE7B"/>
      </colorScale>
    </cfRule>
    <cfRule type="colorScale" priority="325">
      <colorScale>
        <cfvo type="min"/>
        <cfvo type="percentile" val="50"/>
        <cfvo type="max"/>
        <color rgb="FFF8696B"/>
        <color rgb="FFFCFCFF"/>
        <color rgb="FF63BE7B"/>
      </colorScale>
    </cfRule>
    <cfRule type="colorScale" priority="324">
      <colorScale>
        <cfvo type="min"/>
        <cfvo type="percentile" val="50"/>
        <cfvo type="max"/>
        <color rgb="FFF8696B"/>
        <color rgb="FFFCFCFF"/>
        <color rgb="FF63BE7B"/>
      </colorScale>
    </cfRule>
  </conditionalFormatting>
  <conditionalFormatting sqref="C11">
    <cfRule type="colorScale" priority="313">
      <colorScale>
        <cfvo type="min"/>
        <cfvo type="percentile" val="50"/>
        <cfvo type="max"/>
        <color rgb="FFF8696B"/>
        <color rgb="FFFCFCFF"/>
        <color rgb="FF63BE7B"/>
      </colorScale>
    </cfRule>
    <cfRule type="colorScale" priority="307">
      <colorScale>
        <cfvo type="min"/>
        <cfvo type="percentile" val="50"/>
        <cfvo type="max"/>
        <color rgb="FFF8696B"/>
        <color rgb="FFFCFCFF"/>
        <color rgb="FF63BE7B"/>
      </colorScale>
    </cfRule>
  </conditionalFormatting>
  <conditionalFormatting sqref="C12">
    <cfRule type="colorScale" priority="263">
      <colorScale>
        <cfvo type="min"/>
        <cfvo type="percentile" val="50"/>
        <cfvo type="max"/>
        <color rgb="FFF8696B"/>
        <color rgb="FFFCFCFF"/>
        <color rgb="FF63BE7B"/>
      </colorScale>
    </cfRule>
  </conditionalFormatting>
  <conditionalFormatting sqref="C12:C20">
    <cfRule type="colorScale" priority="279">
      <colorScale>
        <cfvo type="min"/>
        <cfvo type="percentile" val="50"/>
        <cfvo type="max"/>
        <color rgb="FFF8696B"/>
        <color rgb="FFFCFCFF"/>
        <color rgb="FF63BE7B"/>
      </colorScale>
    </cfRule>
  </conditionalFormatting>
  <conditionalFormatting sqref="C12:C21">
    <cfRule type="colorScale" priority="85">
      <colorScale>
        <cfvo type="min"/>
        <cfvo type="percentile" val="50"/>
        <cfvo type="max"/>
        <color rgb="FFF8696B"/>
        <color rgb="FFFCFCFF"/>
        <color rgb="FF63BE7B"/>
      </colorScale>
    </cfRule>
  </conditionalFormatting>
  <conditionalFormatting sqref="C13">
    <cfRule type="colorScale" priority="241">
      <colorScale>
        <cfvo type="min"/>
        <cfvo type="percentile" val="50"/>
        <cfvo type="max"/>
        <color rgb="FFF8696B"/>
        <color rgb="FFFCFCFF"/>
        <color rgb="FF63BE7B"/>
      </colorScale>
    </cfRule>
  </conditionalFormatting>
  <conditionalFormatting sqref="C14">
    <cfRule type="colorScale" priority="227">
      <colorScale>
        <cfvo type="min"/>
        <cfvo type="percentile" val="50"/>
        <cfvo type="max"/>
        <color rgb="FFF8696B"/>
        <color rgb="FFFCFCFF"/>
        <color rgb="FF63BE7B"/>
      </colorScale>
    </cfRule>
  </conditionalFormatting>
  <conditionalFormatting sqref="C15">
    <cfRule type="colorScale" priority="216">
      <colorScale>
        <cfvo type="min"/>
        <cfvo type="percentile" val="50"/>
        <cfvo type="max"/>
        <color rgb="FFF8696B"/>
        <color rgb="FFFCFCFF"/>
        <color rgb="FF63BE7B"/>
      </colorScale>
    </cfRule>
  </conditionalFormatting>
  <conditionalFormatting sqref="C16">
    <cfRule type="colorScale" priority="194">
      <colorScale>
        <cfvo type="min"/>
        <cfvo type="percentile" val="50"/>
        <cfvo type="max"/>
        <color rgb="FFF8696B"/>
        <color rgb="FFFCFCFF"/>
        <color rgb="FF63BE7B"/>
      </colorScale>
    </cfRule>
  </conditionalFormatting>
  <conditionalFormatting sqref="C17">
    <cfRule type="colorScale" priority="180">
      <colorScale>
        <cfvo type="min"/>
        <cfvo type="percentile" val="50"/>
        <cfvo type="max"/>
        <color rgb="FFF8696B"/>
        <color rgb="FFFCFCFF"/>
        <color rgb="FF63BE7B"/>
      </colorScale>
    </cfRule>
  </conditionalFormatting>
  <conditionalFormatting sqref="C18">
    <cfRule type="colorScale" priority="158">
      <colorScale>
        <cfvo type="min"/>
        <cfvo type="percentile" val="50"/>
        <cfvo type="max"/>
        <color rgb="FFF8696B"/>
        <color rgb="FFFCFCFF"/>
        <color rgb="FF63BE7B"/>
      </colorScale>
    </cfRule>
  </conditionalFormatting>
  <conditionalFormatting sqref="C19">
    <cfRule type="colorScale" priority="143">
      <colorScale>
        <cfvo type="min"/>
        <cfvo type="percentile" val="50"/>
        <cfvo type="max"/>
        <color rgb="FFF8696B"/>
        <color rgb="FFFCFCFF"/>
        <color rgb="FF63BE7B"/>
      </colorScale>
    </cfRule>
  </conditionalFormatting>
  <conditionalFormatting sqref="C20">
    <cfRule type="colorScale" priority="109">
      <colorScale>
        <cfvo type="min"/>
        <cfvo type="percentile" val="50"/>
        <cfvo type="max"/>
        <color rgb="FFF8696B"/>
        <color rgb="FFFCFCFF"/>
        <color rgb="FF63BE7B"/>
      </colorScale>
    </cfRule>
  </conditionalFormatting>
  <conditionalFormatting sqref="C21">
    <cfRule type="colorScale" priority="101">
      <colorScale>
        <cfvo type="min"/>
        <cfvo type="percentile" val="50"/>
        <cfvo type="max"/>
        <color rgb="FFF8696B"/>
        <color rgb="FFFCFCFF"/>
        <color rgb="FF63BE7B"/>
      </colorScale>
    </cfRule>
    <cfRule type="colorScale" priority="100">
      <colorScale>
        <cfvo type="min"/>
        <cfvo type="percentile" val="50"/>
        <cfvo type="max"/>
        <color rgb="FFF8696B"/>
        <color rgb="FFFCFCFF"/>
        <color rgb="FF63BE7B"/>
      </colorScale>
    </cfRule>
  </conditionalFormatting>
  <conditionalFormatting sqref="C22">
    <cfRule type="colorScale" priority="66">
      <colorScale>
        <cfvo type="min"/>
        <cfvo type="percentile" val="50"/>
        <cfvo type="max"/>
        <color rgb="FFF8696B"/>
        <color rgb="FFFCFCFF"/>
        <color rgb="FF63BE7B"/>
      </colorScale>
    </cfRule>
  </conditionalFormatting>
  <conditionalFormatting sqref="C22:C28">
    <cfRule type="colorScale" priority="65">
      <colorScale>
        <cfvo type="min"/>
        <cfvo type="percentile" val="50"/>
        <cfvo type="max"/>
        <color rgb="FFF8696B"/>
        <color rgb="FFFCFCFF"/>
        <color rgb="FF63BE7B"/>
      </colorScale>
    </cfRule>
  </conditionalFormatting>
  <conditionalFormatting sqref="C23">
    <cfRule type="colorScale" priority="45">
      <colorScale>
        <cfvo type="min"/>
        <cfvo type="percentile" val="50"/>
        <cfvo type="max"/>
        <color rgb="FFF8696B"/>
        <color rgb="FFFCFCFF"/>
        <color rgb="FF63BE7B"/>
      </colorScale>
    </cfRule>
  </conditionalFormatting>
  <conditionalFormatting sqref="C24">
    <cfRule type="colorScale" priority="35">
      <colorScale>
        <cfvo type="min"/>
        <cfvo type="percentile" val="50"/>
        <cfvo type="max"/>
        <color rgb="FFF8696B"/>
        <color rgb="FFFCFCFF"/>
        <color rgb="FF63BE7B"/>
      </colorScale>
    </cfRule>
  </conditionalFormatting>
  <conditionalFormatting sqref="C25">
    <cfRule type="colorScale" priority="28">
      <colorScale>
        <cfvo type="min"/>
        <cfvo type="percentile" val="50"/>
        <cfvo type="max"/>
        <color rgb="FFF8696B"/>
        <color rgb="FFFCFCFF"/>
        <color rgb="FF63BE7B"/>
      </colorScale>
    </cfRule>
  </conditionalFormatting>
  <conditionalFormatting sqref="C26:C28">
    <cfRule type="colorScale" priority="26">
      <colorScale>
        <cfvo type="min"/>
        <cfvo type="percentile" val="50"/>
        <cfvo type="max"/>
        <color rgb="FFF8696B"/>
        <color rgb="FFFCFCFF"/>
        <color rgb="FF63BE7B"/>
      </colorScale>
    </cfRule>
  </conditionalFormatting>
  <conditionalFormatting sqref="D2:D8">
    <cfRule type="colorScale" priority="455">
      <colorScale>
        <cfvo type="min"/>
        <cfvo type="max"/>
        <color rgb="FFFCFCFF"/>
        <color rgb="FF63BE7B"/>
      </colorScale>
    </cfRule>
  </conditionalFormatting>
  <conditionalFormatting sqref="D2:D11">
    <cfRule type="colorScale" priority="295">
      <colorScale>
        <cfvo type="min"/>
        <cfvo type="max"/>
        <color rgb="FFFCFCFF"/>
        <color rgb="FF63BE7B"/>
      </colorScale>
    </cfRule>
  </conditionalFormatting>
  <conditionalFormatting sqref="D2:D28">
    <cfRule type="colorScale" priority="9">
      <colorScale>
        <cfvo type="min"/>
        <cfvo type="max"/>
        <color rgb="FFFCFCFF"/>
        <color rgb="FF63BE7B"/>
      </colorScale>
    </cfRule>
  </conditionalFormatting>
  <conditionalFormatting sqref="D9">
    <cfRule type="colorScale" priority="382">
      <colorScale>
        <cfvo type="min"/>
        <cfvo type="max"/>
        <color rgb="FFFCFCFF"/>
        <color rgb="FF63BE7B"/>
      </colorScale>
    </cfRule>
    <cfRule type="colorScale" priority="385">
      <colorScale>
        <cfvo type="min"/>
        <cfvo type="max"/>
        <color rgb="FFFCFCFF"/>
        <color rgb="FF63BE7B"/>
      </colorScale>
    </cfRule>
  </conditionalFormatting>
  <conditionalFormatting sqref="D10">
    <cfRule type="colorScale" priority="347">
      <colorScale>
        <cfvo type="min"/>
        <cfvo type="max"/>
        <color rgb="FFFCFCFF"/>
        <color rgb="FF63BE7B"/>
      </colorScale>
    </cfRule>
    <cfRule type="colorScale" priority="344">
      <colorScale>
        <cfvo type="min"/>
        <cfvo type="max"/>
        <color rgb="FFFCFCFF"/>
        <color rgb="FF63BE7B"/>
      </colorScale>
    </cfRule>
  </conditionalFormatting>
  <conditionalFormatting sqref="D11">
    <cfRule type="colorScale" priority="306">
      <colorScale>
        <cfvo type="min"/>
        <cfvo type="max"/>
        <color rgb="FFFCFCFF"/>
        <color rgb="FF63BE7B"/>
      </colorScale>
    </cfRule>
  </conditionalFormatting>
  <conditionalFormatting sqref="D12:D20">
    <cfRule type="colorScale" priority="280">
      <colorScale>
        <cfvo type="min"/>
        <cfvo type="max"/>
        <color rgb="FFFCFCFF"/>
        <color rgb="FF63BE7B"/>
      </colorScale>
    </cfRule>
  </conditionalFormatting>
  <conditionalFormatting sqref="D12:D21">
    <cfRule type="colorScale" priority="84">
      <colorScale>
        <cfvo type="min"/>
        <cfvo type="max"/>
        <color rgb="FFFCFCFF"/>
        <color rgb="FF63BE7B"/>
      </colorScale>
    </cfRule>
  </conditionalFormatting>
  <conditionalFormatting sqref="D22:D28">
    <cfRule type="colorScale" priority="64">
      <colorScale>
        <cfvo type="min"/>
        <cfvo type="max"/>
        <color rgb="FFFCFCFF"/>
        <color rgb="FF63BE7B"/>
      </colorScale>
    </cfRule>
  </conditionalFormatting>
  <conditionalFormatting sqref="D2:G2">
    <cfRule type="colorScale" priority="448">
      <colorScale>
        <cfvo type="min"/>
        <cfvo type="max"/>
        <color rgb="FFFFEF9C"/>
        <color rgb="FF63BE7B"/>
      </colorScale>
    </cfRule>
    <cfRule type="colorScale" priority="447">
      <colorScale>
        <cfvo type="min"/>
        <cfvo type="percentile" val="50"/>
        <cfvo type="max"/>
        <color rgb="FFF8696B"/>
        <color rgb="FFFFEB84"/>
        <color rgb="FF63BE7B"/>
      </colorScale>
    </cfRule>
    <cfRule type="colorScale" priority="445">
      <colorScale>
        <cfvo type="min"/>
        <cfvo type="max"/>
        <color rgb="FFFCFCFF"/>
        <color rgb="FF63BE7B"/>
      </colorScale>
    </cfRule>
    <cfRule type="colorScale" priority="446">
      <colorScale>
        <cfvo type="min"/>
        <cfvo type="max"/>
        <color rgb="FFFCFCFF"/>
        <color rgb="FF63BE7B"/>
      </colorScale>
    </cfRule>
  </conditionalFormatting>
  <conditionalFormatting sqref="D3:G3">
    <cfRule type="colorScale" priority="439">
      <colorScale>
        <cfvo type="min"/>
        <cfvo type="max"/>
        <color rgb="FFFCFCFF"/>
        <color rgb="FF63BE7B"/>
      </colorScale>
    </cfRule>
    <cfRule type="colorScale" priority="438">
      <colorScale>
        <cfvo type="min"/>
        <cfvo type="max"/>
        <color rgb="FFFCFCFF"/>
        <color rgb="FF63BE7B"/>
      </colorScale>
    </cfRule>
    <cfRule type="colorScale" priority="440">
      <colorScale>
        <cfvo type="min"/>
        <cfvo type="percentile" val="50"/>
        <cfvo type="max"/>
        <color rgb="FFF8696B"/>
        <color rgb="FFFFEB84"/>
        <color rgb="FF63BE7B"/>
      </colorScale>
    </cfRule>
    <cfRule type="colorScale" priority="441">
      <colorScale>
        <cfvo type="min"/>
        <cfvo type="max"/>
        <color rgb="FFFFEF9C"/>
        <color rgb="FF63BE7B"/>
      </colorScale>
    </cfRule>
  </conditionalFormatting>
  <conditionalFormatting sqref="D4:G4">
    <cfRule type="colorScale" priority="431">
      <colorScale>
        <cfvo type="min"/>
        <cfvo type="max"/>
        <color rgb="FFFCFCFF"/>
        <color rgb="FF63BE7B"/>
      </colorScale>
    </cfRule>
    <cfRule type="colorScale" priority="435">
      <colorScale>
        <cfvo type="min"/>
        <cfvo type="max"/>
        <color rgb="FFFFEF9C"/>
        <color rgb="FF63BE7B"/>
      </colorScale>
    </cfRule>
    <cfRule type="colorScale" priority="432">
      <colorScale>
        <cfvo type="min"/>
        <cfvo type="max"/>
        <color rgb="FFFCFCFF"/>
        <color rgb="FF63BE7B"/>
      </colorScale>
    </cfRule>
    <cfRule type="colorScale" priority="433">
      <colorScale>
        <cfvo type="min"/>
        <cfvo type="percentile" val="50"/>
        <cfvo type="max"/>
        <color rgb="FFF8696B"/>
        <color rgb="FFFFEB84"/>
        <color rgb="FF63BE7B"/>
      </colorScale>
    </cfRule>
    <cfRule type="colorScale" priority="430">
      <colorScale>
        <cfvo type="min"/>
        <cfvo type="max"/>
        <color rgb="FFFCFCFF"/>
        <color rgb="FF63BE7B"/>
      </colorScale>
    </cfRule>
  </conditionalFormatting>
  <conditionalFormatting sqref="D5:G5">
    <cfRule type="colorScale" priority="422">
      <colorScale>
        <cfvo type="min"/>
        <cfvo type="percentile" val="50"/>
        <cfvo type="max"/>
        <color rgb="FFF8696B"/>
        <color rgb="FFFFEB84"/>
        <color rgb="FF63BE7B"/>
      </colorScale>
    </cfRule>
    <cfRule type="colorScale" priority="424">
      <colorScale>
        <cfvo type="min"/>
        <cfvo type="max"/>
        <color rgb="FFFFEF9C"/>
        <color rgb="FF63BE7B"/>
      </colorScale>
    </cfRule>
    <cfRule type="colorScale" priority="421">
      <colorScale>
        <cfvo type="min"/>
        <cfvo type="max"/>
        <color rgb="FFFCFCFF"/>
        <color rgb="FF63BE7B"/>
      </colorScale>
    </cfRule>
    <cfRule type="colorScale" priority="418">
      <colorScale>
        <cfvo type="min"/>
        <cfvo type="max"/>
        <color rgb="FFFCFCFF"/>
        <color rgb="FF63BE7B"/>
      </colorScale>
    </cfRule>
  </conditionalFormatting>
  <conditionalFormatting sqref="D6:G6">
    <cfRule type="colorScale" priority="413">
      <colorScale>
        <cfvo type="min"/>
        <cfvo type="max"/>
        <color rgb="FFFFEF9C"/>
        <color rgb="FF63BE7B"/>
      </colorScale>
    </cfRule>
    <cfRule type="colorScale" priority="411">
      <colorScale>
        <cfvo type="min"/>
        <cfvo type="max"/>
        <color rgb="FFFCFCFF"/>
        <color rgb="FF63BE7B"/>
      </colorScale>
    </cfRule>
    <cfRule type="colorScale" priority="410">
      <colorScale>
        <cfvo type="min"/>
        <cfvo type="max"/>
        <color rgb="FFFCFCFF"/>
        <color rgb="FF63BE7B"/>
      </colorScale>
    </cfRule>
    <cfRule type="colorScale" priority="412">
      <colorScale>
        <cfvo type="min"/>
        <cfvo type="percentile" val="50"/>
        <cfvo type="max"/>
        <color rgb="FFF8696B"/>
        <color rgb="FFFFEB84"/>
        <color rgb="FF63BE7B"/>
      </colorScale>
    </cfRule>
  </conditionalFormatting>
  <conditionalFormatting sqref="D7:G7">
    <cfRule type="colorScale" priority="403">
      <colorScale>
        <cfvo type="min"/>
        <cfvo type="max"/>
        <color rgb="FFFCFCFF"/>
        <color rgb="FF63BE7B"/>
      </colorScale>
    </cfRule>
    <cfRule type="colorScale" priority="401">
      <colorScale>
        <cfvo type="min"/>
        <cfvo type="max"/>
        <color rgb="FFFCFCFF"/>
        <color rgb="FF63BE7B"/>
      </colorScale>
    </cfRule>
    <cfRule type="colorScale" priority="404">
      <colorScale>
        <cfvo type="min"/>
        <cfvo type="max"/>
        <color rgb="FFFFEF9C"/>
        <color rgb="FF63BE7B"/>
      </colorScale>
    </cfRule>
    <cfRule type="colorScale" priority="402">
      <colorScale>
        <cfvo type="min"/>
        <cfvo type="percentile" val="50"/>
        <cfvo type="max"/>
        <color rgb="FFF8696B"/>
        <color rgb="FFFFEB84"/>
        <color rgb="FF63BE7B"/>
      </colorScale>
    </cfRule>
    <cfRule type="colorScale" priority="399">
      <colorScale>
        <cfvo type="min"/>
        <cfvo type="max"/>
        <color rgb="FFFCFCFF"/>
        <color rgb="FF63BE7B"/>
      </colorScale>
    </cfRule>
    <cfRule type="colorScale" priority="400">
      <colorScale>
        <cfvo type="min"/>
        <cfvo type="max"/>
        <color rgb="FFFCFCFF"/>
        <color rgb="FF63BE7B"/>
      </colorScale>
    </cfRule>
  </conditionalFormatting>
  <conditionalFormatting sqref="D8:G8">
    <cfRule type="colorScale" priority="393">
      <colorScale>
        <cfvo type="min"/>
        <cfvo type="max"/>
        <color rgb="FFFCFCFF"/>
        <color rgb="FF63BE7B"/>
      </colorScale>
    </cfRule>
    <cfRule type="colorScale" priority="396">
      <colorScale>
        <cfvo type="min"/>
        <cfvo type="max"/>
        <color rgb="FFFFEF9C"/>
        <color rgb="FF63BE7B"/>
      </colorScale>
    </cfRule>
    <cfRule type="colorScale" priority="394">
      <colorScale>
        <cfvo type="min"/>
        <cfvo type="max"/>
        <color rgb="FFFCFCFF"/>
        <color rgb="FF63BE7B"/>
      </colorScale>
    </cfRule>
    <cfRule type="colorScale" priority="395">
      <colorScale>
        <cfvo type="min"/>
        <cfvo type="percentile" val="50"/>
        <cfvo type="max"/>
        <color rgb="FFF8696B"/>
        <color rgb="FFFFEB84"/>
        <color rgb="FF63BE7B"/>
      </colorScale>
    </cfRule>
  </conditionalFormatting>
  <conditionalFormatting sqref="D9:G9">
    <cfRule type="colorScale" priority="375">
      <colorScale>
        <cfvo type="min"/>
        <cfvo type="max"/>
        <color rgb="FFFCFCFF"/>
        <color rgb="FF63BE7B"/>
      </colorScale>
    </cfRule>
    <cfRule type="colorScale" priority="376">
      <colorScale>
        <cfvo type="min"/>
        <cfvo type="max"/>
        <color rgb="FFFCFCFF"/>
        <color rgb="FF63BE7B"/>
      </colorScale>
    </cfRule>
    <cfRule type="colorScale" priority="379">
      <colorScale>
        <cfvo type="min"/>
        <cfvo type="max"/>
        <color rgb="FFFFEF9C"/>
        <color rgb="FF63BE7B"/>
      </colorScale>
    </cfRule>
    <cfRule type="colorScale" priority="371">
      <colorScale>
        <cfvo type="min"/>
        <cfvo type="max"/>
        <color rgb="FFFCFCFF"/>
        <color rgb="FF63BE7B"/>
      </colorScale>
    </cfRule>
    <cfRule type="colorScale" priority="370">
      <colorScale>
        <cfvo type="min"/>
        <cfvo type="max"/>
        <color rgb="FFFCFCFF"/>
        <color rgb="FF63BE7B"/>
      </colorScale>
    </cfRule>
    <cfRule type="colorScale" priority="377">
      <colorScale>
        <cfvo type="min"/>
        <cfvo type="percentile" val="50"/>
        <cfvo type="max"/>
        <color rgb="FFF8696B"/>
        <color rgb="FFFFEB84"/>
        <color rgb="FF63BE7B"/>
      </colorScale>
    </cfRule>
  </conditionalFormatting>
  <conditionalFormatting sqref="D10:G10">
    <cfRule type="colorScale" priority="332">
      <colorScale>
        <cfvo type="min"/>
        <cfvo type="max"/>
        <color rgb="FFFCFCFF"/>
        <color rgb="FF63BE7B"/>
      </colorScale>
    </cfRule>
    <cfRule type="colorScale" priority="337">
      <colorScale>
        <cfvo type="min"/>
        <cfvo type="max"/>
        <color rgb="FFFCFCFF"/>
        <color rgb="FF63BE7B"/>
      </colorScale>
    </cfRule>
    <cfRule type="colorScale" priority="342">
      <colorScale>
        <cfvo type="min"/>
        <cfvo type="max"/>
        <color rgb="FFFCFCFF"/>
        <color rgb="FF63BE7B"/>
      </colorScale>
    </cfRule>
    <cfRule type="colorScale" priority="343">
      <colorScale>
        <cfvo type="min"/>
        <cfvo type="percentile" val="50"/>
        <cfvo type="max"/>
        <color rgb="FFF8696B"/>
        <color rgb="FFFFEB84"/>
        <color rgb="FF63BE7B"/>
      </colorScale>
    </cfRule>
    <cfRule type="colorScale" priority="333">
      <colorScale>
        <cfvo type="min"/>
        <cfvo type="max"/>
        <color rgb="FFFCFCFF"/>
        <color rgb="FF63BE7B"/>
      </colorScale>
    </cfRule>
    <cfRule type="colorScale" priority="339">
      <colorScale>
        <cfvo type="min"/>
        <cfvo type="max"/>
        <color rgb="FFFFEF9C"/>
        <color rgb="FF63BE7B"/>
      </colorScale>
    </cfRule>
  </conditionalFormatting>
  <conditionalFormatting sqref="D11:G11">
    <cfRule type="colorScale" priority="310">
      <colorScale>
        <cfvo type="min"/>
        <cfvo type="percentile" val="50"/>
        <cfvo type="max"/>
        <color rgb="FFF8696B"/>
        <color rgb="FFFFEB84"/>
        <color rgb="FF63BE7B"/>
      </colorScale>
    </cfRule>
    <cfRule type="colorScale" priority="309">
      <colorScale>
        <cfvo type="min"/>
        <cfvo type="max"/>
        <color rgb="FFFCFCFF"/>
        <color rgb="FF63BE7B"/>
      </colorScale>
    </cfRule>
    <cfRule type="colorScale" priority="308">
      <colorScale>
        <cfvo type="min"/>
        <cfvo type="max"/>
        <color rgb="FFFCFCFF"/>
        <color rgb="FF63BE7B"/>
      </colorScale>
    </cfRule>
    <cfRule type="colorScale" priority="311">
      <colorScale>
        <cfvo type="min"/>
        <cfvo type="max"/>
        <color rgb="FFFFEF9C"/>
        <color rgb="FF63BE7B"/>
      </colorScale>
    </cfRule>
  </conditionalFormatting>
  <conditionalFormatting sqref="D12:G12">
    <cfRule type="colorScale" priority="267">
      <colorScale>
        <cfvo type="min"/>
        <cfvo type="max"/>
        <color rgb="FFFCFCFF"/>
        <color rgb="FF63BE7B"/>
      </colorScale>
    </cfRule>
    <cfRule type="colorScale" priority="277">
      <colorScale>
        <cfvo type="min"/>
        <cfvo type="percentile" val="50"/>
        <cfvo type="max"/>
        <color rgb="FFF8696B"/>
        <color rgb="FFFFEB84"/>
        <color rgb="FF63BE7B"/>
      </colorScale>
    </cfRule>
    <cfRule type="colorScale" priority="272">
      <colorScale>
        <cfvo type="min"/>
        <cfvo type="max"/>
        <color rgb="FFFFEF9C"/>
        <color rgb="FF63BE7B"/>
      </colorScale>
    </cfRule>
    <cfRule type="colorScale" priority="276">
      <colorScale>
        <cfvo type="min"/>
        <cfvo type="max"/>
        <color rgb="FFFCFCFF"/>
        <color rgb="FF63BE7B"/>
      </colorScale>
    </cfRule>
  </conditionalFormatting>
  <conditionalFormatting sqref="D13:G13">
    <cfRule type="colorScale" priority="250">
      <colorScale>
        <cfvo type="min"/>
        <cfvo type="max"/>
        <color rgb="FFFCFCFF"/>
        <color rgb="FF63BE7B"/>
      </colorScale>
    </cfRule>
    <cfRule type="colorScale" priority="259">
      <colorScale>
        <cfvo type="min"/>
        <cfvo type="max"/>
        <color rgb="FFFFEF9C"/>
        <color rgb="FF63BE7B"/>
      </colorScale>
    </cfRule>
    <cfRule type="colorScale" priority="257">
      <colorScale>
        <cfvo type="min"/>
        <cfvo type="percentile" val="50"/>
        <cfvo type="max"/>
        <color rgb="FFF8696B"/>
        <color rgb="FFFFEB84"/>
        <color rgb="FF63BE7B"/>
      </colorScale>
    </cfRule>
    <cfRule type="colorScale" priority="256">
      <colorScale>
        <cfvo type="min"/>
        <cfvo type="max"/>
        <color rgb="FFFCFCFF"/>
        <color rgb="FF63BE7B"/>
      </colorScale>
    </cfRule>
    <cfRule type="colorScale" priority="255">
      <colorScale>
        <cfvo type="min"/>
        <cfvo type="max"/>
        <color rgb="FFFCFCFF"/>
        <color rgb="FF63BE7B"/>
      </colorScale>
    </cfRule>
    <cfRule type="colorScale" priority="251">
      <colorScale>
        <cfvo type="min"/>
        <cfvo type="max"/>
        <color rgb="FFFCFCFF"/>
        <color rgb="FF63BE7B"/>
      </colorScale>
    </cfRule>
  </conditionalFormatting>
  <conditionalFormatting sqref="D14:G14">
    <cfRule type="colorScale" priority="231">
      <colorScale>
        <cfvo type="min"/>
        <cfvo type="percentile" val="50"/>
        <cfvo type="max"/>
        <color rgb="FFF8696B"/>
        <color rgb="FFFFEB84"/>
        <color rgb="FF63BE7B"/>
      </colorScale>
    </cfRule>
    <cfRule type="colorScale" priority="233">
      <colorScale>
        <cfvo type="min"/>
        <cfvo type="max"/>
        <color rgb="FFFFEF9C"/>
        <color rgb="FF63BE7B"/>
      </colorScale>
    </cfRule>
    <cfRule type="colorScale" priority="232">
      <colorScale>
        <cfvo type="min"/>
        <cfvo type="max"/>
        <color rgb="FFFCFCFF"/>
        <color rgb="FF63BE7B"/>
      </colorScale>
    </cfRule>
    <cfRule type="colorScale" priority="228">
      <colorScale>
        <cfvo type="min"/>
        <cfvo type="max"/>
        <color rgb="FFFCFCFF"/>
        <color rgb="FF63BE7B"/>
      </colorScale>
    </cfRule>
    <cfRule type="colorScale" priority="230">
      <colorScale>
        <cfvo type="min"/>
        <cfvo type="max"/>
        <color rgb="FFFCFCFF"/>
        <color rgb="FF63BE7B"/>
      </colorScale>
    </cfRule>
    <cfRule type="colorScale" priority="229">
      <colorScale>
        <cfvo type="min"/>
        <cfvo type="max"/>
        <color rgb="FFFCFCFF"/>
        <color rgb="FF63BE7B"/>
      </colorScale>
    </cfRule>
  </conditionalFormatting>
  <conditionalFormatting sqref="D15:G15">
    <cfRule type="colorScale" priority="220">
      <colorScale>
        <cfvo type="min"/>
        <cfvo type="max"/>
        <color rgb="FFFCFCFF"/>
        <color rgb="FF63BE7B"/>
      </colorScale>
    </cfRule>
    <cfRule type="colorScale" priority="223">
      <colorScale>
        <cfvo type="min"/>
        <cfvo type="max"/>
        <color rgb="FFFFEF9C"/>
        <color rgb="FF63BE7B"/>
      </colorScale>
    </cfRule>
    <cfRule type="colorScale" priority="221">
      <colorScale>
        <cfvo type="min"/>
        <cfvo type="percentile" val="50"/>
        <cfvo type="max"/>
        <color rgb="FFF8696B"/>
        <color rgb="FFFFEB84"/>
        <color rgb="FF63BE7B"/>
      </colorScale>
    </cfRule>
  </conditionalFormatting>
  <conditionalFormatting sqref="D16:G16">
    <cfRule type="colorScale" priority="209">
      <colorScale>
        <cfvo type="min"/>
        <cfvo type="max"/>
        <color rgb="FFFCFCFF"/>
        <color rgb="FF63BE7B"/>
      </colorScale>
    </cfRule>
    <cfRule type="colorScale" priority="212">
      <colorScale>
        <cfvo type="min"/>
        <cfvo type="max"/>
        <color rgb="FFFFEF9C"/>
        <color rgb="FF63BE7B"/>
      </colorScale>
    </cfRule>
    <cfRule type="colorScale" priority="210">
      <colorScale>
        <cfvo type="min"/>
        <cfvo type="percentile" val="50"/>
        <cfvo type="max"/>
        <color rgb="FFF8696B"/>
        <color rgb="FFFFEB84"/>
        <color rgb="FF63BE7B"/>
      </colorScale>
    </cfRule>
    <cfRule type="colorScale" priority="203">
      <colorScale>
        <cfvo type="min"/>
        <cfvo type="max"/>
        <color rgb="FFFCFCFF"/>
        <color rgb="FF63BE7B"/>
      </colorScale>
    </cfRule>
    <cfRule type="colorScale" priority="208">
      <colorScale>
        <cfvo type="min"/>
        <cfvo type="max"/>
        <color rgb="FFFCFCFF"/>
        <color rgb="FF63BE7B"/>
      </colorScale>
    </cfRule>
    <cfRule type="colorScale" priority="204">
      <colorScale>
        <cfvo type="min"/>
        <cfvo type="max"/>
        <color rgb="FFFCFCFF"/>
        <color rgb="FF63BE7B"/>
      </colorScale>
    </cfRule>
  </conditionalFormatting>
  <conditionalFormatting sqref="D17:G17">
    <cfRule type="colorScale" priority="186">
      <colorScale>
        <cfvo type="min"/>
        <cfvo type="max"/>
        <color rgb="FFFFEF9C"/>
        <color rgb="FF63BE7B"/>
      </colorScale>
    </cfRule>
    <cfRule type="colorScale" priority="185">
      <colorScale>
        <cfvo type="min"/>
        <cfvo type="max"/>
        <color rgb="FFFCFCFF"/>
        <color rgb="FF63BE7B"/>
      </colorScale>
    </cfRule>
    <cfRule type="colorScale" priority="184">
      <colorScale>
        <cfvo type="min"/>
        <cfvo type="percentile" val="50"/>
        <cfvo type="max"/>
        <color rgb="FFF8696B"/>
        <color rgb="FFFFEB84"/>
        <color rgb="FF63BE7B"/>
      </colorScale>
    </cfRule>
    <cfRule type="colorScale" priority="181">
      <colorScale>
        <cfvo type="min"/>
        <cfvo type="max"/>
        <color rgb="FFFCFCFF"/>
        <color rgb="FF63BE7B"/>
      </colorScale>
    </cfRule>
    <cfRule type="colorScale" priority="183">
      <colorScale>
        <cfvo type="min"/>
        <cfvo type="max"/>
        <color rgb="FFFCFCFF"/>
        <color rgb="FF63BE7B"/>
      </colorScale>
    </cfRule>
    <cfRule type="colorScale" priority="182">
      <colorScale>
        <cfvo type="min"/>
        <cfvo type="max"/>
        <color rgb="FFFCFCFF"/>
        <color rgb="FF63BE7B"/>
      </colorScale>
    </cfRule>
  </conditionalFormatting>
  <conditionalFormatting sqref="D18:G18">
    <cfRule type="colorScale" priority="167">
      <colorScale>
        <cfvo type="min"/>
        <cfvo type="max"/>
        <color rgb="FFFCFCFF"/>
        <color rgb="FF63BE7B"/>
      </colorScale>
    </cfRule>
    <cfRule type="colorScale" priority="168">
      <colorScale>
        <cfvo type="min"/>
        <cfvo type="max"/>
        <color rgb="FFFCFCFF"/>
        <color rgb="FF63BE7B"/>
      </colorScale>
    </cfRule>
    <cfRule type="colorScale" priority="172">
      <colorScale>
        <cfvo type="min"/>
        <cfvo type="max"/>
        <color rgb="FFFCFCFF"/>
        <color rgb="FF63BE7B"/>
      </colorScale>
    </cfRule>
    <cfRule type="colorScale" priority="173">
      <colorScale>
        <cfvo type="min"/>
        <cfvo type="max"/>
        <color rgb="FFFCFCFF"/>
        <color rgb="FF63BE7B"/>
      </colorScale>
    </cfRule>
    <cfRule type="colorScale" priority="174">
      <colorScale>
        <cfvo type="min"/>
        <cfvo type="percentile" val="50"/>
        <cfvo type="max"/>
        <color rgb="FFF8696B"/>
        <color rgb="FFFFEB84"/>
        <color rgb="FF63BE7B"/>
      </colorScale>
    </cfRule>
    <cfRule type="colorScale" priority="176">
      <colorScale>
        <cfvo type="min"/>
        <cfvo type="max"/>
        <color rgb="FFFFEF9C"/>
        <color rgb="FF63BE7B"/>
      </colorScale>
    </cfRule>
  </conditionalFormatting>
  <conditionalFormatting sqref="D19:G19">
    <cfRule type="colorScale" priority="145">
      <colorScale>
        <cfvo type="min"/>
        <cfvo type="percentile" val="50"/>
        <cfvo type="max"/>
        <color rgb="FFF8696B"/>
        <color rgb="FFFFEB84"/>
        <color rgb="FF63BE7B"/>
      </colorScale>
    </cfRule>
    <cfRule type="colorScale" priority="154">
      <colorScale>
        <cfvo type="min"/>
        <cfvo type="max"/>
        <color rgb="FFFCFCFF"/>
        <color rgb="FF63BE7B"/>
      </colorScale>
    </cfRule>
    <cfRule type="colorScale" priority="149">
      <colorScale>
        <cfvo type="min"/>
        <cfvo type="max"/>
        <color rgb="FFFCFCFF"/>
        <color rgb="FF63BE7B"/>
      </colorScale>
    </cfRule>
    <cfRule type="colorScale" priority="156">
      <colorScale>
        <cfvo type="min"/>
        <cfvo type="max"/>
        <color rgb="FFFFEF9C"/>
        <color rgb="FF63BE7B"/>
      </colorScale>
    </cfRule>
    <cfRule type="colorScale" priority="142">
      <colorScale>
        <cfvo type="min"/>
        <cfvo type="max"/>
        <color rgb="FFFCFCFF"/>
        <color rgb="FF63BE7B"/>
      </colorScale>
    </cfRule>
    <cfRule type="colorScale" priority="144">
      <colorScale>
        <cfvo type="min"/>
        <cfvo type="max"/>
        <color rgb="FFFCFCFF"/>
        <color rgb="FF63BE7B"/>
      </colorScale>
    </cfRule>
    <cfRule type="colorScale" priority="150">
      <colorScale>
        <cfvo type="min"/>
        <cfvo type="max"/>
        <color rgb="FFFCFCFF"/>
        <color rgb="FF63BE7B"/>
      </colorScale>
    </cfRule>
  </conditionalFormatting>
  <conditionalFormatting sqref="D20:G20">
    <cfRule type="colorScale" priority="125">
      <colorScale>
        <cfvo type="min"/>
        <cfvo type="percentile" val="50"/>
        <cfvo type="max"/>
        <color rgb="FFF8696B"/>
        <color rgb="FFFFEB84"/>
        <color rgb="FF63BE7B"/>
      </colorScale>
    </cfRule>
    <cfRule type="colorScale" priority="119">
      <colorScale>
        <cfvo type="min"/>
        <cfvo type="max"/>
        <color rgb="FFFCFCFF"/>
        <color rgb="FF63BE7B"/>
      </colorScale>
    </cfRule>
    <cfRule type="colorScale" priority="127">
      <colorScale>
        <cfvo type="min"/>
        <cfvo type="max"/>
        <color rgb="FFFFEF9C"/>
        <color rgb="FF63BE7B"/>
      </colorScale>
    </cfRule>
    <cfRule type="colorScale" priority="124">
      <colorScale>
        <cfvo type="min"/>
        <cfvo type="max"/>
        <color rgb="FFFCFCFF"/>
        <color rgb="FF63BE7B"/>
      </colorScale>
    </cfRule>
    <cfRule type="colorScale" priority="123">
      <colorScale>
        <cfvo type="min"/>
        <cfvo type="max"/>
        <color rgb="FFFCFCFF"/>
        <color rgb="FF63BE7B"/>
      </colorScale>
    </cfRule>
    <cfRule type="colorScale" priority="118">
      <colorScale>
        <cfvo type="min"/>
        <cfvo type="max"/>
        <color rgb="FFFCFCFF"/>
        <color rgb="FF63BE7B"/>
      </colorScale>
    </cfRule>
  </conditionalFormatting>
  <conditionalFormatting sqref="D21:G21">
    <cfRule type="colorScale" priority="102">
      <colorScale>
        <cfvo type="min"/>
        <cfvo type="max"/>
        <color rgb="FFFCFCFF"/>
        <color rgb="FF63BE7B"/>
      </colorScale>
    </cfRule>
    <cfRule type="colorScale" priority="99">
      <colorScale>
        <cfvo type="min"/>
        <cfvo type="max"/>
        <color rgb="FFFCFCFF"/>
        <color rgb="FF63BE7B"/>
      </colorScale>
    </cfRule>
    <cfRule type="colorScale" priority="105">
      <colorScale>
        <cfvo type="min"/>
        <cfvo type="percentile" val="50"/>
        <cfvo type="max"/>
        <color rgb="FFF8696B"/>
        <color rgb="FFFFEB84"/>
        <color rgb="FF63BE7B"/>
      </colorScale>
    </cfRule>
    <cfRule type="colorScale" priority="103">
      <colorScale>
        <cfvo type="min"/>
        <cfvo type="max"/>
        <color rgb="FFFCFCFF"/>
        <color rgb="FF63BE7B"/>
      </colorScale>
    </cfRule>
    <cfRule type="colorScale" priority="106">
      <colorScale>
        <cfvo type="min"/>
        <cfvo type="max"/>
        <color rgb="FFFFEF9C"/>
        <color rgb="FF63BE7B"/>
      </colorScale>
    </cfRule>
    <cfRule type="colorScale" priority="104">
      <colorScale>
        <cfvo type="min"/>
        <cfvo type="max"/>
        <color rgb="FFFCFCFF"/>
        <color rgb="FF63BE7B"/>
      </colorScale>
    </cfRule>
  </conditionalFormatting>
  <conditionalFormatting sqref="D22:G22">
    <cfRule type="colorScale" priority="72">
      <colorScale>
        <cfvo type="min"/>
        <cfvo type="max"/>
        <color rgb="FFFFEF9C"/>
        <color rgb="FF63BE7B"/>
      </colorScale>
    </cfRule>
    <cfRule type="colorScale" priority="71">
      <colorScale>
        <cfvo type="min"/>
        <cfvo type="max"/>
        <color rgb="FFFCFCFF"/>
        <color rgb="FF63BE7B"/>
      </colorScale>
    </cfRule>
    <cfRule type="colorScale" priority="68">
      <colorScale>
        <cfvo type="min"/>
        <cfvo type="max"/>
        <color rgb="FFFCFCFF"/>
        <color rgb="FF63BE7B"/>
      </colorScale>
    </cfRule>
    <cfRule type="colorScale" priority="67">
      <colorScale>
        <cfvo type="min"/>
        <cfvo type="max"/>
        <color rgb="FFFCFCFF"/>
        <color rgb="FF63BE7B"/>
      </colorScale>
    </cfRule>
    <cfRule type="colorScale" priority="69">
      <colorScale>
        <cfvo type="min"/>
        <cfvo type="max"/>
        <color rgb="FFFCFCFF"/>
        <color rgb="FF63BE7B"/>
      </colorScale>
    </cfRule>
    <cfRule type="colorScale" priority="70">
      <colorScale>
        <cfvo type="min"/>
        <cfvo type="percentile" val="50"/>
        <cfvo type="max"/>
        <color rgb="FFF8696B"/>
        <color rgb="FFFFEB84"/>
        <color rgb="FF63BE7B"/>
      </colorScale>
    </cfRule>
  </conditionalFormatting>
  <conditionalFormatting sqref="D23:G23">
    <cfRule type="colorScale" priority="51">
      <colorScale>
        <cfvo type="min"/>
        <cfvo type="percentile" val="50"/>
        <cfvo type="max"/>
        <color rgb="FFF8696B"/>
        <color rgb="FFFFEB84"/>
        <color rgb="FF63BE7B"/>
      </colorScale>
    </cfRule>
    <cfRule type="colorScale" priority="53">
      <colorScale>
        <cfvo type="min"/>
        <cfvo type="max"/>
        <color rgb="FFFFEF9C"/>
        <color rgb="FF63BE7B"/>
      </colorScale>
    </cfRule>
    <cfRule type="colorScale" priority="50">
      <colorScale>
        <cfvo type="min"/>
        <cfvo type="max"/>
        <color rgb="FFFCFCFF"/>
        <color rgb="FF63BE7B"/>
      </colorScale>
    </cfRule>
    <cfRule type="colorScale" priority="47">
      <colorScale>
        <cfvo type="min"/>
        <cfvo type="max"/>
        <color rgb="FFFCFCFF"/>
        <color rgb="FF63BE7B"/>
      </colorScale>
    </cfRule>
  </conditionalFormatting>
  <conditionalFormatting sqref="D24:G24">
    <cfRule type="colorScale" priority="41">
      <colorScale>
        <cfvo type="min"/>
        <cfvo type="percentile" val="50"/>
        <cfvo type="max"/>
        <color rgb="FFF8696B"/>
        <color rgb="FFFFEB84"/>
        <color rgb="FF63BE7B"/>
      </colorScale>
    </cfRule>
    <cfRule type="colorScale" priority="37">
      <colorScale>
        <cfvo type="min"/>
        <cfvo type="max"/>
        <color rgb="FFFCFCFF"/>
        <color rgb="FF63BE7B"/>
      </colorScale>
    </cfRule>
    <cfRule type="colorScale" priority="40">
      <colorScale>
        <cfvo type="min"/>
        <cfvo type="max"/>
        <color rgb="FFFCFCFF"/>
        <color rgb="FF63BE7B"/>
      </colorScale>
    </cfRule>
    <cfRule type="colorScale" priority="43">
      <colorScale>
        <cfvo type="min"/>
        <cfvo type="max"/>
        <color rgb="FFFFEF9C"/>
        <color rgb="FF63BE7B"/>
      </colorScale>
    </cfRule>
  </conditionalFormatting>
  <conditionalFormatting sqref="D25:G25">
    <cfRule type="colorScale" priority="30">
      <colorScale>
        <cfvo type="min"/>
        <cfvo type="max"/>
        <color rgb="FFFCFCFF"/>
        <color rgb="FF63BE7B"/>
      </colorScale>
    </cfRule>
    <cfRule type="colorScale" priority="29">
      <colorScale>
        <cfvo type="min"/>
        <cfvo type="max"/>
        <color rgb="FFFCFCFF"/>
        <color rgb="FF63BE7B"/>
      </colorScale>
    </cfRule>
    <cfRule type="colorScale" priority="31">
      <colorScale>
        <cfvo type="min"/>
        <cfvo type="percentile" val="50"/>
        <cfvo type="max"/>
        <color rgb="FFF8696B"/>
        <color rgb="FFFFEB84"/>
        <color rgb="FF63BE7B"/>
      </colorScale>
    </cfRule>
    <cfRule type="colorScale" priority="32">
      <colorScale>
        <cfvo type="min"/>
        <cfvo type="max"/>
        <color rgb="FFFFEF9C"/>
        <color rgb="FF63BE7B"/>
      </colorScale>
    </cfRule>
  </conditionalFormatting>
  <conditionalFormatting sqref="D26:G26">
    <cfRule type="colorScale" priority="22">
      <colorScale>
        <cfvo type="min"/>
        <cfvo type="max"/>
        <color rgb="FFFCFCFF"/>
        <color rgb="FF63BE7B"/>
      </colorScale>
    </cfRule>
    <cfRule type="colorScale" priority="21">
      <colorScale>
        <cfvo type="min"/>
        <cfvo type="max"/>
        <color rgb="FFFCFCFF"/>
        <color rgb="FF63BE7B"/>
      </colorScale>
    </cfRule>
    <cfRule type="colorScale" priority="23">
      <colorScale>
        <cfvo type="min"/>
        <cfvo type="percentile" val="50"/>
        <cfvo type="max"/>
        <color rgb="FFF8696B"/>
        <color rgb="FFFFEB84"/>
        <color rgb="FF63BE7B"/>
      </colorScale>
    </cfRule>
    <cfRule type="colorScale" priority="24">
      <colorScale>
        <cfvo type="min"/>
        <cfvo type="max"/>
        <color rgb="FFFFEF9C"/>
        <color rgb="FF63BE7B"/>
      </colorScale>
    </cfRule>
  </conditionalFormatting>
  <conditionalFormatting sqref="D27:G27">
    <cfRule type="colorScale" priority="19">
      <colorScale>
        <cfvo type="min"/>
        <cfvo type="max"/>
        <color rgb="FFFFEF9C"/>
        <color rgb="FF63BE7B"/>
      </colorScale>
    </cfRule>
    <cfRule type="colorScale" priority="17">
      <colorScale>
        <cfvo type="min"/>
        <cfvo type="max"/>
        <color rgb="FFFCFCFF"/>
        <color rgb="FF63BE7B"/>
      </colorScale>
    </cfRule>
    <cfRule type="colorScale" priority="16">
      <colorScale>
        <cfvo type="min"/>
        <cfvo type="max"/>
        <color rgb="FFFCFCFF"/>
        <color rgb="FF63BE7B"/>
      </colorScale>
    </cfRule>
    <cfRule type="colorScale" priority="18">
      <colorScale>
        <cfvo type="min"/>
        <cfvo type="percentile" val="50"/>
        <cfvo type="max"/>
        <color rgb="FFF8696B"/>
        <color rgb="FFFFEB84"/>
        <color rgb="FF63BE7B"/>
      </colorScale>
    </cfRule>
  </conditionalFormatting>
  <conditionalFormatting sqref="D28:G28">
    <cfRule type="colorScale" priority="12">
      <colorScale>
        <cfvo type="min"/>
        <cfvo type="max"/>
        <color rgb="FFFCFCFF"/>
        <color rgb="FF63BE7B"/>
      </colorScale>
    </cfRule>
    <cfRule type="colorScale" priority="14">
      <colorScale>
        <cfvo type="min"/>
        <cfvo type="max"/>
        <color rgb="FFFFEF9C"/>
        <color rgb="FF63BE7B"/>
      </colorScale>
    </cfRule>
    <cfRule type="colorScale" priority="11">
      <colorScale>
        <cfvo type="min"/>
        <cfvo type="max"/>
        <color rgb="FFFCFCFF"/>
        <color rgb="FF63BE7B"/>
      </colorScale>
    </cfRule>
    <cfRule type="colorScale" priority="13">
      <colorScale>
        <cfvo type="min"/>
        <cfvo type="percentile" val="50"/>
        <cfvo type="max"/>
        <color rgb="FFF8696B"/>
        <color rgb="FFFFEB84"/>
        <color rgb="FF63BE7B"/>
      </colorScale>
    </cfRule>
  </conditionalFormatting>
  <conditionalFormatting sqref="E2:E8">
    <cfRule type="colorScale" priority="456">
      <colorScale>
        <cfvo type="min"/>
        <cfvo type="max"/>
        <color rgb="FFFCFCFF"/>
        <color rgb="FF63BE7B"/>
      </colorScale>
    </cfRule>
  </conditionalFormatting>
  <conditionalFormatting sqref="E2:E11">
    <cfRule type="colorScale" priority="294">
      <colorScale>
        <cfvo type="min"/>
        <cfvo type="max"/>
        <color rgb="FFFCFCFF"/>
        <color rgb="FF63BE7B"/>
      </colorScale>
    </cfRule>
  </conditionalFormatting>
  <conditionalFormatting sqref="E2:E28">
    <cfRule type="colorScale" priority="8">
      <colorScale>
        <cfvo type="min"/>
        <cfvo type="max"/>
        <color rgb="FFFCFCFF"/>
        <color rgb="FF63BE7B"/>
      </colorScale>
    </cfRule>
  </conditionalFormatting>
  <conditionalFormatting sqref="E9">
    <cfRule type="colorScale" priority="386">
      <colorScale>
        <cfvo type="min"/>
        <cfvo type="max"/>
        <color rgb="FFFCFCFF"/>
        <color rgb="FF63BE7B"/>
      </colorScale>
    </cfRule>
    <cfRule type="colorScale" priority="361">
      <colorScale>
        <cfvo type="min"/>
        <cfvo type="max"/>
        <color rgb="FFFCFCFF"/>
        <color rgb="FF63BE7B"/>
      </colorScale>
    </cfRule>
  </conditionalFormatting>
  <conditionalFormatting sqref="E10">
    <cfRule type="colorScale" priority="323">
      <colorScale>
        <cfvo type="min"/>
        <cfvo type="max"/>
        <color rgb="FFFCFCFF"/>
        <color rgb="FF63BE7B"/>
      </colorScale>
    </cfRule>
    <cfRule type="colorScale" priority="348">
      <colorScale>
        <cfvo type="min"/>
        <cfvo type="max"/>
        <color rgb="FFFCFCFF"/>
        <color rgb="FF63BE7B"/>
      </colorScale>
    </cfRule>
  </conditionalFormatting>
  <conditionalFormatting sqref="E11">
    <cfRule type="colorScale" priority="305">
      <colorScale>
        <cfvo type="min"/>
        <cfvo type="max"/>
        <color rgb="FFFCFCFF"/>
        <color rgb="FF63BE7B"/>
      </colorScale>
    </cfRule>
  </conditionalFormatting>
  <conditionalFormatting sqref="E12:E20">
    <cfRule type="colorScale" priority="281">
      <colorScale>
        <cfvo type="min"/>
        <cfvo type="max"/>
        <color rgb="FFFCFCFF"/>
        <color rgb="FF63BE7B"/>
      </colorScale>
    </cfRule>
  </conditionalFormatting>
  <conditionalFormatting sqref="E12:E21">
    <cfRule type="colorScale" priority="83">
      <colorScale>
        <cfvo type="min"/>
        <cfvo type="max"/>
        <color rgb="FFFCFCFF"/>
        <color rgb="FF63BE7B"/>
      </colorScale>
    </cfRule>
  </conditionalFormatting>
  <conditionalFormatting sqref="E22:E28">
    <cfRule type="colorScale" priority="63">
      <colorScale>
        <cfvo type="min"/>
        <cfvo type="max"/>
        <color rgb="FFFCFCFF"/>
        <color rgb="FF63BE7B"/>
      </colorScale>
    </cfRule>
  </conditionalFormatting>
  <conditionalFormatting sqref="F1">
    <cfRule type="colorScale" priority="392">
      <colorScale>
        <cfvo type="min"/>
        <cfvo type="percentile" val="50"/>
        <cfvo type="max"/>
        <color rgb="FFF8696B"/>
        <color rgb="FFFCFCFF"/>
        <color rgb="FF63BE7B"/>
      </colorScale>
    </cfRule>
  </conditionalFormatting>
  <conditionalFormatting sqref="F2:F8">
    <cfRule type="colorScale" priority="457">
      <colorScale>
        <cfvo type="min"/>
        <cfvo type="max"/>
        <color rgb="FFFCFCFF"/>
        <color rgb="FF63BE7B"/>
      </colorScale>
    </cfRule>
  </conditionalFormatting>
  <conditionalFormatting sqref="F2:F11">
    <cfRule type="colorScale" priority="293">
      <colorScale>
        <cfvo type="min"/>
        <cfvo type="percentile" val="50"/>
        <cfvo type="max"/>
        <color rgb="FFF8696B"/>
        <color rgb="FFFCFCFF"/>
        <color rgb="FF63BE7B"/>
      </colorScale>
    </cfRule>
  </conditionalFormatting>
  <conditionalFormatting sqref="F2:F28">
    <cfRule type="colorScale" priority="7">
      <colorScale>
        <cfvo type="min"/>
        <cfvo type="percentile" val="50"/>
        <cfvo type="max"/>
        <color rgb="FFF8696B"/>
        <color rgb="FFFCFCFF"/>
        <color rgb="FF63BE7B"/>
      </colorScale>
    </cfRule>
  </conditionalFormatting>
  <conditionalFormatting sqref="F9">
    <cfRule type="colorScale" priority="387">
      <colorScale>
        <cfvo type="min"/>
        <cfvo type="max"/>
        <color rgb="FFFCFCFF"/>
        <color rgb="FF63BE7B"/>
      </colorScale>
    </cfRule>
    <cfRule type="colorScale" priority="383">
      <colorScale>
        <cfvo type="min"/>
        <cfvo type="max"/>
        <color rgb="FFFCFCFF"/>
        <color rgb="FF63BE7B"/>
      </colorScale>
    </cfRule>
  </conditionalFormatting>
  <conditionalFormatting sqref="F10">
    <cfRule type="colorScale" priority="345">
      <colorScale>
        <cfvo type="min"/>
        <cfvo type="max"/>
        <color rgb="FFFCFCFF"/>
        <color rgb="FF63BE7B"/>
      </colorScale>
    </cfRule>
    <cfRule type="colorScale" priority="349">
      <colorScale>
        <cfvo type="min"/>
        <cfvo type="max"/>
        <color rgb="FFFCFCFF"/>
        <color rgb="FF63BE7B"/>
      </colorScale>
    </cfRule>
  </conditionalFormatting>
  <conditionalFormatting sqref="F11">
    <cfRule type="colorScale" priority="301">
      <colorScale>
        <cfvo type="min"/>
        <cfvo type="percentile" val="50"/>
        <cfvo type="max"/>
        <color rgb="FFF8696B"/>
        <color rgb="FFFCFCFF"/>
        <color rgb="FF63BE7B"/>
      </colorScale>
    </cfRule>
    <cfRule type="colorScale" priority="304">
      <colorScale>
        <cfvo type="min"/>
        <cfvo type="max"/>
        <color rgb="FFFCFCFF"/>
        <color rgb="FF63BE7B"/>
      </colorScale>
    </cfRule>
  </conditionalFormatting>
  <conditionalFormatting sqref="F12:F20">
    <cfRule type="colorScale" priority="282">
      <colorScale>
        <cfvo type="min"/>
        <cfvo type="max"/>
        <color rgb="FFFCFCFF"/>
        <color rgb="FF63BE7B"/>
      </colorScale>
    </cfRule>
  </conditionalFormatting>
  <conditionalFormatting sqref="F12:F21">
    <cfRule type="colorScale" priority="82">
      <colorScale>
        <cfvo type="min"/>
        <cfvo type="percentile" val="50"/>
        <cfvo type="max"/>
        <color rgb="FFF8696B"/>
        <color rgb="FFFCFCFF"/>
        <color rgb="FF63BE7B"/>
      </colorScale>
    </cfRule>
    <cfRule type="colorScale" priority="278">
      <colorScale>
        <cfvo type="min"/>
        <cfvo type="max"/>
        <color rgb="FFFCFCFF"/>
        <color rgb="FF63BE7B"/>
      </colorScale>
    </cfRule>
  </conditionalFormatting>
  <conditionalFormatting sqref="F22:F28">
    <cfRule type="colorScale" priority="59">
      <colorScale>
        <cfvo type="min"/>
        <cfvo type="percentile" val="50"/>
        <cfvo type="max"/>
        <color rgb="FFF8696B"/>
        <color rgb="FFFCFCFF"/>
        <color rgb="FF63BE7B"/>
      </colorScale>
    </cfRule>
    <cfRule type="colorScale" priority="62">
      <colorScale>
        <cfvo type="min"/>
        <cfvo type="max"/>
        <color rgb="FFFCFCFF"/>
        <color rgb="FF63BE7B"/>
      </colorScale>
    </cfRule>
  </conditionalFormatting>
  <conditionalFormatting sqref="F29:G1048576">
    <cfRule type="colorScale" priority="451">
      <colorScale>
        <cfvo type="min"/>
        <cfvo type="percentile" val="50"/>
        <cfvo type="max"/>
        <color rgb="FFF8696B"/>
        <color rgb="FFFCFCFF"/>
        <color rgb="FF63BE7B"/>
      </colorScale>
    </cfRule>
  </conditionalFormatting>
  <conditionalFormatting sqref="G1">
    <cfRule type="colorScale" priority="391">
      <colorScale>
        <cfvo type="min"/>
        <cfvo type="percentile" val="50"/>
        <cfvo type="max"/>
        <color rgb="FFF8696B"/>
        <color rgb="FFFCFCFF"/>
        <color rgb="FF63BE7B"/>
      </colorScale>
    </cfRule>
  </conditionalFormatting>
  <conditionalFormatting sqref="G2:G8">
    <cfRule type="colorScale" priority="458">
      <colorScale>
        <cfvo type="min"/>
        <cfvo type="percentile" val="50"/>
        <cfvo type="max"/>
        <color rgb="FFF8696B"/>
        <color rgb="FFFCFCFF"/>
        <color rgb="FF63BE7B"/>
      </colorScale>
    </cfRule>
    <cfRule type="colorScale" priority="459">
      <colorScale>
        <cfvo type="min"/>
        <cfvo type="max"/>
        <color rgb="FFFFEF9C"/>
        <color rgb="FF63BE7B"/>
      </colorScale>
    </cfRule>
  </conditionalFormatting>
  <conditionalFormatting sqref="G2:G11">
    <cfRule type="colorScale" priority="292">
      <colorScale>
        <cfvo type="min"/>
        <cfvo type="percentile" val="50"/>
        <cfvo type="max"/>
        <color rgb="FFF8696B"/>
        <color rgb="FFFCFCFF"/>
        <color rgb="FF63BE7B"/>
      </colorScale>
    </cfRule>
  </conditionalFormatting>
  <conditionalFormatting sqref="G2:G28">
    <cfRule type="colorScale" priority="6">
      <colorScale>
        <cfvo type="min"/>
        <cfvo type="percentile" val="50"/>
        <cfvo type="max"/>
        <color rgb="FFF8696B"/>
        <color rgb="FFFCFCFF"/>
        <color rgb="FF63BE7B"/>
      </colorScale>
    </cfRule>
  </conditionalFormatting>
  <conditionalFormatting sqref="G9">
    <cfRule type="colorScale" priority="360">
      <colorScale>
        <cfvo type="min"/>
        <cfvo type="max"/>
        <color rgb="FFFCFCFF"/>
        <color rgb="FF63BE7B"/>
      </colorScale>
    </cfRule>
    <cfRule type="colorScale" priority="359">
      <colorScale>
        <cfvo type="min"/>
        <cfvo type="max"/>
        <color rgb="FFFCFCFF"/>
        <color rgb="FF63BE7B"/>
      </colorScale>
    </cfRule>
  </conditionalFormatting>
  <conditionalFormatting sqref="G10">
    <cfRule type="colorScale" priority="322">
      <colorScale>
        <cfvo type="min"/>
        <cfvo type="max"/>
        <color rgb="FFFCFCFF"/>
        <color rgb="FF63BE7B"/>
      </colorScale>
    </cfRule>
    <cfRule type="colorScale" priority="321">
      <colorScale>
        <cfvo type="min"/>
        <cfvo type="max"/>
        <color rgb="FFFCFCFF"/>
        <color rgb="FF63BE7B"/>
      </colorScale>
    </cfRule>
  </conditionalFormatting>
  <conditionalFormatting sqref="G11">
    <cfRule type="colorScale" priority="303">
      <colorScale>
        <cfvo type="min"/>
        <cfvo type="max"/>
        <color rgb="FFFCFCFF"/>
        <color rgb="FF63BE7B"/>
      </colorScale>
    </cfRule>
    <cfRule type="colorScale" priority="302">
      <colorScale>
        <cfvo type="min"/>
        <cfvo type="percentile" val="50"/>
        <cfvo type="max"/>
        <color rgb="FFF8696B"/>
        <color rgb="FFFCFCFF"/>
        <color rgb="FF63BE7B"/>
      </colorScale>
    </cfRule>
  </conditionalFormatting>
  <conditionalFormatting sqref="G12:G20">
    <cfRule type="colorScale" priority="94">
      <colorScale>
        <cfvo type="min"/>
        <cfvo type="max"/>
        <color rgb="FFFCFCFF"/>
        <color rgb="FF63BE7B"/>
      </colorScale>
    </cfRule>
  </conditionalFormatting>
  <conditionalFormatting sqref="G12:G21">
    <cfRule type="colorScale" priority="93">
      <colorScale>
        <cfvo type="min"/>
        <cfvo type="max"/>
        <color rgb="FFFCFCFF"/>
        <color rgb="FF63BE7B"/>
      </colorScale>
    </cfRule>
    <cfRule type="colorScale" priority="81">
      <colorScale>
        <cfvo type="min"/>
        <cfvo type="percentile" val="50"/>
        <cfvo type="max"/>
        <color rgb="FFF8696B"/>
        <color rgb="FFFCFCFF"/>
        <color rgb="FF63BE7B"/>
      </colorScale>
    </cfRule>
  </conditionalFormatting>
  <conditionalFormatting sqref="G22:G28">
    <cfRule type="colorScale" priority="61">
      <colorScale>
        <cfvo type="min"/>
        <cfvo type="max"/>
        <color rgb="FFFCFCFF"/>
        <color rgb="FF63BE7B"/>
      </colorScale>
    </cfRule>
    <cfRule type="colorScale" priority="60">
      <colorScale>
        <cfvo type="min"/>
        <cfvo type="percentile" val="50"/>
        <cfvo type="max"/>
        <color rgb="FFF8696B"/>
        <color rgb="FFFCFCFF"/>
        <color rgb="FF63BE7B"/>
      </colorScale>
    </cfRule>
  </conditionalFormatting>
  <conditionalFormatting sqref="H2">
    <cfRule type="colorScale" priority="449">
      <colorScale>
        <cfvo type="min"/>
        <cfvo type="percentile" val="50"/>
        <cfvo type="max"/>
        <color rgb="FF63BE7B"/>
        <color rgb="FFFCFCFF"/>
        <color rgb="FFF8696B"/>
      </colorScale>
    </cfRule>
  </conditionalFormatting>
  <conditionalFormatting sqref="H2:H8">
    <cfRule type="colorScale" priority="460">
      <colorScale>
        <cfvo type="min"/>
        <cfvo type="percentile" val="50"/>
        <cfvo type="max"/>
        <color rgb="FF63BE7B"/>
        <color rgb="FFFCFCFF"/>
        <color rgb="FFF8696B"/>
      </colorScale>
    </cfRule>
  </conditionalFormatting>
  <conditionalFormatting sqref="H2:H11">
    <cfRule type="colorScale" priority="291">
      <colorScale>
        <cfvo type="min"/>
        <cfvo type="percentile" val="50"/>
        <cfvo type="max"/>
        <color rgb="FF63BE7B"/>
        <color rgb="FFFCFCFF"/>
        <color rgb="FFF8696B"/>
      </colorScale>
    </cfRule>
  </conditionalFormatting>
  <conditionalFormatting sqref="H2:H28">
    <cfRule type="colorScale" priority="5">
      <colorScale>
        <cfvo type="min"/>
        <cfvo type="percentile" val="50"/>
        <cfvo type="max"/>
        <color rgb="FF63BE7B"/>
        <color rgb="FFFCFCFF"/>
        <color rgb="FFF8696B"/>
      </colorScale>
    </cfRule>
  </conditionalFormatting>
  <conditionalFormatting sqref="H3">
    <cfRule type="colorScale" priority="442">
      <colorScale>
        <cfvo type="min"/>
        <cfvo type="percentile" val="50"/>
        <cfvo type="max"/>
        <color rgb="FF63BE7B"/>
        <color rgb="FFFCFCFF"/>
        <color rgb="FFF8696B"/>
      </colorScale>
    </cfRule>
  </conditionalFormatting>
  <conditionalFormatting sqref="H4">
    <cfRule type="colorScale" priority="429">
      <colorScale>
        <cfvo type="min"/>
        <cfvo type="percentile" val="50"/>
        <cfvo type="max"/>
        <color rgb="FF63BE7B"/>
        <color rgb="FFFCFCFF"/>
        <color rgb="FFF8696B"/>
      </colorScale>
    </cfRule>
    <cfRule type="colorScale" priority="434">
      <colorScale>
        <cfvo type="min"/>
        <cfvo type="percentile" val="50"/>
        <cfvo type="max"/>
        <color rgb="FF63BE7B"/>
        <color rgb="FFFCFCFF"/>
        <color rgb="FFF8696B"/>
      </colorScale>
    </cfRule>
  </conditionalFormatting>
  <conditionalFormatting sqref="H5">
    <cfRule type="colorScale" priority="420">
      <colorScale>
        <cfvo type="min"/>
        <cfvo type="percentile" val="50"/>
        <cfvo type="max"/>
        <color rgb="FF63BE7B"/>
        <color rgb="FFFCFCFF"/>
        <color rgb="FFF8696B"/>
      </colorScale>
    </cfRule>
    <cfRule type="colorScale" priority="423">
      <colorScale>
        <cfvo type="min"/>
        <cfvo type="percentile" val="50"/>
        <cfvo type="max"/>
        <color rgb="FF63BE7B"/>
        <color rgb="FFFCFCFF"/>
        <color rgb="FFF8696B"/>
      </colorScale>
    </cfRule>
  </conditionalFormatting>
  <conditionalFormatting sqref="H6">
    <cfRule type="colorScale" priority="414">
      <colorScale>
        <cfvo type="min"/>
        <cfvo type="percentile" val="50"/>
        <cfvo type="max"/>
        <color rgb="FF63BE7B"/>
        <color rgb="FFFCFCFF"/>
        <color rgb="FFF8696B"/>
      </colorScale>
    </cfRule>
  </conditionalFormatting>
  <conditionalFormatting sqref="H7">
    <cfRule type="colorScale" priority="406">
      <colorScale>
        <cfvo type="min"/>
        <cfvo type="percentile" val="50"/>
        <cfvo type="max"/>
        <color rgb="FF63BE7B"/>
        <color rgb="FFFCFCFF"/>
        <color rgb="FFF8696B"/>
      </colorScale>
    </cfRule>
    <cfRule type="colorScale" priority="405">
      <colorScale>
        <cfvo type="min"/>
        <cfvo type="percentile" val="50"/>
        <cfvo type="max"/>
        <color rgb="FF63BE7B"/>
        <color rgb="FFFCFCFF"/>
        <color rgb="FFF8696B"/>
      </colorScale>
    </cfRule>
  </conditionalFormatting>
  <conditionalFormatting sqref="H8">
    <cfRule type="colorScale" priority="453">
      <colorScale>
        <cfvo type="min"/>
        <cfvo type="percentile" val="50"/>
        <cfvo type="max"/>
        <color rgb="FF63BE7B"/>
        <color rgb="FFFCFCFF"/>
        <color rgb="FFF8696B"/>
      </colorScale>
    </cfRule>
  </conditionalFormatting>
  <conditionalFormatting sqref="H9">
    <cfRule type="colorScale" priority="388">
      <colorScale>
        <cfvo type="min"/>
        <cfvo type="percentile" val="50"/>
        <cfvo type="max"/>
        <color rgb="FF63BE7B"/>
        <color rgb="FFFCFCFF"/>
        <color rgb="FFF8696B"/>
      </colorScale>
    </cfRule>
    <cfRule type="colorScale" priority="378">
      <colorScale>
        <cfvo type="min"/>
        <cfvo type="percentile" val="50"/>
        <cfvo type="max"/>
        <color rgb="FF63BE7B"/>
        <color rgb="FFFCFCFF"/>
        <color rgb="FFF8696B"/>
      </colorScale>
    </cfRule>
    <cfRule type="colorScale" priority="374">
      <colorScale>
        <cfvo type="min"/>
        <cfvo type="percentile" val="50"/>
        <cfvo type="max"/>
        <color rgb="FF63BE7B"/>
        <color rgb="FFFCFCFF"/>
        <color rgb="FFF8696B"/>
      </colorScale>
    </cfRule>
    <cfRule type="colorScale" priority="358">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onditionalFormatting>
  <conditionalFormatting sqref="H10">
    <cfRule type="colorScale" priority="338">
      <colorScale>
        <cfvo type="min"/>
        <cfvo type="percentile" val="50"/>
        <cfvo type="max"/>
        <color rgb="FF63BE7B"/>
        <color rgb="FFFCFCFF"/>
        <color rgb="FFF8696B"/>
      </colorScale>
    </cfRule>
    <cfRule type="colorScale" priority="336">
      <colorScale>
        <cfvo type="min"/>
        <cfvo type="percentile" val="50"/>
        <cfvo type="max"/>
        <color rgb="FF63BE7B"/>
        <color rgb="FFFCFCFF"/>
        <color rgb="FFF8696B"/>
      </colorScale>
    </cfRule>
    <cfRule type="colorScale" priority="350">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fRule type="colorScale" priority="320">
      <colorScale>
        <cfvo type="min"/>
        <cfvo type="percentile" val="50"/>
        <cfvo type="max"/>
        <color rgb="FF63BE7B"/>
        <color rgb="FFFCFCFF"/>
        <color rgb="FFF8696B"/>
      </colorScale>
    </cfRule>
  </conditionalFormatting>
  <conditionalFormatting sqref="H11">
    <cfRule type="colorScale" priority="314">
      <colorScale>
        <cfvo type="min"/>
        <cfvo type="percentile" val="50"/>
        <cfvo type="max"/>
        <color rgb="FF63BE7B"/>
        <color rgb="FFFCFCFF"/>
        <color rgb="FFF8696B"/>
      </colorScale>
    </cfRule>
    <cfRule type="colorScale" priority="300">
      <colorScale>
        <cfvo type="min"/>
        <cfvo type="percentile" val="50"/>
        <cfvo type="max"/>
        <color rgb="FF63BE7B"/>
        <color rgb="FFFCFCFF"/>
        <color rgb="FFF8696B"/>
      </colorScale>
    </cfRule>
  </conditionalFormatting>
  <conditionalFormatting sqref="H12">
    <cfRule type="colorScale" priority="270">
      <colorScale>
        <cfvo type="min"/>
        <cfvo type="percentile" val="50"/>
        <cfvo type="max"/>
        <color rgb="FF63BE7B"/>
        <color rgb="FFFCFCFF"/>
        <color rgb="FFF8696B"/>
      </colorScale>
    </cfRule>
    <cfRule type="colorScale" priority="271">
      <colorScale>
        <cfvo type="min"/>
        <cfvo type="percentile" val="50"/>
        <cfvo type="max"/>
        <color rgb="FF63BE7B"/>
        <color rgb="FFFCFCFF"/>
        <color rgb="FFF8696B"/>
      </colorScale>
    </cfRule>
  </conditionalFormatting>
  <conditionalFormatting sqref="H12:H20">
    <cfRule type="colorScale" priority="283">
      <colorScale>
        <cfvo type="min"/>
        <cfvo type="percentile" val="50"/>
        <cfvo type="max"/>
        <color rgb="FF63BE7B"/>
        <color rgb="FFFCFCFF"/>
        <color rgb="FFF8696B"/>
      </colorScale>
    </cfRule>
  </conditionalFormatting>
  <conditionalFormatting sqref="H12:H21">
    <cfRule type="colorScale" priority="80">
      <colorScale>
        <cfvo type="min"/>
        <cfvo type="percentile" val="50"/>
        <cfvo type="max"/>
        <color rgb="FF63BE7B"/>
        <color rgb="FFFCFCFF"/>
        <color rgb="FFF8696B"/>
      </colorScale>
    </cfRule>
  </conditionalFormatting>
  <conditionalFormatting sqref="H13">
    <cfRule type="colorScale" priority="249">
      <colorScale>
        <cfvo type="min"/>
        <cfvo type="percentile" val="50"/>
        <cfvo type="max"/>
        <color rgb="FF63BE7B"/>
        <color rgb="FFFCFCFF"/>
        <color rgb="FFF8696B"/>
      </colorScale>
    </cfRule>
    <cfRule type="colorScale" priority="254">
      <colorScale>
        <cfvo type="min"/>
        <cfvo type="percentile" val="50"/>
        <cfvo type="max"/>
        <color rgb="FF63BE7B"/>
        <color rgb="FFFCFCFF"/>
        <color rgb="FFF8696B"/>
      </colorScale>
    </cfRule>
    <cfRule type="colorScale" priority="258">
      <colorScale>
        <cfvo type="min"/>
        <cfvo type="percentile" val="50"/>
        <cfvo type="max"/>
        <color rgb="FF63BE7B"/>
        <color rgb="FFFCFCFF"/>
        <color rgb="FFF8696B"/>
      </colorScale>
    </cfRule>
  </conditionalFormatting>
  <conditionalFormatting sqref="H14">
    <cfRule type="colorScale" priority="235">
      <colorScale>
        <cfvo type="min"/>
        <cfvo type="percentile" val="50"/>
        <cfvo type="max"/>
        <color rgb="FF63BE7B"/>
        <color rgb="FFFCFCFF"/>
        <color rgb="FFF8696B"/>
      </colorScale>
    </cfRule>
    <cfRule type="colorScale" priority="234">
      <colorScale>
        <cfvo type="min"/>
        <cfvo type="percentile" val="50"/>
        <cfvo type="max"/>
        <color rgb="FF63BE7B"/>
        <color rgb="FFFCFCFF"/>
        <color rgb="FFF8696B"/>
      </colorScale>
    </cfRule>
  </conditionalFormatting>
  <conditionalFormatting sqref="H15">
    <cfRule type="colorScale" priority="222">
      <colorScale>
        <cfvo type="min"/>
        <cfvo type="percentile" val="50"/>
        <cfvo type="max"/>
        <color rgb="FF63BE7B"/>
        <color rgb="FFFCFCFF"/>
        <color rgb="FFF8696B"/>
      </colorScale>
    </cfRule>
  </conditionalFormatting>
  <conditionalFormatting sqref="H16">
    <cfRule type="colorScale" priority="202">
      <colorScale>
        <cfvo type="min"/>
        <cfvo type="percentile" val="50"/>
        <cfvo type="max"/>
        <color rgb="FF63BE7B"/>
        <color rgb="FFFCFCFF"/>
        <color rgb="FFF8696B"/>
      </colorScale>
    </cfRule>
    <cfRule type="colorScale" priority="211">
      <colorScale>
        <cfvo type="min"/>
        <cfvo type="percentile" val="50"/>
        <cfvo type="max"/>
        <color rgb="FF63BE7B"/>
        <color rgb="FFFCFCFF"/>
        <color rgb="FFF8696B"/>
      </colorScale>
    </cfRule>
    <cfRule type="colorScale" priority="207">
      <colorScale>
        <cfvo type="min"/>
        <cfvo type="percentile" val="50"/>
        <cfvo type="max"/>
        <color rgb="FF63BE7B"/>
        <color rgb="FFFCFCFF"/>
        <color rgb="FFF8696B"/>
      </colorScale>
    </cfRule>
  </conditionalFormatting>
  <conditionalFormatting sqref="H17">
    <cfRule type="colorScale" priority="188">
      <colorScale>
        <cfvo type="min"/>
        <cfvo type="percentile" val="50"/>
        <cfvo type="max"/>
        <color rgb="FF63BE7B"/>
        <color rgb="FFFCFCFF"/>
        <color rgb="FFF8696B"/>
      </colorScale>
    </cfRule>
    <cfRule type="colorScale" priority="187">
      <colorScale>
        <cfvo type="min"/>
        <cfvo type="percentile" val="50"/>
        <cfvo type="max"/>
        <color rgb="FF63BE7B"/>
        <color rgb="FFFCFCFF"/>
        <color rgb="FFF8696B"/>
      </colorScale>
    </cfRule>
  </conditionalFormatting>
  <conditionalFormatting sqref="H18">
    <cfRule type="colorScale" priority="175">
      <colorScale>
        <cfvo type="min"/>
        <cfvo type="percentile" val="50"/>
        <cfvo type="max"/>
        <color rgb="FF63BE7B"/>
        <color rgb="FFFCFCFF"/>
        <color rgb="FFF8696B"/>
      </colorScale>
    </cfRule>
    <cfRule type="colorScale" priority="171">
      <colorScale>
        <cfvo type="min"/>
        <cfvo type="percentile" val="50"/>
        <cfvo type="max"/>
        <color rgb="FF63BE7B"/>
        <color rgb="FFFCFCFF"/>
        <color rgb="FFF8696B"/>
      </colorScale>
    </cfRule>
    <cfRule type="colorScale" priority="166">
      <colorScale>
        <cfvo type="min"/>
        <cfvo type="percentile" val="50"/>
        <cfvo type="max"/>
        <color rgb="FF63BE7B"/>
        <color rgb="FFFCFCFF"/>
        <color rgb="FFF8696B"/>
      </colorScale>
    </cfRule>
  </conditionalFormatting>
  <conditionalFormatting sqref="H19">
    <cfRule type="colorScale" priority="148">
      <colorScale>
        <cfvo type="min"/>
        <cfvo type="percentile" val="50"/>
        <cfvo type="max"/>
        <color rgb="FF63BE7B"/>
        <color rgb="FFFCFCFF"/>
        <color rgb="FFF8696B"/>
      </colorScale>
    </cfRule>
    <cfRule type="colorScale" priority="155">
      <colorScale>
        <cfvo type="min"/>
        <cfvo type="percentile" val="50"/>
        <cfvo type="max"/>
        <color rgb="FF63BE7B"/>
        <color rgb="FFFCFCFF"/>
        <color rgb="FFF8696B"/>
      </colorScale>
    </cfRule>
    <cfRule type="colorScale" priority="153">
      <colorScale>
        <cfvo type="min"/>
        <cfvo type="percentile" val="50"/>
        <cfvo type="max"/>
        <color rgb="FF63BE7B"/>
        <color rgb="FFFCFCFF"/>
        <color rgb="FFF8696B"/>
      </colorScale>
    </cfRule>
    <cfRule type="colorScale" priority="141">
      <colorScale>
        <cfvo type="min"/>
        <cfvo type="percentile" val="50"/>
        <cfvo type="max"/>
        <color rgb="FF63BE7B"/>
        <color rgb="FFFCFCFF"/>
        <color rgb="FFF8696B"/>
      </colorScale>
    </cfRule>
  </conditionalFormatting>
  <conditionalFormatting sqref="H20">
    <cfRule type="colorScale" priority="126">
      <colorScale>
        <cfvo type="min"/>
        <cfvo type="percentile" val="50"/>
        <cfvo type="max"/>
        <color rgb="FF63BE7B"/>
        <color rgb="FFFCFCFF"/>
        <color rgb="FFF8696B"/>
      </colorScale>
    </cfRule>
    <cfRule type="colorScale" priority="117">
      <colorScale>
        <cfvo type="min"/>
        <cfvo type="percentile" val="50"/>
        <cfvo type="max"/>
        <color rgb="FF63BE7B"/>
        <color rgb="FFFCFCFF"/>
        <color rgb="FFF8696B"/>
      </colorScale>
    </cfRule>
    <cfRule type="colorScale" priority="122">
      <colorScale>
        <cfvo type="min"/>
        <cfvo type="percentile" val="50"/>
        <cfvo type="max"/>
        <color rgb="FF63BE7B"/>
        <color rgb="FFFCFCFF"/>
        <color rgb="FFF8696B"/>
      </colorScale>
    </cfRule>
  </conditionalFormatting>
  <conditionalFormatting sqref="H21">
    <cfRule type="colorScale" priority="107">
      <colorScale>
        <cfvo type="min"/>
        <cfvo type="percentile" val="50"/>
        <cfvo type="max"/>
        <color rgb="FF63BE7B"/>
        <color rgb="FFFCFCFF"/>
        <color rgb="FFF8696B"/>
      </colorScale>
    </cfRule>
    <cfRule type="colorScale" priority="98">
      <colorScale>
        <cfvo type="min"/>
        <cfvo type="percentile" val="50"/>
        <cfvo type="max"/>
        <color rgb="FF63BE7B"/>
        <color rgb="FFFCFCFF"/>
        <color rgb="FFF8696B"/>
      </colorScale>
    </cfRule>
  </conditionalFormatting>
  <conditionalFormatting sqref="H22">
    <cfRule type="colorScale" priority="73">
      <colorScale>
        <cfvo type="min"/>
        <cfvo type="percentile" val="50"/>
        <cfvo type="max"/>
        <color rgb="FF63BE7B"/>
        <color rgb="FFFCFCFF"/>
        <color rgb="FFF8696B"/>
      </colorScale>
    </cfRule>
    <cfRule type="colorScale" priority="74">
      <colorScale>
        <cfvo type="min"/>
        <cfvo type="percentile" val="50"/>
        <cfvo type="max"/>
        <color rgb="FF63BE7B"/>
        <color rgb="FFFCFCFF"/>
        <color rgb="FFF8696B"/>
      </colorScale>
    </cfRule>
  </conditionalFormatting>
  <conditionalFormatting sqref="H22:H28">
    <cfRule type="colorScale" priority="58">
      <colorScale>
        <cfvo type="min"/>
        <cfvo type="percentile" val="50"/>
        <cfvo type="max"/>
        <color rgb="FF63BE7B"/>
        <color rgb="FFFCFCFF"/>
        <color rgb="FFF8696B"/>
      </colorScale>
    </cfRule>
  </conditionalFormatting>
  <conditionalFormatting sqref="H23">
    <cfRule type="colorScale" priority="49">
      <colorScale>
        <cfvo type="min"/>
        <cfvo type="percentile" val="50"/>
        <cfvo type="max"/>
        <color rgb="FF63BE7B"/>
        <color rgb="FFFCFCFF"/>
        <color rgb="FFF8696B"/>
      </colorScale>
    </cfRule>
    <cfRule type="colorScale" priority="52">
      <colorScale>
        <cfvo type="min"/>
        <cfvo type="percentile" val="50"/>
        <cfvo type="max"/>
        <color rgb="FF63BE7B"/>
        <color rgb="FFFCFCFF"/>
        <color rgb="FFF8696B"/>
      </colorScale>
    </cfRule>
  </conditionalFormatting>
  <conditionalFormatting sqref="H24">
    <cfRule type="colorScale" priority="39">
      <colorScale>
        <cfvo type="min"/>
        <cfvo type="percentile" val="50"/>
        <cfvo type="max"/>
        <color rgb="FF63BE7B"/>
        <color rgb="FFFCFCFF"/>
        <color rgb="FFF8696B"/>
      </colorScale>
    </cfRule>
    <cfRule type="colorScale" priority="42">
      <colorScale>
        <cfvo type="min"/>
        <cfvo type="percentile" val="50"/>
        <cfvo type="max"/>
        <color rgb="FF63BE7B"/>
        <color rgb="FFFCFCFF"/>
        <color rgb="FFF8696B"/>
      </colorScale>
    </cfRule>
  </conditionalFormatting>
  <conditionalFormatting sqref="H25">
    <cfRule type="colorScale" priority="33">
      <colorScale>
        <cfvo type="min"/>
        <cfvo type="percentile" val="50"/>
        <cfvo type="max"/>
        <color rgb="FF63BE7B"/>
        <color rgb="FFFCFCFF"/>
        <color rgb="FFF8696B"/>
      </colorScale>
    </cfRule>
  </conditionalFormatting>
  <conditionalFormatting sqref="H26:H28">
    <cfRule type="colorScale" priority="27">
      <colorScale>
        <cfvo type="min"/>
        <cfvo type="percentile" val="50"/>
        <cfvo type="max"/>
        <color rgb="FF63BE7B"/>
        <color rgb="FFFCFCFF"/>
        <color rgb="FFF8696B"/>
      </colorScale>
    </cfRule>
  </conditionalFormatting>
  <conditionalFormatting sqref="J2:J8">
    <cfRule type="colorScale" priority="461">
      <colorScale>
        <cfvo type="min"/>
        <cfvo type="max"/>
        <color rgb="FFFFEF9C"/>
        <color rgb="FF63BE7B"/>
      </colorScale>
    </cfRule>
  </conditionalFormatting>
  <conditionalFormatting sqref="J2:J11">
    <cfRule type="colorScale" priority="289">
      <colorScale>
        <cfvo type="min"/>
        <cfvo type="max"/>
        <color rgb="FFFFEF9C"/>
        <color rgb="FF63BE7B"/>
      </colorScale>
    </cfRule>
  </conditionalFormatting>
  <conditionalFormatting sqref="J2:J28">
    <cfRule type="colorScale" priority="3">
      <colorScale>
        <cfvo type="min"/>
        <cfvo type="max"/>
        <color rgb="FFFFEF9C"/>
        <color rgb="FF63BE7B"/>
      </colorScale>
    </cfRule>
  </conditionalFormatting>
  <conditionalFormatting sqref="J9">
    <cfRule type="colorScale" priority="353">
      <colorScale>
        <cfvo type="min"/>
        <cfvo type="max"/>
        <color rgb="FFFFEF9C"/>
        <color rgb="FF63BE7B"/>
      </colorScale>
    </cfRule>
    <cfRule type="colorScale" priority="389">
      <colorScale>
        <cfvo type="min"/>
        <cfvo type="max"/>
        <color rgb="FFFFEF9C"/>
        <color rgb="FF63BE7B"/>
      </colorScale>
    </cfRule>
    <cfRule type="colorScale" priority="356">
      <colorScale>
        <cfvo type="min"/>
        <cfvo type="percentile" val="50"/>
        <cfvo type="max"/>
        <color rgb="FFF8696B"/>
        <color rgb="FFFFEB84"/>
        <color rgb="FF63BE7B"/>
      </colorScale>
    </cfRule>
    <cfRule type="colorScale" priority="380">
      <colorScale>
        <cfvo type="min"/>
        <cfvo type="max"/>
        <color rgb="FFFFEF9C"/>
        <color rgb="FF63BE7B"/>
      </colorScale>
    </cfRule>
    <cfRule type="colorScale" priority="372">
      <colorScale>
        <cfvo type="min"/>
        <cfvo type="max"/>
        <color rgb="FFFFEF9C"/>
        <color rgb="FF63BE7B"/>
      </colorScale>
    </cfRule>
    <cfRule type="colorScale" priority="367">
      <colorScale>
        <cfvo type="min"/>
        <cfvo type="percentile" val="50"/>
        <cfvo type="max"/>
        <color rgb="FFF8696B"/>
        <color rgb="FFFFEB84"/>
        <color rgb="FF63BE7B"/>
      </colorScale>
    </cfRule>
    <cfRule type="colorScale" priority="365">
      <colorScale>
        <cfvo type="min"/>
        <cfvo type="max"/>
        <color rgb="FFFFEF9C"/>
        <color rgb="FF63BE7B"/>
      </colorScale>
    </cfRule>
  </conditionalFormatting>
  <conditionalFormatting sqref="J10">
    <cfRule type="colorScale" priority="318">
      <colorScale>
        <cfvo type="min"/>
        <cfvo type="percentile" val="50"/>
        <cfvo type="max"/>
        <color rgb="FFF8696B"/>
        <color rgb="FFFFEB84"/>
        <color rgb="FF63BE7B"/>
      </colorScale>
    </cfRule>
    <cfRule type="colorScale" priority="329">
      <colorScale>
        <cfvo type="min"/>
        <cfvo type="max"/>
        <color rgb="FFFFEF9C"/>
        <color rgb="FF63BE7B"/>
      </colorScale>
    </cfRule>
    <cfRule type="colorScale" priority="315">
      <colorScale>
        <cfvo type="min"/>
        <cfvo type="max"/>
        <color rgb="FFFFEF9C"/>
        <color rgb="FF63BE7B"/>
      </colorScale>
    </cfRule>
    <cfRule type="colorScale" priority="334">
      <colorScale>
        <cfvo type="min"/>
        <cfvo type="max"/>
        <color rgb="FFFFEF9C"/>
        <color rgb="FF63BE7B"/>
      </colorScale>
    </cfRule>
    <cfRule type="colorScale" priority="327">
      <colorScale>
        <cfvo type="min"/>
        <cfvo type="max"/>
        <color rgb="FFFFEF9C"/>
        <color rgb="FF63BE7B"/>
      </colorScale>
    </cfRule>
    <cfRule type="colorScale" priority="340">
      <colorScale>
        <cfvo type="min"/>
        <cfvo type="max"/>
        <color rgb="FFFFEF9C"/>
        <color rgb="FF63BE7B"/>
      </colorScale>
    </cfRule>
    <cfRule type="colorScale" priority="351">
      <colorScale>
        <cfvo type="min"/>
        <cfvo type="max"/>
        <color rgb="FFFFEF9C"/>
        <color rgb="FF63BE7B"/>
      </colorScale>
    </cfRule>
  </conditionalFormatting>
  <conditionalFormatting sqref="J11">
    <cfRule type="colorScale" priority="299">
      <colorScale>
        <cfvo type="min"/>
        <cfvo type="max"/>
        <color rgb="FFFFEF9C"/>
        <color rgb="FF63BE7B"/>
      </colorScale>
    </cfRule>
  </conditionalFormatting>
  <conditionalFormatting sqref="J12">
    <cfRule type="colorScale" priority="266">
      <colorScale>
        <cfvo type="min"/>
        <cfvo type="max"/>
        <color rgb="FFFFEF9C"/>
        <color rgb="FF63BE7B"/>
      </colorScale>
    </cfRule>
    <cfRule type="colorScale" priority="273">
      <colorScale>
        <cfvo type="min"/>
        <cfvo type="max"/>
        <color rgb="FFFFEF9C"/>
        <color rgb="FF63BE7B"/>
      </colorScale>
    </cfRule>
    <cfRule type="colorScale" priority="268">
      <colorScale>
        <cfvo type="min"/>
        <cfvo type="max"/>
        <color rgb="FFFFEF9C"/>
        <color rgb="FF63BE7B"/>
      </colorScale>
    </cfRule>
  </conditionalFormatting>
  <conditionalFormatting sqref="J12:J20">
    <cfRule type="colorScale" priority="284">
      <colorScale>
        <cfvo type="min"/>
        <cfvo type="max"/>
        <color rgb="FFFFEF9C"/>
        <color rgb="FF63BE7B"/>
      </colorScale>
    </cfRule>
  </conditionalFormatting>
  <conditionalFormatting sqref="J12:J21">
    <cfRule type="colorScale" priority="79">
      <colorScale>
        <cfvo type="min"/>
        <cfvo type="max"/>
        <color rgb="FFFFEF9C"/>
        <color rgb="FF63BE7B"/>
      </colorScale>
    </cfRule>
    <cfRule type="colorScale" priority="91">
      <colorScale>
        <cfvo type="min"/>
        <cfvo type="percentile" val="50"/>
        <cfvo type="max"/>
        <color rgb="FFF8696B"/>
        <color rgb="FFFFEB84"/>
        <color rgb="FF63BE7B"/>
      </colorScale>
    </cfRule>
  </conditionalFormatting>
  <conditionalFormatting sqref="J13">
    <cfRule type="colorScale" priority="247">
      <colorScale>
        <cfvo type="min"/>
        <cfvo type="max"/>
        <color rgb="FFFFEF9C"/>
        <color rgb="FF63BE7B"/>
      </colorScale>
    </cfRule>
    <cfRule type="colorScale" priority="252">
      <colorScale>
        <cfvo type="min"/>
        <cfvo type="max"/>
        <color rgb="FFFFEF9C"/>
        <color rgb="FF63BE7B"/>
      </colorScale>
    </cfRule>
    <cfRule type="colorScale" priority="244">
      <colorScale>
        <cfvo type="min"/>
        <cfvo type="max"/>
        <color rgb="FFFFEF9C"/>
        <color rgb="FF63BE7B"/>
      </colorScale>
    </cfRule>
    <cfRule type="colorScale" priority="260">
      <colorScale>
        <cfvo type="min"/>
        <cfvo type="max"/>
        <color rgb="FFFFEF9C"/>
        <color rgb="FF63BE7B"/>
      </colorScale>
    </cfRule>
  </conditionalFormatting>
  <conditionalFormatting sqref="J14">
    <cfRule type="colorScale" priority="236">
      <colorScale>
        <cfvo type="min"/>
        <cfvo type="max"/>
        <color rgb="FFFFEF9C"/>
        <color rgb="FF63BE7B"/>
      </colorScale>
    </cfRule>
    <cfRule type="colorScale" priority="237">
      <colorScale>
        <cfvo type="min"/>
        <cfvo type="max"/>
        <color rgb="FFFFEF9C"/>
        <color rgb="FF63BE7B"/>
      </colorScale>
    </cfRule>
  </conditionalFormatting>
  <conditionalFormatting sqref="J15">
    <cfRule type="colorScale" priority="224">
      <colorScale>
        <cfvo type="min"/>
        <cfvo type="max"/>
        <color rgb="FFFFEF9C"/>
        <color rgb="FF63BE7B"/>
      </colorScale>
    </cfRule>
    <cfRule type="colorScale" priority="219">
      <colorScale>
        <cfvo type="min"/>
        <cfvo type="max"/>
        <color rgb="FFFFEF9C"/>
        <color rgb="FF63BE7B"/>
      </colorScale>
    </cfRule>
  </conditionalFormatting>
  <conditionalFormatting sqref="J16">
    <cfRule type="colorScale" priority="197">
      <colorScale>
        <cfvo type="min"/>
        <cfvo type="max"/>
        <color rgb="FFFFEF9C"/>
        <color rgb="FF63BE7B"/>
      </colorScale>
    </cfRule>
    <cfRule type="colorScale" priority="213">
      <colorScale>
        <cfvo type="min"/>
        <cfvo type="max"/>
        <color rgb="FFFFEF9C"/>
        <color rgb="FF63BE7B"/>
      </colorScale>
    </cfRule>
    <cfRule type="colorScale" priority="200">
      <colorScale>
        <cfvo type="min"/>
        <cfvo type="max"/>
        <color rgb="FFFFEF9C"/>
        <color rgb="FF63BE7B"/>
      </colorScale>
    </cfRule>
    <cfRule type="colorScale" priority="205">
      <colorScale>
        <cfvo type="min"/>
        <cfvo type="max"/>
        <color rgb="FFFFEF9C"/>
        <color rgb="FF63BE7B"/>
      </colorScale>
    </cfRule>
  </conditionalFormatting>
  <conditionalFormatting sqref="J17">
    <cfRule type="colorScale" priority="190">
      <colorScale>
        <cfvo type="min"/>
        <cfvo type="max"/>
        <color rgb="FFFFEF9C"/>
        <color rgb="FF63BE7B"/>
      </colorScale>
    </cfRule>
    <cfRule type="colorScale" priority="189">
      <colorScale>
        <cfvo type="min"/>
        <cfvo type="max"/>
        <color rgb="FFFFEF9C"/>
        <color rgb="FF63BE7B"/>
      </colorScale>
    </cfRule>
  </conditionalFormatting>
  <conditionalFormatting sqref="J18">
    <cfRule type="colorScale" priority="161">
      <colorScale>
        <cfvo type="min"/>
        <cfvo type="max"/>
        <color rgb="FFFFEF9C"/>
        <color rgb="FF63BE7B"/>
      </colorScale>
    </cfRule>
    <cfRule type="colorScale" priority="177">
      <colorScale>
        <cfvo type="min"/>
        <cfvo type="max"/>
        <color rgb="FFFFEF9C"/>
        <color rgb="FF63BE7B"/>
      </colorScale>
    </cfRule>
    <cfRule type="colorScale" priority="169">
      <colorScale>
        <cfvo type="min"/>
        <cfvo type="max"/>
        <color rgb="FFFFEF9C"/>
        <color rgb="FF63BE7B"/>
      </colorScale>
    </cfRule>
    <cfRule type="colorScale" priority="164">
      <colorScale>
        <cfvo type="min"/>
        <cfvo type="max"/>
        <color rgb="FFFFEF9C"/>
        <color rgb="FF63BE7B"/>
      </colorScale>
    </cfRule>
  </conditionalFormatting>
  <conditionalFormatting sqref="J19">
    <cfRule type="colorScale" priority="146">
      <colorScale>
        <cfvo type="min"/>
        <cfvo type="max"/>
        <color rgb="FFFFEF9C"/>
        <color rgb="FF63BE7B"/>
      </colorScale>
    </cfRule>
    <cfRule type="colorScale" priority="139">
      <colorScale>
        <cfvo type="min"/>
        <cfvo type="max"/>
        <color rgb="FFFFEF9C"/>
        <color rgb="FF63BE7B"/>
      </colorScale>
    </cfRule>
    <cfRule type="colorScale" priority="151">
      <colorScale>
        <cfvo type="min"/>
        <cfvo type="max"/>
        <color rgb="FFFFEF9C"/>
        <color rgb="FF63BE7B"/>
      </colorScale>
    </cfRule>
    <cfRule type="colorScale" priority="157">
      <colorScale>
        <cfvo type="min"/>
        <cfvo type="max"/>
        <color rgb="FFFFEF9C"/>
        <color rgb="FF63BE7B"/>
      </colorScale>
    </cfRule>
  </conditionalFormatting>
  <conditionalFormatting sqref="J20">
    <cfRule type="colorScale" priority="120">
      <colorScale>
        <cfvo type="min"/>
        <cfvo type="max"/>
        <color rgb="FFFFEF9C"/>
        <color rgb="FF63BE7B"/>
      </colorScale>
    </cfRule>
    <cfRule type="colorScale" priority="112">
      <colorScale>
        <cfvo type="min"/>
        <cfvo type="max"/>
        <color rgb="FFFFEF9C"/>
        <color rgb="FF63BE7B"/>
      </colorScale>
    </cfRule>
    <cfRule type="colorScale" priority="128">
      <colorScale>
        <cfvo type="min"/>
        <cfvo type="max"/>
        <color rgb="FFFFEF9C"/>
        <color rgb="FF63BE7B"/>
      </colorScale>
    </cfRule>
    <cfRule type="colorScale" priority="115">
      <colorScale>
        <cfvo type="min"/>
        <cfvo type="max"/>
        <color rgb="FFFFEF9C"/>
        <color rgb="FF63BE7B"/>
      </colorScale>
    </cfRule>
  </conditionalFormatting>
  <conditionalFormatting sqref="J21">
    <cfRule type="colorScale" priority="97">
      <colorScale>
        <cfvo type="min"/>
        <cfvo type="max"/>
        <color rgb="FFFFEF9C"/>
        <color rgb="FF63BE7B"/>
      </colorScale>
    </cfRule>
  </conditionalFormatting>
  <conditionalFormatting sqref="J22:J28">
    <cfRule type="colorScale" priority="57">
      <colorScale>
        <cfvo type="min"/>
        <cfvo type="max"/>
        <color rgb="FFFFEF9C"/>
        <color rgb="FF63BE7B"/>
      </colorScale>
    </cfRule>
  </conditionalFormatting>
  <conditionalFormatting sqref="J2:L2">
    <cfRule type="colorScale" priority="450">
      <colorScale>
        <cfvo type="min"/>
        <cfvo type="max"/>
        <color rgb="FFFFEF9C"/>
        <color rgb="FF63BE7B"/>
      </colorScale>
    </cfRule>
  </conditionalFormatting>
  <conditionalFormatting sqref="J3:L3">
    <cfRule type="colorScale" priority="443">
      <colorScale>
        <cfvo type="min"/>
        <cfvo type="max"/>
        <color rgb="FFFFEF9C"/>
        <color rgb="FF63BE7B"/>
      </colorScale>
    </cfRule>
  </conditionalFormatting>
  <conditionalFormatting sqref="J4:L4">
    <cfRule type="colorScale" priority="427">
      <colorScale>
        <cfvo type="min"/>
        <cfvo type="max"/>
        <color rgb="FFFFEF9C"/>
        <color rgb="FF63BE7B"/>
      </colorScale>
    </cfRule>
    <cfRule type="colorScale" priority="428">
      <colorScale>
        <cfvo type="min"/>
        <cfvo type="max"/>
        <color rgb="FFFFEF9C"/>
        <color rgb="FF63BE7B"/>
      </colorScale>
    </cfRule>
    <cfRule type="colorScale" priority="436">
      <colorScale>
        <cfvo type="min"/>
        <cfvo type="max"/>
        <color rgb="FFFFEF9C"/>
        <color rgb="FF63BE7B"/>
      </colorScale>
    </cfRule>
  </conditionalFormatting>
  <conditionalFormatting sqref="J5:L5">
    <cfRule type="colorScale" priority="419">
      <colorScale>
        <cfvo type="min"/>
        <cfvo type="max"/>
        <color rgb="FFFFEF9C"/>
        <color rgb="FF63BE7B"/>
      </colorScale>
    </cfRule>
    <cfRule type="colorScale" priority="425">
      <colorScale>
        <cfvo type="min"/>
        <cfvo type="max"/>
        <color rgb="FFFFEF9C"/>
        <color rgb="FF63BE7B"/>
      </colorScale>
    </cfRule>
    <cfRule type="colorScale" priority="417">
      <colorScale>
        <cfvo type="min"/>
        <cfvo type="max"/>
        <color rgb="FFFFEF9C"/>
        <color rgb="FF63BE7B"/>
      </colorScale>
    </cfRule>
  </conditionalFormatting>
  <conditionalFormatting sqref="J6:L6">
    <cfRule type="colorScale" priority="415">
      <colorScale>
        <cfvo type="min"/>
        <cfvo type="max"/>
        <color rgb="FFFFEF9C"/>
        <color rgb="FF63BE7B"/>
      </colorScale>
    </cfRule>
  </conditionalFormatting>
  <conditionalFormatting sqref="J7:L7">
    <cfRule type="colorScale" priority="408">
      <colorScale>
        <cfvo type="min"/>
        <cfvo type="max"/>
        <color rgb="FFFFEF9C"/>
        <color rgb="FF63BE7B"/>
      </colorScale>
    </cfRule>
    <cfRule type="colorScale" priority="407">
      <colorScale>
        <cfvo type="min"/>
        <cfvo type="max"/>
        <color rgb="FFFFEF9C"/>
        <color rgb="FF63BE7B"/>
      </colorScale>
    </cfRule>
  </conditionalFormatting>
  <conditionalFormatting sqref="J8:L8">
    <cfRule type="colorScale" priority="397">
      <colorScale>
        <cfvo type="min"/>
        <cfvo type="max"/>
        <color rgb="FFFFEF9C"/>
        <color rgb="FF63BE7B"/>
      </colorScale>
    </cfRule>
  </conditionalFormatting>
  <conditionalFormatting sqref="J11:L11">
    <cfRule type="colorScale" priority="312">
      <colorScale>
        <cfvo type="min"/>
        <cfvo type="max"/>
        <color rgb="FFFFEF9C"/>
        <color rgb="FF63BE7B"/>
      </colorScale>
    </cfRule>
  </conditionalFormatting>
  <conditionalFormatting sqref="J21:L21">
    <cfRule type="colorScale" priority="5313">
      <colorScale>
        <cfvo type="min"/>
        <cfvo type="max"/>
        <color rgb="FFFFEF9C"/>
        <color rgb="FF63BE7B"/>
      </colorScale>
    </cfRule>
  </conditionalFormatting>
  <conditionalFormatting sqref="J22:L22">
    <cfRule type="colorScale" priority="76">
      <colorScale>
        <cfvo type="min"/>
        <cfvo type="max"/>
        <color rgb="FFFFEF9C"/>
        <color rgb="FF63BE7B"/>
      </colorScale>
    </cfRule>
    <cfRule type="colorScale" priority="75">
      <colorScale>
        <cfvo type="min"/>
        <cfvo type="max"/>
        <color rgb="FFFFEF9C"/>
        <color rgb="FF63BE7B"/>
      </colorScale>
    </cfRule>
  </conditionalFormatting>
  <conditionalFormatting sqref="J23:L23">
    <cfRule type="colorScale" priority="54">
      <colorScale>
        <cfvo type="min"/>
        <cfvo type="max"/>
        <color rgb="FFFFEF9C"/>
        <color rgb="FF63BE7B"/>
      </colorScale>
    </cfRule>
    <cfRule type="colorScale" priority="46">
      <colorScale>
        <cfvo type="min"/>
        <cfvo type="max"/>
        <color rgb="FFFFEF9C"/>
        <color rgb="FF63BE7B"/>
      </colorScale>
    </cfRule>
    <cfRule type="colorScale" priority="48">
      <colorScale>
        <cfvo type="min"/>
        <cfvo type="max"/>
        <color rgb="FFFFEF9C"/>
        <color rgb="FF63BE7B"/>
      </colorScale>
    </cfRule>
  </conditionalFormatting>
  <conditionalFormatting sqref="J24:L24">
    <cfRule type="colorScale" priority="36">
      <colorScale>
        <cfvo type="min"/>
        <cfvo type="max"/>
        <color rgb="FFFFEF9C"/>
        <color rgb="FF63BE7B"/>
      </colorScale>
    </cfRule>
    <cfRule type="colorScale" priority="38">
      <colorScale>
        <cfvo type="min"/>
        <cfvo type="max"/>
        <color rgb="FFFFEF9C"/>
        <color rgb="FF63BE7B"/>
      </colorScale>
    </cfRule>
    <cfRule type="colorScale" priority="44">
      <colorScale>
        <cfvo type="min"/>
        <cfvo type="max"/>
        <color rgb="FFFFEF9C"/>
        <color rgb="FF63BE7B"/>
      </colorScale>
    </cfRule>
  </conditionalFormatting>
  <conditionalFormatting sqref="J25:L25">
    <cfRule type="colorScale" priority="34">
      <colorScale>
        <cfvo type="min"/>
        <cfvo type="max"/>
        <color rgb="FFFFEF9C"/>
        <color rgb="FF63BE7B"/>
      </colorScale>
    </cfRule>
  </conditionalFormatting>
  <conditionalFormatting sqref="J26:L26">
    <cfRule type="colorScale" priority="25">
      <colorScale>
        <cfvo type="min"/>
        <cfvo type="max"/>
        <color rgb="FFFFEF9C"/>
        <color rgb="FF63BE7B"/>
      </colorScale>
    </cfRule>
  </conditionalFormatting>
  <conditionalFormatting sqref="J27:L27">
    <cfRule type="colorScale" priority="20">
      <colorScale>
        <cfvo type="min"/>
        <cfvo type="max"/>
        <color rgb="FFFFEF9C"/>
        <color rgb="FF63BE7B"/>
      </colorScale>
    </cfRule>
  </conditionalFormatting>
  <conditionalFormatting sqref="J28:L28">
    <cfRule type="colorScale" priority="15">
      <colorScale>
        <cfvo type="min"/>
        <cfvo type="max"/>
        <color rgb="FFFFEF9C"/>
        <color rgb="FF63BE7B"/>
      </colorScale>
    </cfRule>
  </conditionalFormatting>
  <conditionalFormatting sqref="K2:K8">
    <cfRule type="colorScale" priority="462">
      <colorScale>
        <cfvo type="min"/>
        <cfvo type="max"/>
        <color rgb="FFFFEF9C"/>
        <color rgb="FF63BE7B"/>
      </colorScale>
    </cfRule>
  </conditionalFormatting>
  <conditionalFormatting sqref="K2:K11">
    <cfRule type="colorScale" priority="288">
      <colorScale>
        <cfvo type="min"/>
        <cfvo type="max"/>
        <color rgb="FFFFEF9C"/>
        <color rgb="FF63BE7B"/>
      </colorScale>
    </cfRule>
  </conditionalFormatting>
  <conditionalFormatting sqref="K2:K28">
    <cfRule type="colorScale" priority="2">
      <colorScale>
        <cfvo type="min"/>
        <cfvo type="max"/>
        <color rgb="FFFFEF9C"/>
        <color rgb="FF63BE7B"/>
      </colorScale>
    </cfRule>
  </conditionalFormatting>
  <conditionalFormatting sqref="K9">
    <cfRule type="colorScale" priority="354">
      <colorScale>
        <cfvo type="min"/>
        <cfvo type="max"/>
        <color rgb="FFFFEF9C"/>
        <color rgb="FF63BE7B"/>
      </colorScale>
    </cfRule>
    <cfRule type="colorScale" priority="355">
      <colorScale>
        <cfvo type="min"/>
        <cfvo type="percentile" val="50"/>
        <cfvo type="max"/>
        <color rgb="FFF8696B"/>
        <color rgb="FFFCFCFF"/>
        <color rgb="FF63BE7B"/>
      </colorScale>
    </cfRule>
    <cfRule type="colorScale" priority="390">
      <colorScale>
        <cfvo type="min"/>
        <cfvo type="max"/>
        <color rgb="FFFFEF9C"/>
        <color rgb="FF63BE7B"/>
      </colorScale>
    </cfRule>
    <cfRule type="colorScale" priority="366">
      <colorScale>
        <cfvo type="min"/>
        <cfvo type="max"/>
        <color rgb="FFFFEF9C"/>
        <color rgb="FF63BE7B"/>
      </colorScale>
    </cfRule>
    <cfRule type="colorScale" priority="364">
      <colorScale>
        <cfvo type="min"/>
        <cfvo type="max"/>
        <color rgb="FFFFEF9C"/>
        <color rgb="FF63BE7B"/>
      </colorScale>
    </cfRule>
    <cfRule type="colorScale" priority="381">
      <colorScale>
        <cfvo type="min"/>
        <cfvo type="max"/>
        <color rgb="FFFFEF9C"/>
        <color rgb="FF63BE7B"/>
      </colorScale>
    </cfRule>
  </conditionalFormatting>
  <conditionalFormatting sqref="K10">
    <cfRule type="colorScale" priority="328">
      <colorScale>
        <cfvo type="min"/>
        <cfvo type="max"/>
        <color rgb="FFFFEF9C"/>
        <color rgb="FF63BE7B"/>
      </colorScale>
    </cfRule>
    <cfRule type="colorScale" priority="341">
      <colorScale>
        <cfvo type="min"/>
        <cfvo type="max"/>
        <color rgb="FFFFEF9C"/>
        <color rgb="FF63BE7B"/>
      </colorScale>
    </cfRule>
    <cfRule type="colorScale" priority="316">
      <colorScale>
        <cfvo type="min"/>
        <cfvo type="max"/>
        <color rgb="FFFFEF9C"/>
        <color rgb="FF63BE7B"/>
      </colorScale>
    </cfRule>
    <cfRule type="colorScale" priority="317">
      <colorScale>
        <cfvo type="min"/>
        <cfvo type="percentile" val="50"/>
        <cfvo type="max"/>
        <color rgb="FFF8696B"/>
        <color rgb="FFFCFCFF"/>
        <color rgb="FF63BE7B"/>
      </colorScale>
    </cfRule>
    <cfRule type="colorScale" priority="326">
      <colorScale>
        <cfvo type="min"/>
        <cfvo type="max"/>
        <color rgb="FFFFEF9C"/>
        <color rgb="FF63BE7B"/>
      </colorScale>
    </cfRule>
    <cfRule type="colorScale" priority="352">
      <colorScale>
        <cfvo type="min"/>
        <cfvo type="max"/>
        <color rgb="FFFFEF9C"/>
        <color rgb="FF63BE7B"/>
      </colorScale>
    </cfRule>
  </conditionalFormatting>
  <conditionalFormatting sqref="K11">
    <cfRule type="colorScale" priority="298">
      <colorScale>
        <cfvo type="min"/>
        <cfvo type="max"/>
        <color rgb="FFFFEF9C"/>
        <color rgb="FF63BE7B"/>
      </colorScale>
    </cfRule>
  </conditionalFormatting>
  <conditionalFormatting sqref="K12">
    <cfRule type="colorScale" priority="265">
      <colorScale>
        <cfvo type="min"/>
        <cfvo type="max"/>
        <color rgb="FFFFEF9C"/>
        <color rgb="FF63BE7B"/>
      </colorScale>
    </cfRule>
    <cfRule type="colorScale" priority="274">
      <colorScale>
        <cfvo type="min"/>
        <cfvo type="max"/>
        <color rgb="FFFFEF9C"/>
        <color rgb="FF63BE7B"/>
      </colorScale>
    </cfRule>
  </conditionalFormatting>
  <conditionalFormatting sqref="K12:K20">
    <cfRule type="colorScale" priority="285">
      <colorScale>
        <cfvo type="min"/>
        <cfvo type="max"/>
        <color rgb="FFFFEF9C"/>
        <color rgb="FF63BE7B"/>
      </colorScale>
    </cfRule>
  </conditionalFormatting>
  <conditionalFormatting sqref="K12:K21">
    <cfRule type="colorScale" priority="78">
      <colorScale>
        <cfvo type="min"/>
        <cfvo type="max"/>
        <color rgb="FFFFEF9C"/>
        <color rgb="FF63BE7B"/>
      </colorScale>
    </cfRule>
    <cfRule type="colorScale" priority="90">
      <colorScale>
        <cfvo type="min"/>
        <cfvo type="percentile" val="50"/>
        <cfvo type="max"/>
        <color rgb="FFF8696B"/>
        <color rgb="FFFCFCFF"/>
        <color rgb="FF63BE7B"/>
      </colorScale>
    </cfRule>
  </conditionalFormatting>
  <conditionalFormatting sqref="K13">
    <cfRule type="colorScale" priority="246">
      <colorScale>
        <cfvo type="min"/>
        <cfvo type="max"/>
        <color rgb="FFFFEF9C"/>
        <color rgb="FF63BE7B"/>
      </colorScale>
    </cfRule>
    <cfRule type="colorScale" priority="261">
      <colorScale>
        <cfvo type="min"/>
        <cfvo type="max"/>
        <color rgb="FFFFEF9C"/>
        <color rgb="FF63BE7B"/>
      </colorScale>
    </cfRule>
    <cfRule type="colorScale" priority="243">
      <colorScale>
        <cfvo type="min"/>
        <cfvo type="max"/>
        <color rgb="FFFFEF9C"/>
        <color rgb="FF63BE7B"/>
      </colorScale>
    </cfRule>
  </conditionalFormatting>
  <conditionalFormatting sqref="K14">
    <cfRule type="colorScale" priority="238">
      <colorScale>
        <cfvo type="min"/>
        <cfvo type="max"/>
        <color rgb="FFFFEF9C"/>
        <color rgb="FF63BE7B"/>
      </colorScale>
    </cfRule>
  </conditionalFormatting>
  <conditionalFormatting sqref="K15">
    <cfRule type="colorScale" priority="218">
      <colorScale>
        <cfvo type="min"/>
        <cfvo type="max"/>
        <color rgb="FFFFEF9C"/>
        <color rgb="FF63BE7B"/>
      </colorScale>
    </cfRule>
    <cfRule type="colorScale" priority="225">
      <colorScale>
        <cfvo type="min"/>
        <cfvo type="max"/>
        <color rgb="FFFFEF9C"/>
        <color rgb="FF63BE7B"/>
      </colorScale>
    </cfRule>
  </conditionalFormatting>
  <conditionalFormatting sqref="K16">
    <cfRule type="colorScale" priority="196">
      <colorScale>
        <cfvo type="min"/>
        <cfvo type="max"/>
        <color rgb="FFFFEF9C"/>
        <color rgb="FF63BE7B"/>
      </colorScale>
    </cfRule>
    <cfRule type="colorScale" priority="214">
      <colorScale>
        <cfvo type="min"/>
        <cfvo type="max"/>
        <color rgb="FFFFEF9C"/>
        <color rgb="FF63BE7B"/>
      </colorScale>
    </cfRule>
    <cfRule type="colorScale" priority="199">
      <colorScale>
        <cfvo type="min"/>
        <cfvo type="max"/>
        <color rgb="FFFFEF9C"/>
        <color rgb="FF63BE7B"/>
      </colorScale>
    </cfRule>
  </conditionalFormatting>
  <conditionalFormatting sqref="K17">
    <cfRule type="colorScale" priority="191">
      <colorScale>
        <cfvo type="min"/>
        <cfvo type="max"/>
        <color rgb="FFFFEF9C"/>
        <color rgb="FF63BE7B"/>
      </colorScale>
    </cfRule>
  </conditionalFormatting>
  <conditionalFormatting sqref="K18">
    <cfRule type="colorScale" priority="178">
      <colorScale>
        <cfvo type="min"/>
        <cfvo type="max"/>
        <color rgb="FFFFEF9C"/>
        <color rgb="FF63BE7B"/>
      </colorScale>
    </cfRule>
    <cfRule type="colorScale" priority="163">
      <colorScale>
        <cfvo type="min"/>
        <cfvo type="max"/>
        <color rgb="FFFFEF9C"/>
        <color rgb="FF63BE7B"/>
      </colorScale>
    </cfRule>
    <cfRule type="colorScale" priority="160">
      <colorScale>
        <cfvo type="min"/>
        <cfvo type="max"/>
        <color rgb="FFFFEF9C"/>
        <color rgb="FF63BE7B"/>
      </colorScale>
    </cfRule>
  </conditionalFormatting>
  <conditionalFormatting sqref="K19">
    <cfRule type="colorScale" priority="137">
      <colorScale>
        <cfvo type="min"/>
        <cfvo type="max"/>
        <color rgb="FFFFEF9C"/>
        <color rgb="FF63BE7B"/>
      </colorScale>
    </cfRule>
    <cfRule type="colorScale" priority="138">
      <colorScale>
        <cfvo type="min"/>
        <cfvo type="max"/>
        <color rgb="FFFFEF9C"/>
        <color rgb="FF63BE7B"/>
      </colorScale>
    </cfRule>
    <cfRule type="colorScale" priority="136">
      <colorScale>
        <cfvo type="min"/>
        <cfvo type="max"/>
        <color rgb="FFFFEF9C"/>
        <color rgb="FF63BE7B"/>
      </colorScale>
    </cfRule>
    <cfRule type="colorScale" priority="135">
      <colorScale>
        <cfvo type="min"/>
        <cfvo type="max"/>
        <color rgb="FFFFEF9C"/>
        <color rgb="FF63BE7B"/>
      </colorScale>
    </cfRule>
  </conditionalFormatting>
  <conditionalFormatting sqref="K20">
    <cfRule type="colorScale" priority="114">
      <colorScale>
        <cfvo type="min"/>
        <cfvo type="max"/>
        <color rgb="FFFFEF9C"/>
        <color rgb="FF63BE7B"/>
      </colorScale>
    </cfRule>
    <cfRule type="colorScale" priority="129">
      <colorScale>
        <cfvo type="min"/>
        <cfvo type="max"/>
        <color rgb="FFFFEF9C"/>
        <color rgb="FF63BE7B"/>
      </colorScale>
    </cfRule>
    <cfRule type="colorScale" priority="111">
      <colorScale>
        <cfvo type="min"/>
        <cfvo type="max"/>
        <color rgb="FFFFEF9C"/>
        <color rgb="FF63BE7B"/>
      </colorScale>
    </cfRule>
  </conditionalFormatting>
  <conditionalFormatting sqref="K21">
    <cfRule type="colorScale" priority="96">
      <colorScale>
        <cfvo type="min"/>
        <cfvo type="max"/>
        <color rgb="FFFFEF9C"/>
        <color rgb="FF63BE7B"/>
      </colorScale>
    </cfRule>
  </conditionalFormatting>
  <conditionalFormatting sqref="K22:K28">
    <cfRule type="colorScale" priority="56">
      <colorScale>
        <cfvo type="min"/>
        <cfvo type="max"/>
        <color rgb="FFFFEF9C"/>
        <color rgb="FF63BE7B"/>
      </colorScale>
    </cfRule>
  </conditionalFormatting>
  <conditionalFormatting sqref="L2:L8">
    <cfRule type="colorScale" priority="463">
      <colorScale>
        <cfvo type="min"/>
        <cfvo type="max"/>
        <color rgb="FFFFEF9C"/>
        <color rgb="FF63BE7B"/>
      </colorScale>
    </cfRule>
  </conditionalFormatting>
  <conditionalFormatting sqref="L2:L11">
    <cfRule type="colorScale" priority="287">
      <colorScale>
        <cfvo type="min"/>
        <cfvo type="max"/>
        <color rgb="FFFFEF9C"/>
        <color rgb="FF63BE7B"/>
      </colorScale>
    </cfRule>
  </conditionalFormatting>
  <conditionalFormatting sqref="L2:L28">
    <cfRule type="colorScale" priority="1">
      <colorScale>
        <cfvo type="min"/>
        <cfvo type="max"/>
        <color rgb="FFFFEF9C"/>
        <color rgb="FF63BE7B"/>
      </colorScale>
    </cfRule>
  </conditionalFormatting>
  <conditionalFormatting sqref="L9">
    <cfRule type="colorScale" priority="466">
      <colorScale>
        <cfvo type="min"/>
        <cfvo type="percentile" val="50"/>
        <cfvo type="max"/>
        <color rgb="FFF8696B"/>
        <color rgb="FFFFEB84"/>
        <color rgb="FF63BE7B"/>
      </colorScale>
    </cfRule>
    <cfRule type="colorScale" priority="467">
      <colorScale>
        <cfvo type="min"/>
        <cfvo type="max"/>
        <color rgb="FFFFEF9C"/>
        <color rgb="FF63BE7B"/>
      </colorScale>
    </cfRule>
    <cfRule type="colorScale" priority="464">
      <colorScale>
        <cfvo type="min"/>
        <cfvo type="max"/>
        <color rgb="FFFFEF9C"/>
        <color rgb="FF63BE7B"/>
      </colorScale>
    </cfRule>
    <cfRule type="colorScale" priority="465">
      <colorScale>
        <cfvo type="min"/>
        <cfvo type="max"/>
        <color rgb="FFFFEF9C"/>
        <color rgb="FF63BE7B"/>
      </colorScale>
    </cfRule>
  </conditionalFormatting>
  <conditionalFormatting sqref="L10">
    <cfRule type="colorScale" priority="470">
      <colorScale>
        <cfvo type="min"/>
        <cfvo type="percentile" val="50"/>
        <cfvo type="max"/>
        <color rgb="FFF8696B"/>
        <color rgb="FFFFEB84"/>
        <color rgb="FF63BE7B"/>
      </colorScale>
    </cfRule>
    <cfRule type="colorScale" priority="471">
      <colorScale>
        <cfvo type="min"/>
        <cfvo type="percentile" val="50"/>
        <cfvo type="max"/>
        <color rgb="FFF8696B"/>
        <color rgb="FFFFEB84"/>
        <color rgb="FF63BE7B"/>
      </colorScale>
    </cfRule>
    <cfRule type="colorScale" priority="468">
      <colorScale>
        <cfvo type="min"/>
        <cfvo type="max"/>
        <color rgb="FFFFEF9C"/>
        <color rgb="FF63BE7B"/>
      </colorScale>
    </cfRule>
    <cfRule type="colorScale" priority="469">
      <colorScale>
        <cfvo type="min"/>
        <cfvo type="max"/>
        <color rgb="FFFFEF9C"/>
        <color rgb="FF63BE7B"/>
      </colorScale>
    </cfRule>
  </conditionalFormatting>
  <conditionalFormatting sqref="L11">
    <cfRule type="colorScale" priority="297">
      <colorScale>
        <cfvo type="min"/>
        <cfvo type="max"/>
        <color rgb="FFFFEF9C"/>
        <color rgb="FF63BE7B"/>
      </colorScale>
    </cfRule>
  </conditionalFormatting>
  <conditionalFormatting sqref="L12">
    <cfRule type="colorScale" priority="5316">
      <colorScale>
        <cfvo type="min"/>
        <cfvo type="max"/>
        <color rgb="FFFFEF9C"/>
        <color rgb="FF63BE7B"/>
      </colorScale>
    </cfRule>
    <cfRule type="colorScale" priority="5317">
      <colorScale>
        <cfvo type="min"/>
        <cfvo type="percentile" val="50"/>
        <cfvo type="max"/>
        <color rgb="FFF8696B"/>
        <color rgb="FFFFEB84"/>
        <color rgb="FF63BE7B"/>
      </colorScale>
    </cfRule>
  </conditionalFormatting>
  <conditionalFormatting sqref="L12:L20">
    <cfRule type="colorScale" priority="5314">
      <colorScale>
        <cfvo type="min"/>
        <cfvo type="max"/>
        <color rgb="FFFFEF9C"/>
        <color rgb="FF63BE7B"/>
      </colorScale>
    </cfRule>
  </conditionalFormatting>
  <conditionalFormatting sqref="L12:L21">
    <cfRule type="colorScale" priority="5315">
      <colorScale>
        <cfvo type="min"/>
        <cfvo type="max"/>
        <color rgb="FFFFEF9C"/>
        <color rgb="FF63BE7B"/>
      </colorScale>
    </cfRule>
    <cfRule type="colorScale" priority="77">
      <colorScale>
        <cfvo type="min"/>
        <cfvo type="max"/>
        <color rgb="FFFFEF9C"/>
        <color rgb="FF63BE7B"/>
      </colorScale>
    </cfRule>
  </conditionalFormatting>
  <conditionalFormatting sqref="L13">
    <cfRule type="colorScale" priority="5320">
      <colorScale>
        <cfvo type="min"/>
        <cfvo type="percentile" val="50"/>
        <cfvo type="max"/>
        <color rgb="FFF8696B"/>
        <color rgb="FFFFEB84"/>
        <color rgb="FF63BE7B"/>
      </colorScale>
    </cfRule>
    <cfRule type="colorScale" priority="5318">
      <colorScale>
        <cfvo type="min"/>
        <cfvo type="max"/>
        <color rgb="FFFFEF9C"/>
        <color rgb="FF63BE7B"/>
      </colorScale>
    </cfRule>
    <cfRule type="colorScale" priority="5319">
      <colorScale>
        <cfvo type="min"/>
        <cfvo type="percentile" val="50"/>
        <cfvo type="max"/>
        <color rgb="FFF8696B"/>
        <color rgb="FFFFEB84"/>
        <color rgb="FF63BE7B"/>
      </colorScale>
    </cfRule>
  </conditionalFormatting>
  <conditionalFormatting sqref="L14">
    <cfRule type="colorScale" priority="5322">
      <colorScale>
        <cfvo type="min"/>
        <cfvo type="percentile" val="50"/>
        <cfvo type="max"/>
        <color rgb="FFF8696B"/>
        <color rgb="FFFFEB84"/>
        <color rgb="FF63BE7B"/>
      </colorScale>
    </cfRule>
    <cfRule type="colorScale" priority="5321">
      <colorScale>
        <cfvo type="min"/>
        <cfvo type="max"/>
        <color rgb="FFFFEF9C"/>
        <color rgb="FF63BE7B"/>
      </colorScale>
    </cfRule>
  </conditionalFormatting>
  <conditionalFormatting sqref="L15">
    <cfRule type="colorScale" priority="5324">
      <colorScale>
        <cfvo type="min"/>
        <cfvo type="percentile" val="50"/>
        <cfvo type="max"/>
        <color rgb="FFF8696B"/>
        <color rgb="FFFFEB84"/>
        <color rgb="FF63BE7B"/>
      </colorScale>
    </cfRule>
    <cfRule type="colorScale" priority="5323">
      <colorScale>
        <cfvo type="min"/>
        <cfvo type="max"/>
        <color rgb="FFFFEF9C"/>
        <color rgb="FF63BE7B"/>
      </colorScale>
    </cfRule>
  </conditionalFormatting>
  <conditionalFormatting sqref="L16">
    <cfRule type="colorScale" priority="5325">
      <colorScale>
        <cfvo type="min"/>
        <cfvo type="max"/>
        <color rgb="FFFFEF9C"/>
        <color rgb="FF63BE7B"/>
      </colorScale>
    </cfRule>
    <cfRule type="colorScale" priority="5326">
      <colorScale>
        <cfvo type="min"/>
        <cfvo type="percentile" val="50"/>
        <cfvo type="max"/>
        <color rgb="FFF8696B"/>
        <color rgb="FFFFEB84"/>
        <color rgb="FF63BE7B"/>
      </colorScale>
    </cfRule>
    <cfRule type="colorScale" priority="5327">
      <colorScale>
        <cfvo type="min"/>
        <cfvo type="percentile" val="50"/>
        <cfvo type="max"/>
        <color rgb="FFF8696B"/>
        <color rgb="FFFFEB84"/>
        <color rgb="FF63BE7B"/>
      </colorScale>
    </cfRule>
  </conditionalFormatting>
  <conditionalFormatting sqref="L17">
    <cfRule type="colorScale" priority="5329">
      <colorScale>
        <cfvo type="min"/>
        <cfvo type="percentile" val="50"/>
        <cfvo type="max"/>
        <color rgb="FFF8696B"/>
        <color rgb="FFFFEB84"/>
        <color rgb="FF63BE7B"/>
      </colorScale>
    </cfRule>
    <cfRule type="colorScale" priority="5328">
      <colorScale>
        <cfvo type="min"/>
        <cfvo type="max"/>
        <color rgb="FFFFEF9C"/>
        <color rgb="FF63BE7B"/>
      </colorScale>
    </cfRule>
  </conditionalFormatting>
  <conditionalFormatting sqref="L18">
    <cfRule type="colorScale" priority="5331">
      <colorScale>
        <cfvo type="min"/>
        <cfvo type="percentile" val="50"/>
        <cfvo type="max"/>
        <color rgb="FFF8696B"/>
        <color rgb="FFFFEB84"/>
        <color rgb="FF63BE7B"/>
      </colorScale>
    </cfRule>
    <cfRule type="colorScale" priority="5330">
      <colorScale>
        <cfvo type="min"/>
        <cfvo type="max"/>
        <color rgb="FFFFEF9C"/>
        <color rgb="FF63BE7B"/>
      </colorScale>
    </cfRule>
    <cfRule type="colorScale" priority="5332">
      <colorScale>
        <cfvo type="min"/>
        <cfvo type="percentile" val="50"/>
        <cfvo type="max"/>
        <color rgb="FFF8696B"/>
        <color rgb="FFFFEB84"/>
        <color rgb="FF63BE7B"/>
      </colorScale>
    </cfRule>
  </conditionalFormatting>
  <conditionalFormatting sqref="L19">
    <cfRule type="colorScale" priority="5335">
      <colorScale>
        <cfvo type="min"/>
        <cfvo type="max"/>
        <color rgb="FFFFEF9C"/>
        <color rgb="FF63BE7B"/>
      </colorScale>
    </cfRule>
    <cfRule type="colorScale" priority="5333">
      <colorScale>
        <cfvo type="min"/>
        <cfvo type="max"/>
        <color rgb="FFFFEF9C"/>
        <color rgb="FF63BE7B"/>
      </colorScale>
    </cfRule>
    <cfRule type="colorScale" priority="5334">
      <colorScale>
        <cfvo type="min"/>
        <cfvo type="max"/>
        <color rgb="FFFFEF9C"/>
        <color rgb="FF63BE7B"/>
      </colorScale>
    </cfRule>
    <cfRule type="colorScale" priority="5336">
      <colorScale>
        <cfvo type="min"/>
        <cfvo type="max"/>
        <color rgb="FFFFEF9C"/>
        <color rgb="FF63BE7B"/>
      </colorScale>
    </cfRule>
  </conditionalFormatting>
  <conditionalFormatting sqref="L20">
    <cfRule type="colorScale" priority="5337">
      <colorScale>
        <cfvo type="min"/>
        <cfvo type="max"/>
        <color rgb="FFFFEF9C"/>
        <color rgb="FF63BE7B"/>
      </colorScale>
    </cfRule>
    <cfRule type="colorScale" priority="5338">
      <colorScale>
        <cfvo type="min"/>
        <cfvo type="percentile" val="50"/>
        <cfvo type="max"/>
        <color rgb="FFF8696B"/>
        <color rgb="FFFFEB84"/>
        <color rgb="FF63BE7B"/>
      </colorScale>
    </cfRule>
    <cfRule type="colorScale" priority="5339">
      <colorScale>
        <cfvo type="min"/>
        <cfvo type="percentile" val="50"/>
        <cfvo type="max"/>
        <color rgb="FFF8696B"/>
        <color rgb="FFFFEB84"/>
        <color rgb="FF63BE7B"/>
      </colorScale>
    </cfRule>
  </conditionalFormatting>
  <conditionalFormatting sqref="L21">
    <cfRule type="colorScale" priority="5340">
      <colorScale>
        <cfvo type="min"/>
        <cfvo type="max"/>
        <color rgb="FFFFEF9C"/>
        <color rgb="FF63BE7B"/>
      </colorScale>
    </cfRule>
  </conditionalFormatting>
  <conditionalFormatting sqref="L22:L28">
    <cfRule type="colorScale" priority="55">
      <colorScale>
        <cfvo type="min"/>
        <cfvo type="max"/>
        <color rgb="FFFFEF9C"/>
        <color rgb="FF63BE7B"/>
      </colorScale>
    </cfRule>
  </conditionalFormatting>
  <hyperlinks>
    <hyperlink ref="A14" r:id="rId1" display="Technology/Software/Crowdstrike.xlsx" xr:uid="{ADB7AF85-07CC-D542-9531-D9B563D37E1F}"/>
    <hyperlink ref="A17" r:id="rId2" display="Technology/Software/ZScaler.xlsx" xr:uid="{A9E8A2CE-D285-204C-B310-518ABBAE6E3E}"/>
    <hyperlink ref="A24" r:id="rId3" display="Technology/Software/Snowflake.xlsx" xr:uid="{5E146284-0238-F444-A512-244B8F1A4646}"/>
    <hyperlink ref="A26" r:id="rId4" display="Technology/Software/Cloudflare.xlsx" xr:uid="{669550EC-6B87-074A-960A-56B15E6FBAA6}"/>
    <hyperlink ref="A20" r:id="rId5" display="Technology/Hardware/Enphase Energy.xlsx" xr:uid="{6A448349-554C-EA48-B746-278AF3AAFA2F}"/>
    <hyperlink ref="A21" r:id="rId6" display="Technology/Software/Datadog.xlsx" xr:uid="{964434F0-24D4-CE4A-817D-67FED1FA0A4D}"/>
    <hyperlink ref="A7" r:id="rId7" display="Technology/Hardware/Mobileye.xlsx" xr:uid="{437C5AC9-7D46-CD4B-B8AB-B7CC144F4F9F}"/>
    <hyperlink ref="A23" r:id="rId8" display="Technology/Hardware/Nvidia.xlsx" xr:uid="{B7EF5437-E1AD-C84F-B732-7A01689C35CD}"/>
    <hyperlink ref="A16" r:id="rId9" display="Technology/Software/Adyen.xlsx" xr:uid="{F7FA4219-D3A9-7D4C-9600-74A4A0D72FF6}"/>
    <hyperlink ref="A4" r:id="rId10" display="Technology/Software/Twilio.xlsx" xr:uid="{914C53B4-E72B-BA44-97ED-54FD2AC890AA}"/>
    <hyperlink ref="A6" r:id="rId11" display="Healthcare/Novo Nordisk.xlsx" xr:uid="{0554E954-DFED-3F47-9238-C7C2517E1D70}"/>
    <hyperlink ref="A19" r:id="rId12" display="Technology/Hardware/ASML.xlsx" xr:uid="{95720BC8-C216-E342-A186-6C148A13826E}"/>
    <hyperlink ref="A5" r:id="rId13" display="Technology/Software/MercadoLibre.xlsx" xr:uid="{19D4272C-B657-724C-AD56-FE82A3514713}"/>
    <hyperlink ref="A11" r:id="rId14" display="Technology/Software/Constellation Software.xlsx" xr:uid="{87E845FF-AFF3-5D43-8F12-51A8C0B8A3D8}"/>
    <hyperlink ref="A28" r:id="rId15" display="Technology/Hardware/Tesla.xlsx" xr:uid="{46CC18D8-920F-E549-A1AF-549B0014FA5A}"/>
    <hyperlink ref="A10" r:id="rId16" display="Consumer/Hermes International.xlsx" xr:uid="{FA1BD750-0F95-0C4F-BE15-C6578CD6C483}"/>
    <hyperlink ref="A12" r:id="rId17" display="Technology/Software/Airbnb.xlsx" xr:uid="{E7C11B33-6DB3-8949-BD6D-D6A70676109D}"/>
    <hyperlink ref="A9" r:id="rId18" display="Consumer/Louis Vuitton Moet Hennessy.xlsx" xr:uid="{9237C991-7BB7-3E4C-B07D-00A5F1A7D3C1}"/>
    <hyperlink ref="A8" r:id="rId19" display="Consumer/Ulta Beauty.xlsx" xr:uid="{340EB6C0-2488-2944-BC82-C8BBF2E383AD}"/>
    <hyperlink ref="A13" r:id="rId20" display="Technology/Hardware/Taiwan Semiconductor.xlsx" xr:uid="{69769730-681A-BD42-961C-B624CC9BB157}"/>
    <hyperlink ref="A2" r:id="rId21" display="Technology/Hardware/Super Micro Computer.xlsx" xr:uid="{A86263D6-01A1-1D46-8CFC-85B675979199}"/>
    <hyperlink ref="A3" r:id="rId22" display="Technology/Software/dLocal.xlsx" xr:uid="{AC249715-269B-B342-A525-777F9CD31697}"/>
    <hyperlink ref="A15" r:id="rId23" display="Technology/Hardware/Livent.xlsx" xr:uid="{FCE13F55-0958-C944-BF4D-320141A0E593}"/>
    <hyperlink ref="A18" r:id="rId24" display="Technology/Software/SentinelOne.xlsx" xr:uid="{0BD22C97-76A4-3840-9FEB-7D7ED803F2EA}"/>
    <hyperlink ref="A22" r:id="rId25" display="Consumer/Dutch Bros.xlsx" xr:uid="{50688C3F-4B29-FA43-9145-79546F856693}"/>
    <hyperlink ref="A25" r:id="rId26" display="Technology/Software/GitLab.xlsx" xr:uid="{01A6DCF9-F87C-C04C-AA6C-7854A2A1B7BB}"/>
    <hyperlink ref="A27" r:id="rId27" display="Technology/Software/Confluent.xlsx" xr:uid="{1E5A3631-592C-164C-B300-FAE1D38545EA}"/>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C6D19-DC09-B540-8499-14E9E7A848A5}">
  <dimension ref="A1:X27"/>
  <sheetViews>
    <sheetView zoomScale="80" zoomScaleNormal="80" workbookViewId="0">
      <pane ySplit="1" topLeftCell="A2" activePane="bottomLeft" state="frozen"/>
      <selection pane="bottomLeft" activeCell="B16" sqref="B16"/>
    </sheetView>
  </sheetViews>
  <sheetFormatPr baseColWidth="10" defaultRowHeight="16"/>
  <cols>
    <col min="1" max="1" width="30.7109375" style="12" customWidth="1"/>
    <col min="2" max="2" width="10.7109375" style="1" customWidth="1"/>
    <col min="3" max="3" width="10.7109375" style="18" customWidth="1"/>
    <col min="4" max="11" width="10.7109375" customWidth="1"/>
    <col min="12" max="13" width="11.7109375" customWidth="1"/>
    <col min="14" max="14" width="13.85546875" customWidth="1"/>
    <col min="15" max="15" width="24.7109375" style="17" customWidth="1"/>
    <col min="16" max="16" width="13.5703125" customWidth="1"/>
    <col min="17" max="17" width="109.5703125" customWidth="1"/>
  </cols>
  <sheetData>
    <row r="1" spans="1:24" s="20" customFormat="1" ht="60" customHeight="1">
      <c r="A1" s="20" t="s">
        <v>26</v>
      </c>
      <c r="B1" s="20" t="s">
        <v>8</v>
      </c>
      <c r="C1" s="20" t="s">
        <v>2</v>
      </c>
      <c r="D1" s="20" t="s">
        <v>15</v>
      </c>
      <c r="E1" s="21" t="s">
        <v>14</v>
      </c>
      <c r="F1" s="20" t="s">
        <v>39</v>
      </c>
      <c r="G1" s="20" t="s">
        <v>40</v>
      </c>
      <c r="H1" s="20" t="s">
        <v>37</v>
      </c>
      <c r="I1" s="20" t="s">
        <v>38</v>
      </c>
      <c r="J1" s="20" t="s">
        <v>5</v>
      </c>
      <c r="K1" s="20" t="s">
        <v>4</v>
      </c>
      <c r="L1" s="20" t="s">
        <v>6</v>
      </c>
      <c r="M1" s="20" t="s">
        <v>41</v>
      </c>
      <c r="N1" s="20" t="s">
        <v>3</v>
      </c>
      <c r="O1" s="20" t="s">
        <v>11</v>
      </c>
      <c r="P1" s="20" t="s">
        <v>19</v>
      </c>
      <c r="Q1" s="20" t="s">
        <v>10</v>
      </c>
    </row>
    <row r="2" spans="1:24" ht="50" customHeight="1">
      <c r="A2" s="2" t="e" vm="161">
        <v>#VALUE!</v>
      </c>
      <c r="B2" s="19">
        <f>'[151]Sheet 1'!$AO$115</f>
        <v>649.20626052143029</v>
      </c>
      <c r="C2" s="6" cm="1">
        <f t="array" ref="C2">(B2/_FV(A2,"Price"))-1</f>
        <v>0.26371101652897488</v>
      </c>
      <c r="D2" s="6">
        <f>'[151]Sheet 1'!$AM$4</f>
        <v>0.14546938359133921</v>
      </c>
      <c r="E2" s="6">
        <f>'[151]Sheet 1'!$AN$4</f>
        <v>8.6830680173661801E-3</v>
      </c>
      <c r="F2" s="6">
        <f>'[151]Sheet 1'!$AM$29</f>
        <v>-0.10032362459546929</v>
      </c>
      <c r="G2" s="6">
        <f>'[151]Sheet 1'!$AN$29</f>
        <v>0.32417266187050364</v>
      </c>
      <c r="H2" s="7">
        <f>'[151]Sheet 1'!$AT$19</f>
        <v>4.3738351175366956</v>
      </c>
      <c r="I2" s="7">
        <f>'[151]Sheet 1'!$AU$19</f>
        <v>21.531739650114094</v>
      </c>
      <c r="J2" s="6">
        <f>'[151]Sheet 1'!$AS$7</f>
        <v>0.43419999999999997</v>
      </c>
      <c r="K2" s="6">
        <f>'[151]Sheet 1'!$AV$7</f>
        <v>0.15386841812312146</v>
      </c>
      <c r="L2" s="6">
        <f>'[151]Sheet 1'!$AU$13</f>
        <v>0.10688996434029546</v>
      </c>
      <c r="M2" s="34">
        <f>'[151]Sheet 1'!$AU$22</f>
        <v>2.2961637412026652E-3</v>
      </c>
      <c r="N2" s="8">
        <f>'[151]Sheet 1'!$AU$101</f>
        <v>198156600000</v>
      </c>
      <c r="O2" s="16" t="str" cm="1">
        <f t="array" ref="O2">_FV(A2,"Industry")</f>
        <v>Healthcare Equipment &amp; Supplies</v>
      </c>
      <c r="P2" s="25" cm="1">
        <f t="array" ref="P2">_FV(A2,"Year incorporated",TRUE)</f>
        <v>1960</v>
      </c>
      <c r="Q2" s="14" t="str" cm="1">
        <f t="array" ref="Q2">_FV(A2,"Description")</f>
        <v>Thermo Fisher Scientific Inc. is engaged in serving science. The Company operates through four segments. Life Sciences Solutions segment provides a portfolio of reagents, instruments and consumables used in biological and medical research, discovery and production of new drugs and vaccines, as well as diagnosis of infection and disease. Analytical Instruments segment provides an offering of instruments and the supporting consumables, software and services that are used for a range of applications. Specialty Diagnostics segment offers a range of diagnostic test kits, reagents, culture media, instruments and associated products to serve customers in healthcare, clinical, pharmaceutical, industrial and food safety laboratories. Laboratory Products and Biopharma Services segment offers virtually everything needed for the laboratory. Its brands, including Thermo Scientific, Applied Biosystems, Invitrogen, Fisher Scientific, Unity Lab Services, Patheon and PPD.</v>
      </c>
      <c r="R2" s="10"/>
      <c r="S2" s="10"/>
    </row>
    <row r="3" spans="1:24" ht="50" customHeight="1">
      <c r="A3" s="2" t="e" vm="93">
        <v>#VALUE!</v>
      </c>
      <c r="B3" s="19">
        <f>'[84]Sheet 1'!$AG$115</f>
        <v>1115.3440833837208</v>
      </c>
      <c r="C3" s="6">
        <f>'[84]Sheet 1'!$AG$117</f>
        <v>0.1935579348547527</v>
      </c>
      <c r="D3" s="6">
        <f>'[84]Sheet 1'!$AE$4</f>
        <v>8.1207419540991754E-2</v>
      </c>
      <c r="E3" s="6">
        <f>'[84]Sheet 1'!$AF$4</f>
        <v>7.7734273615427174E-2</v>
      </c>
      <c r="F3" s="6">
        <f>'[84]Sheet 1'!$AE$29</f>
        <v>3.6795191910139469E-3</v>
      </c>
      <c r="G3" s="6">
        <f>'[84]Sheet 1'!$AF$29</f>
        <v>5.4472648608841823E-2</v>
      </c>
      <c r="H3" s="7">
        <f>'[84]Sheet 1'!$AL$19</f>
        <v>3.663202833226014</v>
      </c>
      <c r="I3" s="7">
        <f>'[84]Sheet 1'!$AM$19</f>
        <v>24.83175032736796</v>
      </c>
      <c r="J3" s="6">
        <f>'[84]Sheet 1'!$AK$7</f>
        <v>0.51229999999999998</v>
      </c>
      <c r="K3" s="6">
        <f>'[84]Sheet 1'!$AN$7</f>
        <v>0.17938467132921485</v>
      </c>
      <c r="L3" s="6">
        <f>'[84]Sheet 1'!$AM$13</f>
        <v>0.53872013781941763</v>
      </c>
      <c r="M3" s="34">
        <f>'[84]Sheet 1'!$AM$22</f>
        <v>0</v>
      </c>
      <c r="N3" s="8">
        <f>'[84]Sheet 1'!$AM$101</f>
        <v>56889540000</v>
      </c>
      <c r="O3" s="16" t="str" cm="1">
        <f t="array" ref="O3">_FV(A3,"Industry")</f>
        <v>Specialty Retailers</v>
      </c>
      <c r="P3" s="25" cm="1">
        <f t="array" ref="P3">_FV(A3,"Year incorporated",TRUE)</f>
        <v>2010</v>
      </c>
      <c r="Q3" s="14" t="str" cm="1">
        <f t="array" ref="Q3">_FV(A3,"Description")</f>
        <v>O’Reilly Automotive, Inc. is a specialty retailer of automotive aftermarket parts, tools, supplies, equipment, and accessories in the United States. The Company sells its products to both do-it-yourself (DIY) and professional service provider customers. Its product line includes new and remanufactured automotive hard parts and maintenance items, such as alternators, batteries, brake system components, belts, chassis parts, driveline parts, engine parts, fuel pumps, hoses, starters, temperature control, water pumps, antifreeze, appearance products, engine additives, filters, fluids, lighting, oil and wiper blades, and accessories, such as floor mats, seat covers and truck accessories. The Company's stores offer various services and programs to its customers, such as battery diagnostic testing; battery, wiper and bulb replacement; custom hydraulic hoses; drum and rotor resurfacing; electrical and module testing; loaner tool program, and used oil, oil filter and battery recycling.</v>
      </c>
      <c r="R3" s="14"/>
      <c r="S3" s="14"/>
      <c r="T3" s="14"/>
    </row>
    <row r="4" spans="1:24" ht="50" customHeight="1">
      <c r="A4" s="2" t="e" vm="186">
        <v>#VALUE!</v>
      </c>
      <c r="B4" s="19">
        <f>'[176]Sheet 1'!$AI$115</f>
        <v>482.15944620269613</v>
      </c>
      <c r="C4" s="6">
        <f>'[176]Sheet 1'!$AI$117</f>
        <v>1.2068273551554487E-2</v>
      </c>
      <c r="D4" s="6">
        <f>'[176]Sheet 1'!$AG$4</f>
        <v>-7.0268960503998112E-2</v>
      </c>
      <c r="E4" s="6">
        <f>'[176]Sheet 1'!$AH$4</f>
        <v>0.12513496407163327</v>
      </c>
      <c r="F4" s="6">
        <f>'[176]Sheet 1'!$AG$29</f>
        <v>0.34018740239458611</v>
      </c>
      <c r="G4" s="6">
        <f>'[176]Sheet 1'!$AH$29</f>
        <v>0.12837444163915324</v>
      </c>
      <c r="H4" s="7">
        <f>'[176]Sheet 1'!$AN$19</f>
        <v>8.4019870946393116</v>
      </c>
      <c r="I4" s="7">
        <f>'[176]Sheet 1'!$AO$19</f>
        <v>29.138226299694189</v>
      </c>
      <c r="J4" s="6">
        <f>'[176]Sheet 1'!$AM$7</f>
        <v>0.6986</v>
      </c>
      <c r="K4" s="6">
        <f>'[176]Sheet 1'!$AP$7</f>
        <v>0.12366432108418035</v>
      </c>
      <c r="L4" s="6">
        <f>'[176]Sheet 1'!$AO$13</f>
        <v>6.7160069605057382E-2</v>
      </c>
      <c r="M4" s="34">
        <f>'[176]Sheet 1'!$AO$22</f>
        <v>5.1652556900027395E-3</v>
      </c>
      <c r="N4" s="8">
        <f>'[176]Sheet 1'!$AO$101</f>
        <v>50781610000</v>
      </c>
      <c r="O4" s="16" t="str" cm="1">
        <f t="array" ref="O4">_FV(A4,"Industry")</f>
        <v>Software &amp; IT Services</v>
      </c>
      <c r="P4" s="25" cm="1">
        <f t="array" ref="P4">_FV(A4,"Year incorporated",TRUE)</f>
        <v>1981</v>
      </c>
      <c r="Q4" s="14" t="str" cm="1">
        <f t="array" ref="Q4">_FV(A4,"Description")</f>
        <v>Roper Technologies, Inc. is a diversified technology company. The Company operates businesses that design and develop vertical software and technology enabled products for a variety of defensible niche markets. The Company operates through three segments: Application Software, Network Software and Technology Enabled Products. The Application Software segment includes Aderant, CBORD/Horizon, CliniSys, Data Innovations, Deltek, Frontline Education, IntelliTrans, PowerPlan, Strata, Vertafore. The Network Software segment includes ConstructConnect, DAT, Foundry, iPipeline, iTradeNetwork, Loadlink, MHA, SHP, SoftWriters. The Technology Enabled Products segment includes CIVCO Medical Solutions, FMI, Inovonics, IPA, Neptune, Northern Digital, rf IDEAS, Verathon. Aderant is a comprehensive management software solution for law and other professional services firms, including business development, calendar/docket matter management and others. CBORD/Horizon is a campus solutions software.</v>
      </c>
      <c r="R4" s="10"/>
      <c r="S4" s="10"/>
      <c r="T4" s="10"/>
    </row>
    <row r="5" spans="1:24" ht="50" customHeight="1">
      <c r="A5" s="2" t="e" vm="15">
        <v>#VALUE!</v>
      </c>
      <c r="B5" s="19">
        <f>'[6]Sheet 1'!$AO$115</f>
        <v>175.32656646763604</v>
      </c>
      <c r="C5" s="6">
        <f>'[6]Sheet 1'!$AO$117</f>
        <v>9.3642283686590222E-3</v>
      </c>
      <c r="D5" s="6">
        <f>'[6]Sheet 1'!$AM$4</f>
        <v>9.1801133885739183E-2</v>
      </c>
      <c r="E5" s="6">
        <f>'[6]Sheet 1'!$AN$4</f>
        <v>-0.10600159776313156</v>
      </c>
      <c r="F5" s="6">
        <f>'[6]Sheet 1'!$AM$29</f>
        <v>0.12614236066417805</v>
      </c>
      <c r="G5" s="6">
        <f>'[6]Sheet 1'!$AN$29</f>
        <v>-0.2181963652988913</v>
      </c>
      <c r="H5" s="7">
        <f>'[6]Sheet 1'!$AT$19</f>
        <v>8.8053337056688079</v>
      </c>
      <c r="I5" s="7">
        <f>'[6]Sheet 1'!$AU$19</f>
        <v>23.049634502923976</v>
      </c>
      <c r="J5" s="6">
        <f>'[6]Sheet 1'!$AS$7</f>
        <v>0.68759999999999999</v>
      </c>
      <c r="K5" s="6">
        <f>'[6]Sheet 1'!$AV$7</f>
        <v>0.29573596964250048</v>
      </c>
      <c r="L5" s="6">
        <f>'[6]Sheet 1'!$AU$13</f>
        <v>0.43950794724382819</v>
      </c>
      <c r="M5" s="34">
        <f>'[6]Sheet 1'!$AU$22</f>
        <v>2.725493864943121E-2</v>
      </c>
      <c r="N5" s="8">
        <f>'[6]Sheet 1'!$AU$101</f>
        <v>157659500000</v>
      </c>
      <c r="O5" s="16" t="str" cm="1">
        <f t="array" ref="O5">_FV(A5,"Industry")</f>
        <v>Semiconductors &amp; Semiconductor Equipment</v>
      </c>
      <c r="P5" s="25" cm="1">
        <f t="array" ref="P5">_FV(A5,"Year incorporated",TRUE)</f>
        <v>1938</v>
      </c>
      <c r="Q5" s="14" t="str" cm="1">
        <f t="array" ref="Q5">_FV(A5,"Description")</f>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c>
      <c r="R5" s="10"/>
      <c r="S5" s="10"/>
      <c r="T5" s="10"/>
    </row>
    <row r="6" spans="1:24" ht="50" customHeight="1">
      <c r="A6" s="2" t="e" vm="159">
        <v>#VALUE!</v>
      </c>
      <c r="B6" s="19">
        <f>'[149]Sheet 1'!$AO$115</f>
        <v>229.27677794533449</v>
      </c>
      <c r="C6" s="6" cm="1">
        <f t="array" ref="C6">(B6/_FV(A6,"Price"))-1</f>
        <v>-1.6317238950856017E-2</v>
      </c>
      <c r="D6" s="6">
        <f>'[149]Sheet 1'!$AM$4</f>
        <v>6.851594065120703E-2</v>
      </c>
      <c r="E6" s="6">
        <f>'[149]Sheet 1'!$AN$4</f>
        <v>-6.478980648851318E-2</v>
      </c>
      <c r="F6" s="6">
        <f>'[149]Sheet 1'!$AM$29</f>
        <v>0.10415047411782985</v>
      </c>
      <c r="G6" s="6">
        <f>'[149]Sheet 1'!$AN$29</f>
        <v>-2.3933549204561477E-2</v>
      </c>
      <c r="H6" s="7">
        <f>'[149]Sheet 1'!$AT$19</f>
        <v>5.8436225876596906</v>
      </c>
      <c r="I6" s="7">
        <f>'[149]Sheet 1'!$AU$19</f>
        <v>24.807370546660898</v>
      </c>
      <c r="J6" s="6">
        <f>'[149]Sheet 1'!$AS$7</f>
        <v>0.60209999999999997</v>
      </c>
      <c r="K6" s="6">
        <f>'[149]Sheet 1'!$AV$7</f>
        <v>0.23408852594452034</v>
      </c>
      <c r="L6" s="6">
        <f>'[149]Sheet 1'!$AU$13</f>
        <v>0.12454306971143508</v>
      </c>
      <c r="M6" s="34">
        <f>'[149]Sheet 1'!$AU$22</f>
        <v>4.756104297064646E-3</v>
      </c>
      <c r="N6" s="8">
        <f>'[149]Sheet 1'!$AU$101</f>
        <v>171989500000</v>
      </c>
      <c r="O6" s="16" t="str" cm="1">
        <f t="array" ref="O6">_FV(A6,"Industry")</f>
        <v>Healthcare Equipment &amp; Supplies</v>
      </c>
      <c r="P6" s="25" cm="1">
        <f t="array" ref="P6">_FV(A6,"Year incorporated",TRUE)</f>
        <v>1986</v>
      </c>
      <c r="Q6" s="14" t="str" cm="1">
        <f t="array" ref="Q6">_FV(A6,"Description")</f>
        <v>Danaher Corporation designs, manufactures and markets professional, medical, industrial, and commercial products and services. The Company’s segments include Biotechnology, which includes the bioprocessing and discovery and medical businesses and offers a range of tools, consumables and services; Life Sciences segment, which offers a range of instruments and consumables that are primarily used by customers to study the basic building blocks of life, including genes, proteins, metabolites, and cells, to understand the causes of disease, identify new therapies, and test and manufacture new drugs and vaccines; Diagnostics segment that offers clinical instruments, reagents, consumables, software, and services that hospitals, physicians’ offices, reference laboratories, and other critical care settings use to diagnose disease, and Environmental &amp; Applied Solutions segment, which offers products and services that help protect precious resources and keep global food and water supplies safe.</v>
      </c>
      <c r="R6" s="10"/>
      <c r="S6" s="10"/>
      <c r="T6" s="10"/>
    </row>
    <row r="7" spans="1:24" ht="50" customHeight="1">
      <c r="A7" s="2" t="e" vm="94">
        <v>#VALUE!</v>
      </c>
      <c r="B7" s="19">
        <f>'[85]Sheet 1'!$X$115</f>
        <v>455.65511622871907</v>
      </c>
      <c r="C7" s="6">
        <f>'[85]Sheet 1'!$X$117</f>
        <v>-3.387164466060455E-2</v>
      </c>
      <c r="D7" s="6">
        <f>'[85]Sheet 1'!$V$4</f>
        <v>0.18272868530692499</v>
      </c>
      <c r="E7" s="6">
        <f>'[85]Sheet 1'!$W$4</f>
        <v>8.6598746081504752E-2</v>
      </c>
      <c r="F7" s="6">
        <f>'[85]Sheet 1'!$V$29</f>
        <v>0.26025702017676355</v>
      </c>
      <c r="G7" s="6">
        <f>'[85]Sheet 1'!$W$29</f>
        <v>1.8988931172368551E-2</v>
      </c>
      <c r="H7" s="7">
        <f>'[85]Sheet 1'!$AC$19</f>
        <v>2.1175558961413632</v>
      </c>
      <c r="I7" s="7">
        <f>'[85]Sheet 1'!$AD$19</f>
        <v>18.552867298578199</v>
      </c>
      <c r="J7" s="6">
        <f>'[85]Sheet 1'!$AB$7</f>
        <v>0.39620983542319749</v>
      </c>
      <c r="K7" s="6">
        <f>'[85]Sheet 1'!$AE$7</f>
        <v>0.11461598746081504</v>
      </c>
      <c r="L7" s="6">
        <f>'[85]Sheet 1'!$AD$13</f>
        <v>0.42418211606717809</v>
      </c>
      <c r="M7" s="34">
        <f>'[85]Sheet 1'!$AD$22</f>
        <v>0</v>
      </c>
      <c r="N7" s="8">
        <f>'[85]Sheet 1'!$AD$101</f>
        <v>23487930000</v>
      </c>
      <c r="O7" s="16" t="str" cm="1">
        <f t="array" ref="O7">_FV(A7,"Industry")</f>
        <v>Specialty Retailers</v>
      </c>
      <c r="P7" s="25" cm="1">
        <f t="array" ref="P7">_FV(A7,"Year incorporated",TRUE)</f>
        <v>2016</v>
      </c>
      <c r="Q7" s="14" t="str" cm="1">
        <f t="array" ref="Q7">_FV(A7,"Description")</f>
        <v>Ulta Beauty, Inc. (Ulta Beauty) conducts its business as a specialty beauty retailer. The Company operates specialty retail stores, which are engaged in selling cosmetics, fragrance, haircare and skincare products, and related accessories and services. The stores also feature full-service salons. Its stores, e-commerce Website, and mobile applications offer approximately 25,000 products across various categories and price points, including Ulta Beauty's own private label and the Ulta Beauty Collection. Ulta Beauty offers a portfolio across six categories: cosmetics; haircare products and styling tools; skincare; fragrance and bath; services; and accessories and other. The Company also provides private-label and co-branded credit card programs, loyalty programs, and gift cards. It offers a full range of beauty services in its stores, focusing on hair, makeup, brow, and skin services. The Company operates approximately 1,355 stores across 50 states.</v>
      </c>
      <c r="R7" s="10"/>
      <c r="S7" s="10"/>
      <c r="T7" s="10"/>
    </row>
    <row r="8" spans="1:24" ht="50" customHeight="1">
      <c r="A8" s="22" t="e" vm="47">
        <v>#VALUE!</v>
      </c>
      <c r="B8" s="19">
        <f>'[38]Sheet 1'!$AN$115</f>
        <v>448.05750253228086</v>
      </c>
      <c r="C8" s="6">
        <f>'[38]Sheet 1'!$AN$117</f>
        <v>-7.6684108780100013E-2</v>
      </c>
      <c r="D8" s="6">
        <f>'[38]Sheet 1'!$AL$4</f>
        <v>0.11536268609439349</v>
      </c>
      <c r="E8" s="6">
        <f>'[38]Sheet 1'!$AM$4</f>
        <v>9.7182778598205122E-2</v>
      </c>
      <c r="F8" s="6">
        <f>'[38]Sheet 1'!$AL$29</f>
        <v>-1.3687266694317746E-2</v>
      </c>
      <c r="G8" s="6">
        <f>'[38]Sheet 1'!$AM$29</f>
        <v>0.51219512195121952</v>
      </c>
      <c r="H8" s="7">
        <f>'[38]Sheet 1'!$AS$19</f>
        <v>11.450333902779935</v>
      </c>
      <c r="I8" s="7">
        <f>'[38]Sheet 1'!$AT$19</f>
        <v>30.754463292547275</v>
      </c>
      <c r="J8" s="6">
        <f>'[38]Sheet 1'!$AR$7</f>
        <v>0.877</v>
      </c>
      <c r="K8" s="6">
        <f>'[38]Sheet 1'!$AU$7</f>
        <v>0.42008406225150519</v>
      </c>
      <c r="L8" s="6">
        <f>'[38]Sheet 1'!$AT$13</f>
        <v>0.32637550845643332</v>
      </c>
      <c r="M8" s="34">
        <f>'[38]Sheet 1'!$AT$22</f>
        <v>0</v>
      </c>
      <c r="N8" s="8">
        <f>'[38]Sheet 1'!$AT$101</f>
        <v>221186100000</v>
      </c>
      <c r="O8" s="16" t="str" cm="1">
        <f t="array" ref="O8">_FV(A8,"Industry")</f>
        <v>Software &amp; IT Services</v>
      </c>
      <c r="P8" s="25" cm="1">
        <f t="array" ref="P8">_FV(A8,"Year incorporated",TRUE)</f>
        <v>1997</v>
      </c>
      <c r="Q8" s="14" t="str" cm="1">
        <f t="array" ref="Q8">_FV(A8,"Description")</f>
        <v>Adobe Inc. is a software company that offers a line of products and services used by professionals, communicators, businesses, and consumers for creating, managing, delivering, measuring, optimizing, engaging and transacting with content and experiences across various digital media formats. The Company’s segments include Digital Media, Digital Experience and Publishing and Advertising. Digital Media segment provides products, services and solutions that enable individuals, teams and enterprises to create, publish and promote their content anywhere. Digital Media segment is centered around Adobe Creative Cloud and Adobe Document Cloud. Digital Experience segment provides an integrated platform and set of applications and services through Adobe Experience Cloud that enable brands and businesses to create, manage, execute, measure, monetize and optimize customer experiences. The Publishing and Advertising segment consists of products and services that address diverse market opportunities.</v>
      </c>
      <c r="T8" s="10"/>
      <c r="U8" s="10"/>
      <c r="V8" s="10"/>
    </row>
    <row r="9" spans="1:24" ht="50" customHeight="1">
      <c r="A9" s="2" t="e" vm="137">
        <v>#VALUE!</v>
      </c>
      <c r="B9" s="19">
        <f>'[127]Sheet 1'!$V$115</f>
        <v>216.99591273530743</v>
      </c>
      <c r="C9" s="6">
        <f>'[127]Sheet 1'!$V$117</f>
        <v>-8.2275691540251938E-2</v>
      </c>
      <c r="D9" s="6">
        <f>'[127]Sheet 1'!$T$4</f>
        <v>0.21593030491599263</v>
      </c>
      <c r="E9" s="6">
        <f>'[127]Sheet 1'!$U$4</f>
        <v>0.11187308085977477</v>
      </c>
      <c r="F9" s="6">
        <f>'[127]Sheet 1'!$T$29</f>
        <v>0.21492973763301104</v>
      </c>
      <c r="G9" s="6">
        <f>'[127]Sheet 1'!$U$29</f>
        <v>0.20445276459182993</v>
      </c>
      <c r="H9" s="7">
        <f>'[127]Sheet 1'!$AA$19</f>
        <v>14.867602565282764</v>
      </c>
      <c r="I9" s="7">
        <f>'[127]Sheet 1'!$AB$19</f>
        <v>26.895381626422427</v>
      </c>
      <c r="J9" s="6">
        <f>'[127]Sheet 1'!$Z$7</f>
        <v>0.8044</v>
      </c>
      <c r="K9" s="6">
        <f>'[127]Sheet 1'!$AC$7</f>
        <v>0.60999658819515523</v>
      </c>
      <c r="L9" s="6">
        <f>'[127]Sheet 1'!$AB$13</f>
        <v>0.32418879564370767</v>
      </c>
      <c r="M9" s="34">
        <f>'[127]Sheet 1'!$AB$22</f>
        <v>6.6106621332480808E-3</v>
      </c>
      <c r="N9" s="8">
        <f>'[127]Sheet 1'!$AB$101</f>
        <v>484520300000</v>
      </c>
      <c r="O9" s="16" t="str" cm="1">
        <f t="array" ref="O9">_FV(A9,"Industry")</f>
        <v>Software &amp; IT Services</v>
      </c>
      <c r="P9" s="25" cm="1">
        <f t="array" ref="P9">_FV(A9,"Year incorporated",TRUE)</f>
        <v>2007</v>
      </c>
      <c r="Q9" s="14" t="str" cm="1">
        <f t="array" ref="Q9">_FV(A9,"Description")</f>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c>
      <c r="T9" s="10"/>
      <c r="U9" s="10"/>
      <c r="V9" s="10"/>
    </row>
    <row r="10" spans="1:24" ht="50" customHeight="1">
      <c r="A10" s="22" t="e" vm="41">
        <v>#VALUE!</v>
      </c>
      <c r="B10" s="19">
        <f>'[32]Sheet 1'!$H$115</f>
        <v>2232.5700002424223</v>
      </c>
      <c r="C10" s="6">
        <f>'[32]Sheet 1'!$H$117</f>
        <v>-0.16057436335653608</v>
      </c>
      <c r="D10" s="6">
        <f>'[32]Sheet 1'!$F$4</f>
        <v>0.29690560125342724</v>
      </c>
      <c r="E10" s="6">
        <f>'[32]Sheet 1'!$G$4</f>
        <v>0.21488976140138938</v>
      </c>
      <c r="F10" s="6">
        <f>'[32]Sheet 1'!$F$29</f>
        <v>8.4985835694050937E-2</v>
      </c>
      <c r="G10" s="6">
        <f>'[32]Sheet 1'!$G$29</f>
        <v>0.15900783289817233</v>
      </c>
      <c r="H10" s="7">
        <f>'[32]Sheet 1'!$M$19</f>
        <v>7.0058222498446243</v>
      </c>
      <c r="I10" s="7">
        <f>'[32]Sheet 1'!$N$19</f>
        <v>31.742419463843209</v>
      </c>
      <c r="J10" s="6">
        <f>'[32]Sheet 1'!$L$7</f>
        <v>0.57762005436424047</v>
      </c>
      <c r="K10" s="6">
        <f>'[32]Sheet 1'!$O$7</f>
        <v>0.20084566596194503</v>
      </c>
      <c r="L10" s="6">
        <f>'[32]Sheet 1'!$N$13</f>
        <v>0.61547310900201324</v>
      </c>
      <c r="M10" s="34">
        <f>'[32]Sheet 1'!$N$22</f>
        <v>1.5081125811364569E-3</v>
      </c>
      <c r="N10" s="8">
        <f>'[32]Sheet 1'!$N$101</f>
        <v>56361840000</v>
      </c>
      <c r="O10" s="16" t="str" cm="1">
        <f t="array" ref="O10">_FV(A10,"Industry")</f>
        <v>Software &amp; IT Services</v>
      </c>
      <c r="P10" s="25" cm="1">
        <f t="array" ref="P10">_FV(A10,"Year incorporated",TRUE)</f>
        <v>2002</v>
      </c>
      <c r="Q10" s="14" t="str" cm="1">
        <f t="array" ref="Q10">_FV(A10,"Description")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10" s="10"/>
      <c r="S10" s="10"/>
    </row>
    <row r="11" spans="1:24" ht="50" customHeight="1">
      <c r="A11" s="2" t="e" vm="14">
        <v>#VALUE!</v>
      </c>
      <c r="B11" s="19">
        <f>'[5]Sheet 1'!$AO$115</f>
        <v>114.35149224176023</v>
      </c>
      <c r="C11" s="6">
        <f>'[5]Sheet 1'!$AO$117</f>
        <v>-0.18068716599727574</v>
      </c>
      <c r="D11" s="6">
        <f>'[5]Sheet 1'!$AM$4</f>
        <v>0.11802454147335562</v>
      </c>
      <c r="E11" s="6">
        <f>'[5]Sheet 1'!$AN$4</f>
        <v>-1.5551677331782088E-2</v>
      </c>
      <c r="F11" s="6">
        <f>'[5]Sheet 1'!$AM$29</f>
        <v>0.10818614130434789</v>
      </c>
      <c r="G11" s="6">
        <f>'[5]Sheet 1'!$AN$29</f>
        <v>-4.3984674329501927E-2</v>
      </c>
      <c r="H11" s="7">
        <f>'[5]Sheet 1'!$AT$19</f>
        <v>4.6172195083517176</v>
      </c>
      <c r="I11" s="7">
        <f>'[5]Sheet 1'!$AU$19</f>
        <v>18.788634177621031</v>
      </c>
      <c r="J11" s="6">
        <f>'[5]Sheet 1'!$AS$7</f>
        <v>0.46510000000000001</v>
      </c>
      <c r="K11" s="6">
        <f>'[5]Sheet 1'!$AV$7</f>
        <v>0.17886368043436107</v>
      </c>
      <c r="L11" s="6">
        <f>'[5]Sheet 1'!$AU$13</f>
        <v>0.44122146054047928</v>
      </c>
      <c r="M11" s="34">
        <f>'[5]Sheet 1'!$AU$22</f>
        <v>7.4485830201316515E-3</v>
      </c>
      <c r="N11" s="8">
        <f>'[5]Sheet 1'!$AU$101</f>
        <v>117203500000</v>
      </c>
      <c r="O11" s="16" t="str" cm="1">
        <f t="array" ref="O11">_FV(A11,"Industry")</f>
        <v>Semiconductors &amp; Semiconductor Equipment</v>
      </c>
      <c r="P11" s="25" cm="1">
        <f t="array" ref="P11">_FV(A11,"Year incorporated",TRUE)</f>
        <v>1987</v>
      </c>
      <c r="Q11" s="14" t="str" cm="1">
        <f t="array" ref="Q11">_FV(A11,"Description")</f>
        <v>Applied Materials, Inc. provides manufacturing equipment, services and software to the semiconductor, display, and related industries. The Company operates through three segments: Semiconductor Systems, Applied Global Services, and Display and Adjacent Markets. Its Semiconductor Systems segment primarily consists of capital equipment used to fabricate semiconductor chips. Its Applied Global Services segment provides integrated solutions to optimize equipment and fab performance and productivity, including spares, upgrades, services, certain remanufactured old equipment and factory automation software for semiconductor, display and solar products. Its Display and Adjacent Markets segment includes products for manufacturing liquid crystal and organic light-emitting diode (OLED) displays, and other display technologies for televisions, monitors, laptops, personal computers, electronic tablets, smart phones, and other consumer-oriented devices and equipment upgrades.</v>
      </c>
      <c r="T11" s="10"/>
      <c r="U11" s="10"/>
      <c r="V11" s="10"/>
    </row>
    <row r="12" spans="1:24" ht="50" customHeight="1">
      <c r="A12" s="2" t="e" vm="142">
        <v>#VALUE!</v>
      </c>
      <c r="B12" s="19">
        <f>'[132]Sheet 1'!$AN$115</f>
        <v>589.03436877709078</v>
      </c>
      <c r="C12" s="6">
        <f>'[132]Sheet 1'!$AN$117</f>
        <v>-0.25794685146311891</v>
      </c>
      <c r="D12" s="6">
        <f>'[132]Sheet 1'!$AL$4</f>
        <v>4.6131666737559751E-2</v>
      </c>
      <c r="E12" s="6">
        <f>'[132]Sheet 1'!$AM$4</f>
        <v>7.5315660691077202E-2</v>
      </c>
      <c r="F12" s="6">
        <f>'[132]Sheet 1'!$AL$29</f>
        <v>-4.7293437120617066E-2</v>
      </c>
      <c r="G12" s="6">
        <f>'[132]Sheet 1'!$AM$29</f>
        <v>0.32595886395335461</v>
      </c>
      <c r="H12" s="7">
        <f>'[132]Sheet 1'!$AS$19</f>
        <v>13.395874409182985</v>
      </c>
      <c r="I12" s="7">
        <f>'[132]Sheet 1'!$AT$19</f>
        <v>40.055097920452248</v>
      </c>
      <c r="J12" s="6">
        <f>'[132]Sheet 1'!$AR$7</f>
        <v>0.78059999999999996</v>
      </c>
      <c r="K12" s="6">
        <f>'[132]Sheet 1'!$AU$7</f>
        <v>0.36552092182360757</v>
      </c>
      <c r="L12" s="6">
        <f>'[132]Sheet 1'!$AT$13</f>
        <v>0.48853670640728536</v>
      </c>
      <c r="M12" s="34">
        <f>'[132]Sheet 1'!$AT$22</f>
        <v>0</v>
      </c>
      <c r="N12" s="33">
        <f>'[132]Sheet 1'!$AT$101</f>
        <v>19839290000</v>
      </c>
      <c r="O12" s="16" t="str" cm="1">
        <f t="array" ref="O12">_FV(A12,"Industry")</f>
        <v>Software &amp; IT Services</v>
      </c>
      <c r="P12" s="25" cm="1">
        <f t="array" ref="P12">_FV(A12,"Year incorporated",TRUE)</f>
        <v>1987</v>
      </c>
      <c r="Q12" s="14" t="str" cm="1">
        <f t="array" ref="Q12">_FV(A12,"Description")</f>
        <v>Fair Isaac Corporation is an applied analytics company. The Company operates through two segments: Scores and Software. The Scores segment includes its business-to-business (B2B) scoring solutions and services which give its clients access to predictive credit and other scores that can be integrated into their transaction streams and decision-making processes. This segment also includes its business-to-consumer (B2C) scoring solutions, including its myFICO.com subscription offerings. The Software segment includes pre-configured analytic and decision management solutions designed for a specific type of business need or process, such as account origination, customer management, customer engagement, fraud detection, financial crimes compliance and marketing as well as associated professional services. This segment also includes FICO Platform, a modular software offering designed to support advanced analytic and decision use cases, as well as stand-alone analytic and decisioning software.</v>
      </c>
      <c r="T12" s="14"/>
      <c r="U12" s="14"/>
      <c r="V12" s="14"/>
    </row>
    <row r="13" spans="1:24" ht="50" customHeight="1">
      <c r="A13" s="2" t="e" vm="146">
        <v>#VALUE!</v>
      </c>
      <c r="B13" s="19">
        <f>'[136]Sheet 1'!$AC$115</f>
        <v>190.13427664235672</v>
      </c>
      <c r="C13" s="6">
        <f>'[136]Sheet 1'!$AC$117</f>
        <v>-0.44007339681845647</v>
      </c>
      <c r="D13" s="6">
        <f>'[136]Sheet 1'!$AA$4</f>
        <v>-0.12061756191701511</v>
      </c>
      <c r="E13" s="6">
        <f>'[136]Sheet 1'!$AB$4</f>
        <v>7.8639356254571968E-2</v>
      </c>
      <c r="F13" s="6">
        <f>'[136]Sheet 1'!$AA$29</f>
        <v>-0.37940379403794033</v>
      </c>
      <c r="G13" s="6">
        <f>'[136]Sheet 1'!$AB$29</f>
        <v>0.30640465793304217</v>
      </c>
      <c r="H13" s="7">
        <f>'[136]Sheet 1'!$AH$19</f>
        <v>10.564782977280434</v>
      </c>
      <c r="I13" s="7">
        <f>'[136]Sheet 1'!$AI$19</f>
        <v>34.713699164345407</v>
      </c>
      <c r="J13" s="6">
        <f>'[136]Sheet 1'!$AG$7</f>
        <v>0.70499999999999996</v>
      </c>
      <c r="K13" s="6">
        <f>'[136]Sheet 1'!$AJ$7</f>
        <v>0.26956839795171911</v>
      </c>
      <c r="L13" s="6">
        <f>'[136]Sheet 1'!$AI$13</f>
        <v>0.18137160470044308</v>
      </c>
      <c r="M13" s="34">
        <f>'[136]Sheet 1'!$AI$22</f>
        <v>8.2649814021869949E-3</v>
      </c>
      <c r="N13" s="33">
        <f>'[136]Sheet 1'!$AI$101</f>
        <v>62311090000</v>
      </c>
      <c r="O13" s="16" t="str" cm="1">
        <f t="array" ref="O13">_FV(A13,"Industry")</f>
        <v>Professional &amp; Commercial Services</v>
      </c>
      <c r="P13" s="25" cm="1">
        <f t="array" ref="P13">_FV(A13,"Year incorporated",TRUE)</f>
        <v>2000</v>
      </c>
      <c r="Q13" s="14" t="str" cm="1">
        <f t="array" ref="Q13">_FV(A13,"Description")</f>
        <v>Moody's Corporation is a global integrated risk assessment company. The Company operates through two segments: Moody's Investors Service (MIS), and Moody's Analytics (MA). The MIS segment publishes credit ratings and provides assessment services on a range of debt obligations, programs and facilities, and the entities that issue such obligations in markets worldwide, including various corporate, financial institution and governmental obligations, and structured finance securities. The MIS segment consists of five lines of business, which include corporate finance group; structured finance group; financial institutions group; public, project and infrastructure finance, and MIS Other. The MA segment develops a range of products and services that support the risk management activities of institutional participants in global financial markets. The MA segment consists of three lines of business, such as decision solutions, research and insights, and data and information.</v>
      </c>
      <c r="T13" s="10"/>
      <c r="U13" s="10"/>
      <c r="V13" s="10"/>
    </row>
    <row r="14" spans="1:24" ht="50" hidden="1" customHeight="1">
      <c r="A14" s="2" t="e" vm="147">
        <v>#VALUE!</v>
      </c>
      <c r="B14" s="19">
        <f>'[137]Sheet 1'!$AO$115</f>
        <v>219.58113940399136</v>
      </c>
      <c r="C14" s="6" cm="1">
        <f t="array" ref="C14">(B14/_FV(A14,"Price"))-1</f>
        <v>-0.44162456604197997</v>
      </c>
      <c r="D14" s="6">
        <f>'[137]Sheet 1'!$AM$4</f>
        <v>0.34759551645172948</v>
      </c>
      <c r="E14" s="6">
        <f>'[137]Sheet 1'!$AN$4</f>
        <v>0.10625167695197213</v>
      </c>
      <c r="F14" s="6">
        <f>'[137]Sheet 1'!$AM$29</f>
        <v>7.4074074074074181E-2</v>
      </c>
      <c r="G14" s="6">
        <f>'[137]Sheet 1'!$AN$29</f>
        <v>0.22721674876847286</v>
      </c>
      <c r="H14" s="7">
        <f>'[137]Sheet 1'!$AT$19</f>
        <v>10.199256205028702</v>
      </c>
      <c r="I14" s="7">
        <f>'[137]Sheet 1'!$AU$19</f>
        <v>31.64942298043151</v>
      </c>
      <c r="J14" s="6">
        <f>'[137]Sheet 1'!$AS$7</f>
        <v>0.66320000000000001</v>
      </c>
      <c r="K14" s="6">
        <f>'[137]Sheet 1'!$AV$7</f>
        <v>0.22484572041856721</v>
      </c>
      <c r="L14" s="6">
        <f>'[137]Sheet 1'!$AU$13</f>
        <v>6.2882732764007493E-2</v>
      </c>
      <c r="M14" s="34">
        <f>'[137]Sheet 1'!$AU$22</f>
        <v>8.1170246665599188E-3</v>
      </c>
      <c r="N14" s="8">
        <f>'[137]Sheet 1'!$AU$101</f>
        <v>126154600000</v>
      </c>
      <c r="O14" s="16" t="str" cm="1">
        <f t="array" ref="O14">_FV(A14,"Industry")</f>
        <v>Professional &amp; Commercial Services</v>
      </c>
      <c r="P14" s="25" cm="1">
        <f t="array" ref="P14">_FV(A14,"Year incorporated",TRUE)</f>
        <v>1925</v>
      </c>
      <c r="Q14" s="14" t="str" cm="1">
        <f t="array" ref="Q14">_FV(A14,"Description")</f>
        <v>S&amp;P Global Inc. is a provider of credit ratings, benchmarks, analytics and workflow solutions in the global capital, commodity and automotive markets. The Company operates through five segments: S&amp;P Global Market Intelligence (Market Intelligence), S&amp;P Global Ratings (Ratings), S&amp;P Global Commodity Insights (Commodity Insights), S&amp;P Global Mobility (Mobility), and S&amp;P Dow Jones Indices (Indices). Its Market Intelligence business lines include desktop, data and advisory solutions, enterprise solutions and credit risk solutions. Its Ratings segment is a provider of credit ratings, research and analytics to investors and other market participants. Its Commodity Insights is a provider of information and benchmark prices for the commodity and energy markets. Its Mobility provides insights, forecasts and advisory services to the automotive value chain. Its Indices is an index provider maintaining a variety of valuation and index benchmarks for investment advisors and wealth managers.</v>
      </c>
      <c r="T14" s="10"/>
      <c r="U14" s="10"/>
      <c r="V14" s="10"/>
    </row>
    <row r="15" spans="1:24" ht="50" hidden="1" customHeight="1">
      <c r="A15" s="2" t="e" vm="184">
        <v>#VALUE!</v>
      </c>
      <c r="B15" s="19">
        <f>'[174]Sheet 1'!$AF$115</f>
        <v>34.713750606350615</v>
      </c>
      <c r="C15" s="6">
        <f>'[174]Sheet 1'!$AF$117</f>
        <v>-0.6060180387430415</v>
      </c>
      <c r="D15" s="6">
        <f>'[174]Sheet 1'!$AD$4</f>
        <v>0.30024389872501911</v>
      </c>
      <c r="E15" s="6">
        <f>'[174]Sheet 1'!$AE$4</f>
        <v>9.57116713002093E-2</v>
      </c>
      <c r="F15" s="6">
        <f>'[174]Sheet 1'!$AD$29</f>
        <v>0.16405319836197729</v>
      </c>
      <c r="G15" s="6">
        <f>'[174]Sheet 1'!$AE$29</f>
        <v>9.9868822984414685E-2</v>
      </c>
      <c r="H15" s="7">
        <f>'[174]Sheet 1'!$AK$19</f>
        <v>10.966428571428571</v>
      </c>
      <c r="I15" s="7">
        <f>'[174]Sheet 1'!$AL$19</f>
        <v>35.085254378648877</v>
      </c>
      <c r="J15" s="6">
        <f>'[174]Sheet 1'!$AJ$7</f>
        <v>0.45879999999999999</v>
      </c>
      <c r="K15" s="6">
        <f>'[174]Sheet 1'!$AM$7</f>
        <v>0.23971834840032094</v>
      </c>
      <c r="L15" s="6">
        <f>'[174]Sheet 1'!$AL$13</f>
        <v>0.28977368520435515</v>
      </c>
      <c r="M15" s="34">
        <f>'[174]Sheet 1'!$AL$22</f>
        <v>0</v>
      </c>
      <c r="N15" s="8">
        <f>'[174]Sheet 1'!$AL$101</f>
        <v>42067220000</v>
      </c>
      <c r="O15" s="16" t="str" cm="1">
        <f t="array" ref="O15">_FV(A15,"Industry")</f>
        <v>Software &amp; IT Services</v>
      </c>
      <c r="P15" s="25" cm="1">
        <f t="array" ref="P15">_FV(A15,"Year incorporated",TRUE)</f>
        <v>2012</v>
      </c>
      <c r="Q15" s="14" t="str" cm="1">
        <f t="array" ref="Q15">_FV(A15,"Description")</f>
        <v>Copart, Inc. (Copart) is a provider of online auctions and vehicle remarketing services. The Company provides vehicle sellers with a full range of services to process and sell vehicles over the Internet through the Company’s Virtual Bidding Third Generation (VB3) Internet auction-style sales technology. The Company sells vehicles principally to licensed vehicle dismantlers, rebuilders, repair licensees, used vehicle dealers, exporters, and directly to the general public. The Company operates through two segments: United States and International. Its service offerings include Copart Access, Copart ProQuote, IntelliSeller and Estimating Services. Through Copart Access, it enables Internet-based service for vehicle sellers to assign vehicles for sale, check sales calendars, view vehicle images and history, Its vehicle sellers consist primarily of insurance companies, banks, finance companies, charities, fleet operators, dealers, vehicle rental companies, and individuals.</v>
      </c>
      <c r="T15" s="14"/>
      <c r="U15" s="14"/>
      <c r="V15" s="14"/>
    </row>
    <row r="16" spans="1:24" ht="50" customHeight="1">
      <c r="A16" s="22"/>
      <c r="B16" s="19"/>
      <c r="C16" s="6"/>
      <c r="D16" s="6"/>
      <c r="E16" s="6"/>
      <c r="F16" s="6"/>
      <c r="G16" s="6"/>
      <c r="H16" s="7"/>
      <c r="I16" s="7"/>
      <c r="J16" s="6"/>
      <c r="K16" s="6"/>
      <c r="L16" s="6"/>
      <c r="M16" s="6"/>
      <c r="N16" s="8"/>
      <c r="O16" s="16"/>
      <c r="P16" s="25"/>
      <c r="Q16" s="14"/>
      <c r="T16" s="14"/>
      <c r="U16" s="14"/>
      <c r="V16" s="14"/>
      <c r="W16" s="14"/>
      <c r="X16" s="14"/>
    </row>
    <row r="17" spans="1:22" ht="50" customHeight="1">
      <c r="A17" s="22"/>
      <c r="B17" s="19"/>
      <c r="C17" s="6"/>
      <c r="D17" s="6"/>
      <c r="E17" s="6"/>
      <c r="F17" s="6"/>
      <c r="G17" s="6"/>
      <c r="H17" s="7"/>
      <c r="I17" s="7"/>
      <c r="J17" s="6"/>
      <c r="K17" s="6"/>
      <c r="L17" s="6"/>
      <c r="M17" s="6"/>
      <c r="N17" s="8"/>
      <c r="O17" s="16"/>
      <c r="P17" s="25"/>
      <c r="Q17" s="14"/>
      <c r="T17" s="14"/>
      <c r="U17" s="14"/>
      <c r="V17" s="14"/>
    </row>
    <row r="18" spans="1:22" ht="50" customHeight="1">
      <c r="A18" s="2"/>
      <c r="B18" s="19"/>
      <c r="C18" s="6"/>
      <c r="D18" s="6"/>
      <c r="E18" s="6"/>
      <c r="F18" s="6"/>
      <c r="G18" s="6"/>
      <c r="H18" s="7"/>
      <c r="I18" s="7"/>
      <c r="J18" s="6"/>
      <c r="K18" s="6"/>
      <c r="L18" s="6"/>
      <c r="M18" s="6"/>
      <c r="N18" s="8"/>
      <c r="O18" s="16"/>
      <c r="P18" s="25"/>
      <c r="Q18" s="14"/>
      <c r="T18" s="10"/>
      <c r="U18" s="10"/>
      <c r="V18" s="10"/>
    </row>
    <row r="19" spans="1:22" ht="50" customHeight="1">
      <c r="A19" s="2"/>
      <c r="B19" s="19"/>
      <c r="C19" s="6"/>
      <c r="D19" s="6"/>
      <c r="E19" s="6"/>
      <c r="F19" s="6"/>
      <c r="G19" s="6"/>
      <c r="H19" s="7"/>
      <c r="I19" s="7"/>
      <c r="J19" s="6"/>
      <c r="K19" s="6"/>
      <c r="L19" s="6"/>
      <c r="M19" s="6"/>
      <c r="N19" s="8"/>
      <c r="O19" s="16"/>
      <c r="P19" s="25"/>
      <c r="Q19" s="14"/>
      <c r="T19" s="14"/>
      <c r="U19" s="14"/>
      <c r="V19" s="14"/>
    </row>
    <row r="20" spans="1:22" ht="50" customHeight="1">
      <c r="A20" s="22"/>
      <c r="B20" s="19"/>
      <c r="C20" s="6"/>
      <c r="D20" s="6"/>
      <c r="E20" s="6"/>
      <c r="F20" s="6"/>
      <c r="G20" s="6"/>
      <c r="H20" s="7"/>
      <c r="I20" s="7"/>
      <c r="J20" s="6"/>
      <c r="K20" s="6"/>
      <c r="L20" s="6"/>
      <c r="M20" s="6"/>
      <c r="N20" s="8"/>
      <c r="O20" s="16"/>
      <c r="P20" s="25"/>
      <c r="Q20" s="14"/>
      <c r="T20" s="10"/>
      <c r="U20" s="10"/>
      <c r="V20" s="10"/>
    </row>
    <row r="21" spans="1:22" ht="50" customHeight="1">
      <c r="A21" s="2"/>
      <c r="B21" s="19"/>
      <c r="C21" s="6"/>
      <c r="D21" s="6"/>
      <c r="E21" s="6"/>
      <c r="F21" s="6"/>
      <c r="G21" s="6"/>
      <c r="H21" s="7"/>
      <c r="I21" s="7"/>
      <c r="J21" s="6"/>
      <c r="K21" s="6"/>
      <c r="L21" s="6"/>
      <c r="M21" s="6"/>
      <c r="N21" s="8"/>
      <c r="O21" s="16"/>
      <c r="P21" s="25"/>
      <c r="Q21" s="14"/>
      <c r="R21" s="10"/>
      <c r="S21" s="10"/>
      <c r="T21" s="10"/>
    </row>
    <row r="22" spans="1:22" ht="50" customHeight="1">
      <c r="A22" s="2"/>
      <c r="B22" s="19"/>
      <c r="C22" s="6"/>
      <c r="D22" s="6"/>
      <c r="E22" s="6"/>
      <c r="F22" s="6"/>
      <c r="G22" s="6"/>
      <c r="H22" s="7"/>
      <c r="I22" s="7"/>
      <c r="J22" s="6"/>
      <c r="K22" s="6"/>
      <c r="L22" s="6"/>
      <c r="M22" s="6"/>
      <c r="N22" s="8"/>
      <c r="O22" s="16"/>
      <c r="P22" s="25"/>
      <c r="Q22" s="14"/>
      <c r="R22" s="10"/>
      <c r="S22" s="10"/>
      <c r="T22" s="10"/>
    </row>
    <row r="23" spans="1:22" ht="50" customHeight="1">
      <c r="A23" s="22"/>
      <c r="B23" s="19"/>
      <c r="C23" s="6"/>
      <c r="D23" s="6"/>
      <c r="E23" s="6"/>
      <c r="F23" s="6"/>
      <c r="G23" s="6"/>
      <c r="H23" s="7"/>
      <c r="I23" s="7"/>
      <c r="J23" s="6"/>
      <c r="K23" s="6"/>
      <c r="L23" s="6"/>
      <c r="M23" s="6"/>
      <c r="N23" s="8"/>
      <c r="O23" s="16"/>
      <c r="P23" s="25"/>
      <c r="Q23" s="14"/>
      <c r="R23" s="10"/>
      <c r="S23" s="10"/>
      <c r="T23" s="10"/>
    </row>
    <row r="24" spans="1:22" ht="50" customHeight="1">
      <c r="A24" s="22"/>
      <c r="B24" s="19"/>
      <c r="C24" s="6"/>
      <c r="D24" s="6"/>
      <c r="E24" s="6"/>
      <c r="F24" s="6"/>
      <c r="G24" s="6"/>
      <c r="H24" s="7"/>
      <c r="I24" s="7"/>
      <c r="J24" s="6"/>
      <c r="K24" s="6"/>
      <c r="L24" s="6"/>
      <c r="M24" s="6"/>
      <c r="N24" s="8"/>
      <c r="O24" s="16"/>
      <c r="P24" s="25"/>
      <c r="Q24" s="14"/>
      <c r="R24" s="10"/>
      <c r="S24" s="10"/>
      <c r="T24" s="10"/>
    </row>
    <row r="25" spans="1:22" ht="50" customHeight="1">
      <c r="A25" s="22"/>
      <c r="B25" s="19"/>
      <c r="C25" s="6"/>
      <c r="D25" s="6"/>
      <c r="E25" s="6"/>
      <c r="F25" s="6"/>
      <c r="G25" s="6"/>
      <c r="H25" s="7"/>
      <c r="I25" s="7"/>
      <c r="J25" s="6"/>
      <c r="K25" s="6"/>
      <c r="L25" s="6"/>
      <c r="M25" s="6"/>
      <c r="N25" s="8"/>
      <c r="O25" s="16"/>
      <c r="P25" s="25"/>
      <c r="Q25" s="14"/>
      <c r="R25" s="10"/>
      <c r="S25" s="10"/>
      <c r="T25" s="10"/>
    </row>
    <row r="26" spans="1:22" ht="50" customHeight="1">
      <c r="A26" s="22"/>
      <c r="B26" s="19"/>
      <c r="C26" s="6"/>
      <c r="D26" s="6"/>
      <c r="E26" s="6"/>
      <c r="F26" s="6"/>
      <c r="G26" s="6"/>
      <c r="H26" s="7"/>
      <c r="I26" s="7"/>
      <c r="J26" s="6"/>
      <c r="K26" s="6"/>
      <c r="L26" s="6"/>
      <c r="M26" s="6"/>
      <c r="N26" s="8"/>
      <c r="O26" s="16"/>
      <c r="P26" s="25"/>
      <c r="Q26" s="14"/>
      <c r="R26" s="14"/>
      <c r="S26" s="14"/>
      <c r="T26" s="14"/>
    </row>
    <row r="27" spans="1:22" ht="50" customHeight="1">
      <c r="A27" s="2"/>
      <c r="B27" s="19"/>
      <c r="C27" s="6"/>
      <c r="D27" s="6"/>
      <c r="E27" s="6"/>
      <c r="F27" s="6"/>
      <c r="G27" s="6"/>
      <c r="H27" s="7"/>
      <c r="I27" s="7"/>
      <c r="J27" s="6"/>
      <c r="K27" s="6"/>
      <c r="L27" s="6"/>
      <c r="M27" s="6"/>
      <c r="N27" s="8"/>
      <c r="O27" s="16"/>
      <c r="P27" s="25"/>
      <c r="Q27" s="14"/>
      <c r="R27" s="10"/>
      <c r="S27" s="10"/>
    </row>
  </sheetData>
  <autoFilter ref="A1:N1" xr:uid="{FAB1ACF9-D4B9-FB4D-8299-9FC1FBDA430F}">
    <sortState xmlns:xlrd2="http://schemas.microsoft.com/office/spreadsheetml/2017/richdata2" ref="A2:N15">
      <sortCondition descending="1" ref="C1:C15"/>
    </sortState>
  </autoFilter>
  <conditionalFormatting sqref="C2">
    <cfRule type="colorScale" priority="5843">
      <colorScale>
        <cfvo type="min"/>
        <cfvo type="percentile" val="50"/>
        <cfvo type="max"/>
        <color rgb="FFF8696B"/>
        <color rgb="FFFCFCFF"/>
        <color rgb="FF63BE7B"/>
      </colorScale>
    </cfRule>
  </conditionalFormatting>
  <conditionalFormatting sqref="C2:C12">
    <cfRule type="colorScale" priority="5844">
      <colorScale>
        <cfvo type="min"/>
        <cfvo type="percentile" val="50"/>
        <cfvo type="max"/>
        <color rgb="FFF8696B"/>
        <color rgb="FFFCFCFF"/>
        <color rgb="FF63BE7B"/>
      </colorScale>
    </cfRule>
  </conditionalFormatting>
  <conditionalFormatting sqref="C2:C15">
    <cfRule type="colorScale" priority="11">
      <colorScale>
        <cfvo type="min"/>
        <cfvo type="percentile" val="50"/>
        <cfvo type="max"/>
        <color rgb="FFF8696B"/>
        <color rgb="FFFCFCFF"/>
        <color rgb="FF63BE7B"/>
      </colorScale>
    </cfRule>
  </conditionalFormatting>
  <conditionalFormatting sqref="C2:C27">
    <cfRule type="colorScale" priority="60">
      <colorScale>
        <cfvo type="min"/>
        <cfvo type="percentile" val="50"/>
        <cfvo type="max"/>
        <color rgb="FFF8696B"/>
        <color rgb="FFFCFCFF"/>
        <color rgb="FF63BE7B"/>
      </colorScale>
    </cfRule>
  </conditionalFormatting>
  <conditionalFormatting sqref="C3">
    <cfRule type="colorScale" priority="582">
      <colorScale>
        <cfvo type="min"/>
        <cfvo type="percentile" val="50"/>
        <cfvo type="max"/>
        <color rgb="FFF8696B"/>
        <color rgb="FFFCFCFF"/>
        <color rgb="FF63BE7B"/>
      </colorScale>
    </cfRule>
  </conditionalFormatting>
  <conditionalFormatting sqref="C3:C7">
    <cfRule type="colorScale" priority="610">
      <colorScale>
        <cfvo type="min"/>
        <cfvo type="percentile" val="50"/>
        <cfvo type="max"/>
        <color rgb="FFF8696B"/>
        <color rgb="FFFCFCFF"/>
        <color rgb="FF63BE7B"/>
      </colorScale>
    </cfRule>
  </conditionalFormatting>
  <conditionalFormatting sqref="C3:C10">
    <cfRule type="colorScale" priority="458">
      <colorScale>
        <cfvo type="min"/>
        <cfvo type="percentile" val="50"/>
        <cfvo type="max"/>
        <color rgb="FFF8696B"/>
        <color rgb="FFFCFCFF"/>
        <color rgb="FF63BE7B"/>
      </colorScale>
    </cfRule>
  </conditionalFormatting>
  <conditionalFormatting sqref="C3:C12 C14 C16:C25 C27">
    <cfRule type="colorScale" priority="217">
      <colorScale>
        <cfvo type="min"/>
        <cfvo type="percentile" val="50"/>
        <cfvo type="max"/>
        <color rgb="FFF8696B"/>
        <color rgb="FFFCFCFF"/>
        <color rgb="FF63BE7B"/>
      </colorScale>
    </cfRule>
  </conditionalFormatting>
  <conditionalFormatting sqref="C4">
    <cfRule type="colorScale" priority="572">
      <colorScale>
        <cfvo type="min"/>
        <cfvo type="percentile" val="50"/>
        <cfvo type="max"/>
        <color rgb="FFF8696B"/>
        <color rgb="FFFCFCFF"/>
        <color rgb="FF63BE7B"/>
      </colorScale>
    </cfRule>
  </conditionalFormatting>
  <conditionalFormatting sqref="C5">
    <cfRule type="colorScale" priority="565">
      <colorScale>
        <cfvo type="min"/>
        <cfvo type="percentile" val="50"/>
        <cfvo type="max"/>
        <color rgb="FFF8696B"/>
        <color rgb="FFFCFCFF"/>
        <color rgb="FF63BE7B"/>
      </colorScale>
    </cfRule>
  </conditionalFormatting>
  <conditionalFormatting sqref="C6">
    <cfRule type="colorScale" priority="554">
      <colorScale>
        <cfvo type="min"/>
        <cfvo type="percentile" val="50"/>
        <cfvo type="max"/>
        <color rgb="FFF8696B"/>
        <color rgb="FFFCFCFF"/>
        <color rgb="FF63BE7B"/>
      </colorScale>
    </cfRule>
  </conditionalFormatting>
  <conditionalFormatting sqref="C7">
    <cfRule type="colorScale" priority="608">
      <colorScale>
        <cfvo type="min"/>
        <cfvo type="percentile" val="50"/>
        <cfvo type="max"/>
        <color rgb="FFF8696B"/>
        <color rgb="FFFCFCFF"/>
        <color rgb="FF63BE7B"/>
      </colorScale>
    </cfRule>
  </conditionalFormatting>
  <conditionalFormatting sqref="C8">
    <cfRule type="colorScale" priority="520">
      <colorScale>
        <cfvo type="min"/>
        <cfvo type="percentile" val="50"/>
        <cfvo type="max"/>
        <color rgb="FFF8696B"/>
        <color rgb="FFFCFCFF"/>
        <color rgb="FF63BE7B"/>
      </colorScale>
    </cfRule>
    <cfRule type="colorScale" priority="540">
      <colorScale>
        <cfvo type="min"/>
        <cfvo type="percentile" val="50"/>
        <cfvo type="max"/>
        <color rgb="FFF8696B"/>
        <color rgb="FFFCFCFF"/>
        <color rgb="FF63BE7B"/>
      </colorScale>
    </cfRule>
    <cfRule type="colorScale" priority="521">
      <colorScale>
        <cfvo type="min"/>
        <cfvo type="percentile" val="50"/>
        <cfvo type="max"/>
        <color rgb="FFF8696B"/>
        <color rgb="FFFCFCFF"/>
        <color rgb="FF63BE7B"/>
      </colorScale>
    </cfRule>
  </conditionalFormatting>
  <conditionalFormatting sqref="C9">
    <cfRule type="colorScale" priority="505">
      <colorScale>
        <cfvo type="min"/>
        <cfvo type="percentile" val="50"/>
        <cfvo type="max"/>
        <color rgb="FFF8696B"/>
        <color rgb="FFFCFCFF"/>
        <color rgb="FF63BE7B"/>
      </colorScale>
    </cfRule>
    <cfRule type="colorScale" priority="485">
      <colorScale>
        <cfvo type="min"/>
        <cfvo type="percentile" val="50"/>
        <cfvo type="max"/>
        <color rgb="FFF8696B"/>
        <color rgb="FFFCFCFF"/>
        <color rgb="FF63BE7B"/>
      </colorScale>
    </cfRule>
    <cfRule type="colorScale" priority="486">
      <colorScale>
        <cfvo type="min"/>
        <cfvo type="percentile" val="50"/>
        <cfvo type="max"/>
        <color rgb="FFF8696B"/>
        <color rgb="FFFCFCFF"/>
        <color rgb="FF63BE7B"/>
      </colorScale>
    </cfRule>
  </conditionalFormatting>
  <conditionalFormatting sqref="C10">
    <cfRule type="colorScale" priority="475">
      <colorScale>
        <cfvo type="min"/>
        <cfvo type="percentile" val="50"/>
        <cfvo type="max"/>
        <color rgb="FFF8696B"/>
        <color rgb="FFFCFCFF"/>
        <color rgb="FF63BE7B"/>
      </colorScale>
    </cfRule>
    <cfRule type="colorScale" priority="469">
      <colorScale>
        <cfvo type="min"/>
        <cfvo type="percentile" val="50"/>
        <cfvo type="max"/>
        <color rgb="FFF8696B"/>
        <color rgb="FFFCFCFF"/>
        <color rgb="FF63BE7B"/>
      </colorScale>
    </cfRule>
  </conditionalFormatting>
  <conditionalFormatting sqref="C11:C12 C14">
    <cfRule type="colorScale" priority="292">
      <colorScale>
        <cfvo type="min"/>
        <cfvo type="percentile" val="50"/>
        <cfvo type="max"/>
        <color rgb="FFF8696B"/>
        <color rgb="FFFCFCFF"/>
        <color rgb="FF63BE7B"/>
      </colorScale>
    </cfRule>
    <cfRule type="colorScale" priority="443">
      <colorScale>
        <cfvo type="min"/>
        <cfvo type="percentile" val="50"/>
        <cfvo type="max"/>
        <color rgb="FFF8696B"/>
        <color rgb="FFFCFCFF"/>
        <color rgb="FF63BE7B"/>
      </colorScale>
    </cfRule>
  </conditionalFormatting>
  <conditionalFormatting sqref="C11:C12">
    <cfRule type="colorScale" priority="430">
      <colorScale>
        <cfvo type="min"/>
        <cfvo type="percentile" val="50"/>
        <cfvo type="max"/>
        <color rgb="FFF8696B"/>
        <color rgb="FFFCFCFF"/>
        <color rgb="FF63BE7B"/>
      </colorScale>
    </cfRule>
  </conditionalFormatting>
  <conditionalFormatting sqref="C13">
    <cfRule type="colorScale" priority="74">
      <colorScale>
        <cfvo type="min"/>
        <cfvo type="percentile" val="50"/>
        <cfvo type="max"/>
        <color rgb="FFF8696B"/>
        <color rgb="FFFCFCFF"/>
        <color rgb="FF63BE7B"/>
      </colorScale>
    </cfRule>
  </conditionalFormatting>
  <conditionalFormatting sqref="C14">
    <cfRule type="colorScale" priority="392">
      <colorScale>
        <cfvo type="min"/>
        <cfvo type="percentile" val="50"/>
        <cfvo type="max"/>
        <color rgb="FFF8696B"/>
        <color rgb="FFFCFCFF"/>
        <color rgb="FF63BE7B"/>
      </colorScale>
    </cfRule>
  </conditionalFormatting>
  <conditionalFormatting sqref="C15">
    <cfRule type="colorScale" priority="32">
      <colorScale>
        <cfvo type="min"/>
        <cfvo type="percentile" val="50"/>
        <cfvo type="max"/>
        <color rgb="FFF8696B"/>
        <color rgb="FFFCFCFF"/>
        <color rgb="FF63BE7B"/>
      </colorScale>
    </cfRule>
  </conditionalFormatting>
  <conditionalFormatting sqref="C15:C25">
    <cfRule type="colorScale" priority="33">
      <colorScale>
        <cfvo type="min"/>
        <cfvo type="percentile" val="50"/>
        <cfvo type="max"/>
        <color rgb="FFF8696B"/>
        <color rgb="FFFCFCFF"/>
        <color rgb="FF63BE7B"/>
      </colorScale>
    </cfRule>
  </conditionalFormatting>
  <conditionalFormatting sqref="C16">
    <cfRule type="colorScale" priority="29">
      <colorScale>
        <cfvo type="min"/>
        <cfvo type="percentile" val="50"/>
        <cfvo type="max"/>
        <color rgb="FFF8696B"/>
        <color rgb="FFFCFCFF"/>
        <color rgb="FF63BE7B"/>
      </colorScale>
    </cfRule>
  </conditionalFormatting>
  <conditionalFormatting sqref="C16:C20">
    <cfRule type="colorScale" priority="31">
      <colorScale>
        <cfvo type="min"/>
        <cfvo type="percentile" val="50"/>
        <cfvo type="max"/>
        <color rgb="FFF8696B"/>
        <color rgb="FFFCFCFF"/>
        <color rgb="FF63BE7B"/>
      </colorScale>
    </cfRule>
  </conditionalFormatting>
  <conditionalFormatting sqref="C16:C23">
    <cfRule type="colorScale" priority="17">
      <colorScale>
        <cfvo type="min"/>
        <cfvo type="percentile" val="50"/>
        <cfvo type="max"/>
        <color rgb="FFF8696B"/>
        <color rgb="FFFCFCFF"/>
        <color rgb="FF63BE7B"/>
      </colorScale>
    </cfRule>
  </conditionalFormatting>
  <conditionalFormatting sqref="C17">
    <cfRule type="colorScale" priority="28">
      <colorScale>
        <cfvo type="min"/>
        <cfvo type="percentile" val="50"/>
        <cfvo type="max"/>
        <color rgb="FFF8696B"/>
        <color rgb="FFFCFCFF"/>
        <color rgb="FF63BE7B"/>
      </colorScale>
    </cfRule>
  </conditionalFormatting>
  <conditionalFormatting sqref="C18">
    <cfRule type="colorScale" priority="27">
      <colorScale>
        <cfvo type="min"/>
        <cfvo type="percentile" val="50"/>
        <cfvo type="max"/>
        <color rgb="FFF8696B"/>
        <color rgb="FFFCFCFF"/>
        <color rgb="FF63BE7B"/>
      </colorScale>
    </cfRule>
  </conditionalFormatting>
  <conditionalFormatting sqref="C19">
    <cfRule type="colorScale" priority="26">
      <colorScale>
        <cfvo type="min"/>
        <cfvo type="percentile" val="50"/>
        <cfvo type="max"/>
        <color rgb="FFF8696B"/>
        <color rgb="FFFCFCFF"/>
        <color rgb="FF63BE7B"/>
      </colorScale>
    </cfRule>
  </conditionalFormatting>
  <conditionalFormatting sqref="C20">
    <cfRule type="colorScale" priority="30">
      <colorScale>
        <cfvo type="min"/>
        <cfvo type="percentile" val="50"/>
        <cfvo type="max"/>
        <color rgb="FFF8696B"/>
        <color rgb="FFFCFCFF"/>
        <color rgb="FF63BE7B"/>
      </colorScale>
    </cfRule>
  </conditionalFormatting>
  <conditionalFormatting sqref="C21">
    <cfRule type="colorScale" priority="23">
      <colorScale>
        <cfvo type="min"/>
        <cfvo type="percentile" val="50"/>
        <cfvo type="max"/>
        <color rgb="FFF8696B"/>
        <color rgb="FFFCFCFF"/>
        <color rgb="FF63BE7B"/>
      </colorScale>
    </cfRule>
    <cfRule type="colorScale" priority="24">
      <colorScale>
        <cfvo type="min"/>
        <cfvo type="percentile" val="50"/>
        <cfvo type="max"/>
        <color rgb="FFF8696B"/>
        <color rgb="FFFCFCFF"/>
        <color rgb="FF63BE7B"/>
      </colorScale>
    </cfRule>
    <cfRule type="colorScale" priority="25">
      <colorScale>
        <cfvo type="min"/>
        <cfvo type="percentile" val="50"/>
        <cfvo type="max"/>
        <color rgb="FFF8696B"/>
        <color rgb="FFFCFCFF"/>
        <color rgb="FF63BE7B"/>
      </colorScale>
    </cfRule>
  </conditionalFormatting>
  <conditionalFormatting sqref="C22">
    <cfRule type="colorScale" priority="22">
      <colorScale>
        <cfvo type="min"/>
        <cfvo type="percentile" val="50"/>
        <cfvo type="max"/>
        <color rgb="FFF8696B"/>
        <color rgb="FFFCFCFF"/>
        <color rgb="FF63BE7B"/>
      </colorScale>
    </cfRule>
    <cfRule type="colorScale" priority="20">
      <colorScale>
        <cfvo type="min"/>
        <cfvo type="percentile" val="50"/>
        <cfvo type="max"/>
        <color rgb="FFF8696B"/>
        <color rgb="FFFCFCFF"/>
        <color rgb="FF63BE7B"/>
      </colorScale>
    </cfRule>
    <cfRule type="colorScale" priority="21">
      <colorScale>
        <cfvo type="min"/>
        <cfvo type="percentile" val="50"/>
        <cfvo type="max"/>
        <color rgb="FFF8696B"/>
        <color rgb="FFFCFCFF"/>
        <color rgb="FF63BE7B"/>
      </colorScale>
    </cfRule>
  </conditionalFormatting>
  <conditionalFormatting sqref="C23">
    <cfRule type="colorScale" priority="19">
      <colorScale>
        <cfvo type="min"/>
        <cfvo type="percentile" val="50"/>
        <cfvo type="max"/>
        <color rgb="FFF8696B"/>
        <color rgb="FFFCFCFF"/>
        <color rgb="FF63BE7B"/>
      </colorScale>
    </cfRule>
    <cfRule type="colorScale" priority="18">
      <colorScale>
        <cfvo type="min"/>
        <cfvo type="percentile" val="50"/>
        <cfvo type="max"/>
        <color rgb="FFF8696B"/>
        <color rgb="FFFCFCFF"/>
        <color rgb="FF63BE7B"/>
      </colorScale>
    </cfRule>
  </conditionalFormatting>
  <conditionalFormatting sqref="C24:C25 C27">
    <cfRule type="colorScale" priority="16">
      <colorScale>
        <cfvo type="min"/>
        <cfvo type="percentile" val="50"/>
        <cfvo type="max"/>
        <color rgb="FFF8696B"/>
        <color rgb="FFFCFCFF"/>
        <color rgb="FF63BE7B"/>
      </colorScale>
    </cfRule>
    <cfRule type="colorScale" priority="13">
      <colorScale>
        <cfvo type="min"/>
        <cfvo type="percentile" val="50"/>
        <cfvo type="max"/>
        <color rgb="FFF8696B"/>
        <color rgb="FFFCFCFF"/>
        <color rgb="FF63BE7B"/>
      </colorScale>
    </cfRule>
  </conditionalFormatting>
  <conditionalFormatting sqref="C24:C25">
    <cfRule type="colorScale" priority="15">
      <colorScale>
        <cfvo type="min"/>
        <cfvo type="percentile" val="50"/>
        <cfvo type="max"/>
        <color rgb="FFF8696B"/>
        <color rgb="FFFCFCFF"/>
        <color rgb="FF63BE7B"/>
      </colorScale>
    </cfRule>
  </conditionalFormatting>
  <conditionalFormatting sqref="C26">
    <cfRule type="colorScale" priority="12">
      <colorScale>
        <cfvo type="min"/>
        <cfvo type="percentile" val="50"/>
        <cfvo type="max"/>
        <color rgb="FFF8696B"/>
        <color rgb="FFFCFCFF"/>
        <color rgb="FF63BE7B"/>
      </colorScale>
    </cfRule>
  </conditionalFormatting>
  <conditionalFormatting sqref="C27">
    <cfRule type="colorScale" priority="14">
      <colorScale>
        <cfvo type="min"/>
        <cfvo type="percentile" val="50"/>
        <cfvo type="max"/>
        <color rgb="FFF8696B"/>
        <color rgb="FFFCFCFF"/>
        <color rgb="FF63BE7B"/>
      </colorScale>
    </cfRule>
  </conditionalFormatting>
  <conditionalFormatting sqref="D2">
    <cfRule type="colorScale" priority="5848">
      <colorScale>
        <cfvo type="min"/>
        <cfvo type="max"/>
        <color rgb="FFFCFCFF"/>
        <color rgb="FF63BE7B"/>
      </colorScale>
    </cfRule>
    <cfRule type="colorScale" priority="5849">
      <colorScale>
        <cfvo type="min"/>
        <cfvo type="max"/>
        <color rgb="FFFCFCFF"/>
        <color rgb="FF63BE7B"/>
      </colorScale>
    </cfRule>
  </conditionalFormatting>
  <conditionalFormatting sqref="D2:D12">
    <cfRule type="colorScale" priority="5850">
      <colorScale>
        <cfvo type="min"/>
        <cfvo type="max"/>
        <color rgb="FFFCFCFF"/>
        <color rgb="FF63BE7B"/>
      </colorScale>
    </cfRule>
  </conditionalFormatting>
  <conditionalFormatting sqref="D2:D14">
    <cfRule type="colorScale" priority="61">
      <colorScale>
        <cfvo type="min"/>
        <cfvo type="max"/>
        <color rgb="FFFCFCFF"/>
        <color rgb="FF63BE7B"/>
      </colorScale>
    </cfRule>
  </conditionalFormatting>
  <conditionalFormatting sqref="D2:D15">
    <cfRule type="colorScale" priority="10">
      <colorScale>
        <cfvo type="min"/>
        <cfvo type="max"/>
        <color rgb="FFFCFCFF"/>
        <color rgb="FF63BE7B"/>
      </colorScale>
    </cfRule>
  </conditionalFormatting>
  <conditionalFormatting sqref="D3:D7">
    <cfRule type="colorScale" priority="611">
      <colorScale>
        <cfvo type="min"/>
        <cfvo type="max"/>
        <color rgb="FFFCFCFF"/>
        <color rgb="FF63BE7B"/>
      </colorScale>
    </cfRule>
  </conditionalFormatting>
  <conditionalFormatting sqref="D3:D10">
    <cfRule type="colorScale" priority="457">
      <colorScale>
        <cfvo type="min"/>
        <cfvo type="max"/>
        <color rgb="FFFCFCFF"/>
        <color rgb="FF63BE7B"/>
      </colorScale>
    </cfRule>
  </conditionalFormatting>
  <conditionalFormatting sqref="D3:D27">
    <cfRule type="colorScale" priority="216">
      <colorScale>
        <cfvo type="min"/>
        <cfvo type="max"/>
        <color rgb="FFFCFCFF"/>
        <color rgb="FF63BE7B"/>
      </colorScale>
    </cfRule>
  </conditionalFormatting>
  <conditionalFormatting sqref="D11:D19">
    <cfRule type="colorScale" priority="444">
      <colorScale>
        <cfvo type="min"/>
        <cfvo type="max"/>
        <color rgb="FFFCFCFF"/>
        <color rgb="FF63BE7B"/>
      </colorScale>
    </cfRule>
  </conditionalFormatting>
  <conditionalFormatting sqref="D11:D20">
    <cfRule type="colorScale" priority="291">
      <colorScale>
        <cfvo type="min"/>
        <cfvo type="max"/>
        <color rgb="FFFCFCFF"/>
        <color rgb="FF63BE7B"/>
      </colorScale>
    </cfRule>
  </conditionalFormatting>
  <conditionalFormatting sqref="D21:D27">
    <cfRule type="colorScale" priority="271">
      <colorScale>
        <cfvo type="min"/>
        <cfvo type="max"/>
        <color rgb="FFFCFCFF"/>
        <color rgb="FF63BE7B"/>
      </colorScale>
    </cfRule>
  </conditionalFormatting>
  <conditionalFormatting sqref="D2:G2">
    <cfRule type="colorScale" priority="153">
      <colorScale>
        <cfvo type="min"/>
        <cfvo type="max"/>
        <color rgb="FFFFEF9C"/>
        <color rgb="FF63BE7B"/>
      </colorScale>
    </cfRule>
    <cfRule type="colorScale" priority="147">
      <colorScale>
        <cfvo type="min"/>
        <cfvo type="max"/>
        <color rgb="FFFCFCFF"/>
        <color rgb="FF63BE7B"/>
      </colorScale>
    </cfRule>
    <cfRule type="colorScale" priority="148">
      <colorScale>
        <cfvo type="min"/>
        <cfvo type="percentile" val="50"/>
        <cfvo type="max"/>
        <color rgb="FFF8696B"/>
        <color rgb="FFFFEB84"/>
        <color rgb="FF63BE7B"/>
      </colorScale>
    </cfRule>
    <cfRule type="colorScale" priority="152">
      <colorScale>
        <cfvo type="min"/>
        <cfvo type="max"/>
        <color rgb="FFFCFCFF"/>
        <color rgb="FF63BE7B"/>
      </colorScale>
    </cfRule>
  </conditionalFormatting>
  <conditionalFormatting sqref="D3:G3">
    <cfRule type="colorScale" priority="586">
      <colorScale>
        <cfvo type="min"/>
        <cfvo type="max"/>
        <color rgb="FFFCFCFF"/>
        <color rgb="FF63BE7B"/>
      </colorScale>
    </cfRule>
    <cfRule type="colorScale" priority="587">
      <colorScale>
        <cfvo type="min"/>
        <cfvo type="max"/>
        <color rgb="FFFCFCFF"/>
        <color rgb="FF63BE7B"/>
      </colorScale>
    </cfRule>
    <cfRule type="colorScale" priority="589">
      <colorScale>
        <cfvo type="min"/>
        <cfvo type="percentile" val="50"/>
        <cfvo type="max"/>
        <color rgb="FFF8696B"/>
        <color rgb="FFFFEB84"/>
        <color rgb="FF63BE7B"/>
      </colorScale>
    </cfRule>
    <cfRule type="colorScale" priority="591">
      <colorScale>
        <cfvo type="min"/>
        <cfvo type="max"/>
        <color rgb="FFFFEF9C"/>
        <color rgb="FF63BE7B"/>
      </colorScale>
    </cfRule>
    <cfRule type="colorScale" priority="588">
      <colorScale>
        <cfvo type="min"/>
        <cfvo type="max"/>
        <color rgb="FFFCFCFF"/>
        <color rgb="FF63BE7B"/>
      </colorScale>
    </cfRule>
  </conditionalFormatting>
  <conditionalFormatting sqref="D4:G4">
    <cfRule type="colorScale" priority="577">
      <colorScale>
        <cfvo type="min"/>
        <cfvo type="max"/>
        <color rgb="FFFCFCFF"/>
        <color rgb="FF63BE7B"/>
      </colorScale>
    </cfRule>
    <cfRule type="colorScale" priority="578">
      <colorScale>
        <cfvo type="min"/>
        <cfvo type="percentile" val="50"/>
        <cfvo type="max"/>
        <color rgb="FFF8696B"/>
        <color rgb="FFFFEB84"/>
        <color rgb="FF63BE7B"/>
      </colorScale>
    </cfRule>
    <cfRule type="colorScale" priority="574">
      <colorScale>
        <cfvo type="min"/>
        <cfvo type="max"/>
        <color rgb="FFFCFCFF"/>
        <color rgb="FF63BE7B"/>
      </colorScale>
    </cfRule>
    <cfRule type="colorScale" priority="580">
      <colorScale>
        <cfvo type="min"/>
        <cfvo type="max"/>
        <color rgb="FFFFEF9C"/>
        <color rgb="FF63BE7B"/>
      </colorScale>
    </cfRule>
  </conditionalFormatting>
  <conditionalFormatting sqref="D5:G5">
    <cfRule type="colorScale" priority="566">
      <colorScale>
        <cfvo type="min"/>
        <cfvo type="max"/>
        <color rgb="FFFCFCFF"/>
        <color rgb="FF63BE7B"/>
      </colorScale>
    </cfRule>
    <cfRule type="colorScale" priority="569">
      <colorScale>
        <cfvo type="min"/>
        <cfvo type="max"/>
        <color rgb="FFFFEF9C"/>
        <color rgb="FF63BE7B"/>
      </colorScale>
    </cfRule>
    <cfRule type="colorScale" priority="568">
      <colorScale>
        <cfvo type="min"/>
        <cfvo type="percentile" val="50"/>
        <cfvo type="max"/>
        <color rgb="FFF8696B"/>
        <color rgb="FFFFEB84"/>
        <color rgb="FF63BE7B"/>
      </colorScale>
    </cfRule>
    <cfRule type="colorScale" priority="567">
      <colorScale>
        <cfvo type="min"/>
        <cfvo type="max"/>
        <color rgb="FFFCFCFF"/>
        <color rgb="FF63BE7B"/>
      </colorScale>
    </cfRule>
  </conditionalFormatting>
  <conditionalFormatting sqref="D6:G6">
    <cfRule type="colorScale" priority="560">
      <colorScale>
        <cfvo type="min"/>
        <cfvo type="max"/>
        <color rgb="FFFFEF9C"/>
        <color rgb="FF63BE7B"/>
      </colorScale>
    </cfRule>
    <cfRule type="colorScale" priority="559">
      <colorScale>
        <cfvo type="min"/>
        <cfvo type="max"/>
        <color rgb="FFFCFCFF"/>
        <color rgb="FF63BE7B"/>
      </colorScale>
    </cfRule>
    <cfRule type="colorScale" priority="558">
      <colorScale>
        <cfvo type="min"/>
        <cfvo type="percentile" val="50"/>
        <cfvo type="max"/>
        <color rgb="FFF8696B"/>
        <color rgb="FFFFEB84"/>
        <color rgb="FF63BE7B"/>
      </colorScale>
    </cfRule>
    <cfRule type="colorScale" priority="557">
      <colorScale>
        <cfvo type="min"/>
        <cfvo type="max"/>
        <color rgb="FFFCFCFF"/>
        <color rgb="FF63BE7B"/>
      </colorScale>
    </cfRule>
    <cfRule type="colorScale" priority="556">
      <colorScale>
        <cfvo type="min"/>
        <cfvo type="max"/>
        <color rgb="FFFCFCFF"/>
        <color rgb="FF63BE7B"/>
      </colorScale>
    </cfRule>
    <cfRule type="colorScale" priority="555">
      <colorScale>
        <cfvo type="min"/>
        <cfvo type="max"/>
        <color rgb="FFFCFCFF"/>
        <color rgb="FF63BE7B"/>
      </colorScale>
    </cfRule>
  </conditionalFormatting>
  <conditionalFormatting sqref="D7:G7">
    <cfRule type="colorScale" priority="552">
      <colorScale>
        <cfvo type="min"/>
        <cfvo type="max"/>
        <color rgb="FFFFEF9C"/>
        <color rgb="FF63BE7B"/>
      </colorScale>
    </cfRule>
    <cfRule type="colorScale" priority="549">
      <colorScale>
        <cfvo type="min"/>
        <cfvo type="max"/>
        <color rgb="FFFCFCFF"/>
        <color rgb="FF63BE7B"/>
      </colorScale>
    </cfRule>
    <cfRule type="colorScale" priority="550">
      <colorScale>
        <cfvo type="min"/>
        <cfvo type="max"/>
        <color rgb="FFFCFCFF"/>
        <color rgb="FF63BE7B"/>
      </colorScale>
    </cfRule>
    <cfRule type="colorScale" priority="551">
      <colorScale>
        <cfvo type="min"/>
        <cfvo type="percentile" val="50"/>
        <cfvo type="max"/>
        <color rgb="FFF8696B"/>
        <color rgb="FFFFEB84"/>
        <color rgb="FF63BE7B"/>
      </colorScale>
    </cfRule>
  </conditionalFormatting>
  <conditionalFormatting sqref="D8:G8">
    <cfRule type="colorScale" priority="528">
      <colorScale>
        <cfvo type="min"/>
        <cfvo type="max"/>
        <color rgb="FFFCFCFF"/>
        <color rgb="FF63BE7B"/>
      </colorScale>
    </cfRule>
    <cfRule type="colorScale" priority="527">
      <colorScale>
        <cfvo type="min"/>
        <cfvo type="max"/>
        <color rgb="FFFCFCFF"/>
        <color rgb="FF63BE7B"/>
      </colorScale>
    </cfRule>
    <cfRule type="colorScale" priority="541">
      <colorScale>
        <cfvo type="min"/>
        <cfvo type="max"/>
        <color rgb="FFFCFCFF"/>
        <color rgb="FF63BE7B"/>
      </colorScale>
    </cfRule>
    <cfRule type="colorScale" priority="531">
      <colorScale>
        <cfvo type="min"/>
        <cfvo type="max"/>
        <color rgb="FFFCFCFF"/>
        <color rgb="FF63BE7B"/>
      </colorScale>
    </cfRule>
    <cfRule type="colorScale" priority="538">
      <colorScale>
        <cfvo type="min"/>
        <cfvo type="max"/>
        <color rgb="FFFCFCFF"/>
        <color rgb="FF63BE7B"/>
      </colorScale>
    </cfRule>
    <cfRule type="colorScale" priority="532">
      <colorScale>
        <cfvo type="min"/>
        <cfvo type="max"/>
        <color rgb="FFFCFCFF"/>
        <color rgb="FF63BE7B"/>
      </colorScale>
    </cfRule>
    <cfRule type="colorScale" priority="535">
      <colorScale>
        <cfvo type="min"/>
        <cfvo type="max"/>
        <color rgb="FFFFEF9C"/>
        <color rgb="FF63BE7B"/>
      </colorScale>
    </cfRule>
    <cfRule type="colorScale" priority="533">
      <colorScale>
        <cfvo type="min"/>
        <cfvo type="percentile" val="50"/>
        <cfvo type="max"/>
        <color rgb="FFF8696B"/>
        <color rgb="FFFFEB84"/>
        <color rgb="FF63BE7B"/>
      </colorScale>
    </cfRule>
  </conditionalFormatting>
  <conditionalFormatting sqref="D9:G9">
    <cfRule type="colorScale" priority="493">
      <colorScale>
        <cfvo type="min"/>
        <cfvo type="max"/>
        <color rgb="FFFCFCFF"/>
        <color rgb="FF63BE7B"/>
      </colorScale>
    </cfRule>
    <cfRule type="colorScale" priority="502">
      <colorScale>
        <cfvo type="min"/>
        <cfvo type="percentile" val="50"/>
        <cfvo type="max"/>
        <color rgb="FFF8696B"/>
        <color rgb="FFFFEB84"/>
        <color rgb="FF63BE7B"/>
      </colorScale>
    </cfRule>
    <cfRule type="colorScale" priority="498">
      <colorScale>
        <cfvo type="min"/>
        <cfvo type="max"/>
        <color rgb="FFFFEF9C"/>
        <color rgb="FF63BE7B"/>
      </colorScale>
    </cfRule>
    <cfRule type="colorScale" priority="506">
      <colorScale>
        <cfvo type="min"/>
        <cfvo type="max"/>
        <color rgb="FFFCFCFF"/>
        <color rgb="FF63BE7B"/>
      </colorScale>
    </cfRule>
    <cfRule type="colorScale" priority="492">
      <colorScale>
        <cfvo type="min"/>
        <cfvo type="max"/>
        <color rgb="FFFCFCFF"/>
        <color rgb="FF63BE7B"/>
      </colorScale>
    </cfRule>
    <cfRule type="colorScale" priority="496">
      <colorScale>
        <cfvo type="min"/>
        <cfvo type="max"/>
        <color rgb="FFFCFCFF"/>
        <color rgb="FF63BE7B"/>
      </colorScale>
    </cfRule>
    <cfRule type="colorScale" priority="501">
      <colorScale>
        <cfvo type="min"/>
        <cfvo type="max"/>
        <color rgb="FFFCFCFF"/>
        <color rgb="FF63BE7B"/>
      </colorScale>
    </cfRule>
    <cfRule type="colorScale" priority="503">
      <colorScale>
        <cfvo type="min"/>
        <cfvo type="max"/>
        <color rgb="FFFCFCFF"/>
        <color rgb="FF63BE7B"/>
      </colorScale>
    </cfRule>
  </conditionalFormatting>
  <conditionalFormatting sqref="D10:G10">
    <cfRule type="colorScale" priority="470">
      <colorScale>
        <cfvo type="min"/>
        <cfvo type="max"/>
        <color rgb="FFFCFCFF"/>
        <color rgb="FF63BE7B"/>
      </colorScale>
    </cfRule>
    <cfRule type="colorScale" priority="473">
      <colorScale>
        <cfvo type="min"/>
        <cfvo type="max"/>
        <color rgb="FFFFEF9C"/>
        <color rgb="FF63BE7B"/>
      </colorScale>
    </cfRule>
    <cfRule type="colorScale" priority="468">
      <colorScale>
        <cfvo type="min"/>
        <cfvo type="max"/>
        <color rgb="FFFCFCFF"/>
        <color rgb="FF63BE7B"/>
      </colorScale>
    </cfRule>
    <cfRule type="colorScale" priority="471">
      <colorScale>
        <cfvo type="min"/>
        <cfvo type="max"/>
        <color rgb="FFFCFCFF"/>
        <color rgb="FF63BE7B"/>
      </colorScale>
    </cfRule>
    <cfRule type="colorScale" priority="472">
      <colorScale>
        <cfvo type="min"/>
        <cfvo type="percentile" val="50"/>
        <cfvo type="max"/>
        <color rgb="FFF8696B"/>
        <color rgb="FFFFEB84"/>
        <color rgb="FF63BE7B"/>
      </colorScale>
    </cfRule>
  </conditionalFormatting>
  <conditionalFormatting sqref="D11:G11">
    <cfRule type="colorScale" priority="441">
      <colorScale>
        <cfvo type="min"/>
        <cfvo type="percentile" val="50"/>
        <cfvo type="max"/>
        <color rgb="FFF8696B"/>
        <color rgb="FFFFEB84"/>
        <color rgb="FF63BE7B"/>
      </colorScale>
    </cfRule>
    <cfRule type="colorScale" priority="440">
      <colorScale>
        <cfvo type="min"/>
        <cfvo type="max"/>
        <color rgb="FFFCFCFF"/>
        <color rgb="FF63BE7B"/>
      </colorScale>
    </cfRule>
    <cfRule type="colorScale" priority="433">
      <colorScale>
        <cfvo type="min"/>
        <cfvo type="max"/>
        <color rgb="FFFCFCFF"/>
        <color rgb="FF63BE7B"/>
      </colorScale>
    </cfRule>
    <cfRule type="colorScale" priority="437">
      <colorScale>
        <cfvo type="min"/>
        <cfvo type="max"/>
        <color rgb="FFFFEF9C"/>
        <color rgb="FF63BE7B"/>
      </colorScale>
    </cfRule>
  </conditionalFormatting>
  <conditionalFormatting sqref="D12:G12">
    <cfRule type="colorScale" priority="81">
      <colorScale>
        <cfvo type="min"/>
        <cfvo type="max"/>
        <color rgb="FFFCFCFF"/>
        <color rgb="FF63BE7B"/>
      </colorScale>
    </cfRule>
    <cfRule type="colorScale" priority="85">
      <colorScale>
        <cfvo type="min"/>
        <cfvo type="max"/>
        <color rgb="FFFCFCFF"/>
        <color rgb="FF63BE7B"/>
      </colorScale>
    </cfRule>
    <cfRule type="colorScale" priority="86">
      <colorScale>
        <cfvo type="min"/>
        <cfvo type="percentile" val="50"/>
        <cfvo type="max"/>
        <color rgb="FFF8696B"/>
        <color rgb="FFFFEB84"/>
        <color rgb="FF63BE7B"/>
      </colorScale>
    </cfRule>
    <cfRule type="colorScale" priority="83">
      <colorScale>
        <cfvo type="min"/>
        <cfvo type="max"/>
        <color rgb="FFFFEF9C"/>
        <color rgb="FF63BE7B"/>
      </colorScale>
    </cfRule>
  </conditionalFormatting>
  <conditionalFormatting sqref="D13:G13">
    <cfRule type="colorScale" priority="407">
      <colorScale>
        <cfvo type="min"/>
        <cfvo type="max"/>
        <color rgb="FFFFEF9C"/>
        <color rgb="FF63BE7B"/>
      </colorScale>
    </cfRule>
    <cfRule type="colorScale" priority="403">
      <colorScale>
        <cfvo type="min"/>
        <cfvo type="max"/>
        <color rgb="FFFCFCFF"/>
        <color rgb="FF63BE7B"/>
      </colorScale>
    </cfRule>
    <cfRule type="colorScale" priority="402">
      <colorScale>
        <cfvo type="min"/>
        <cfvo type="max"/>
        <color rgb="FFFCFCFF"/>
        <color rgb="FF63BE7B"/>
      </colorScale>
    </cfRule>
    <cfRule type="colorScale" priority="406">
      <colorScale>
        <cfvo type="min"/>
        <cfvo type="max"/>
        <color rgb="FFFCFCFF"/>
        <color rgb="FF63BE7B"/>
      </colorScale>
    </cfRule>
    <cfRule type="colorScale" priority="405">
      <colorScale>
        <cfvo type="min"/>
        <cfvo type="percentile" val="50"/>
        <cfvo type="max"/>
        <color rgb="FFF8696B"/>
        <color rgb="FFFFEB84"/>
        <color rgb="FF63BE7B"/>
      </colorScale>
    </cfRule>
    <cfRule type="colorScale" priority="404">
      <colorScale>
        <cfvo type="min"/>
        <cfvo type="max"/>
        <color rgb="FFFCFCFF"/>
        <color rgb="FF63BE7B"/>
      </colorScale>
    </cfRule>
  </conditionalFormatting>
  <conditionalFormatting sqref="D14:G14">
    <cfRule type="colorScale" priority="396">
      <colorScale>
        <cfvo type="min"/>
        <cfvo type="percentile" val="50"/>
        <cfvo type="max"/>
        <color rgb="FFF8696B"/>
        <color rgb="FFFFEB84"/>
        <color rgb="FF63BE7B"/>
      </colorScale>
    </cfRule>
    <cfRule type="colorScale" priority="395">
      <colorScale>
        <cfvo type="min"/>
        <cfvo type="max"/>
        <color rgb="FFFCFCFF"/>
        <color rgb="FF63BE7B"/>
      </colorScale>
    </cfRule>
    <cfRule type="colorScale" priority="398">
      <colorScale>
        <cfvo type="min"/>
        <cfvo type="max"/>
        <color rgb="FFFFEF9C"/>
        <color rgb="FF63BE7B"/>
      </colorScale>
    </cfRule>
  </conditionalFormatting>
  <conditionalFormatting sqref="D15:G15">
    <cfRule type="colorScale" priority="387">
      <colorScale>
        <cfvo type="min"/>
        <cfvo type="percentile" val="50"/>
        <cfvo type="max"/>
        <color rgb="FFF8696B"/>
        <color rgb="FFFFEB84"/>
        <color rgb="FF63BE7B"/>
      </colorScale>
    </cfRule>
    <cfRule type="colorScale" priority="382">
      <colorScale>
        <cfvo type="min"/>
        <cfvo type="max"/>
        <color rgb="FFFCFCFF"/>
        <color rgb="FF63BE7B"/>
      </colorScale>
    </cfRule>
    <cfRule type="colorScale" priority="386">
      <colorScale>
        <cfvo type="min"/>
        <cfvo type="max"/>
        <color rgb="FFFCFCFF"/>
        <color rgb="FF63BE7B"/>
      </colorScale>
    </cfRule>
    <cfRule type="colorScale" priority="381">
      <colorScale>
        <cfvo type="min"/>
        <cfvo type="max"/>
        <color rgb="FFFCFCFF"/>
        <color rgb="FF63BE7B"/>
      </colorScale>
    </cfRule>
    <cfRule type="colorScale" priority="389">
      <colorScale>
        <cfvo type="min"/>
        <cfvo type="max"/>
        <color rgb="FFFFEF9C"/>
        <color rgb="FF63BE7B"/>
      </colorScale>
    </cfRule>
    <cfRule type="colorScale" priority="385">
      <colorScale>
        <cfvo type="min"/>
        <cfvo type="max"/>
        <color rgb="FFFCFCFF"/>
        <color rgb="FF63BE7B"/>
      </colorScale>
    </cfRule>
  </conditionalFormatting>
  <conditionalFormatting sqref="D16:G16">
    <cfRule type="colorScale" priority="364">
      <colorScale>
        <cfvo type="min"/>
        <cfvo type="max"/>
        <color rgb="FFFCFCFF"/>
        <color rgb="FF63BE7B"/>
      </colorScale>
    </cfRule>
    <cfRule type="colorScale" priority="369">
      <colorScale>
        <cfvo type="min"/>
        <cfvo type="max"/>
        <color rgb="FFFFEF9C"/>
        <color rgb="FF63BE7B"/>
      </colorScale>
    </cfRule>
    <cfRule type="colorScale" priority="367">
      <colorScale>
        <cfvo type="min"/>
        <cfvo type="percentile" val="50"/>
        <cfvo type="max"/>
        <color rgb="FFF8696B"/>
        <color rgb="FFFFEB84"/>
        <color rgb="FF63BE7B"/>
      </colorScale>
    </cfRule>
    <cfRule type="colorScale" priority="366">
      <colorScale>
        <cfvo type="min"/>
        <cfvo type="max"/>
        <color rgb="FFFCFCFF"/>
        <color rgb="FF63BE7B"/>
      </colorScale>
    </cfRule>
    <cfRule type="colorScale" priority="365">
      <colorScale>
        <cfvo type="min"/>
        <cfvo type="max"/>
        <color rgb="FFFCFCFF"/>
        <color rgb="FF63BE7B"/>
      </colorScale>
    </cfRule>
    <cfRule type="colorScale" priority="368">
      <colorScale>
        <cfvo type="min"/>
        <cfvo type="max"/>
        <color rgb="FFFCFCFF"/>
        <color rgb="FF63BE7B"/>
      </colorScale>
    </cfRule>
  </conditionalFormatting>
  <conditionalFormatting sqref="D17:G17">
    <cfRule type="colorScale" priority="358">
      <colorScale>
        <cfvo type="min"/>
        <cfvo type="percentile" val="50"/>
        <cfvo type="max"/>
        <color rgb="FFF8696B"/>
        <color rgb="FFFFEB84"/>
        <color rgb="FF63BE7B"/>
      </colorScale>
    </cfRule>
    <cfRule type="colorScale" priority="357">
      <colorScale>
        <cfvo type="min"/>
        <cfvo type="max"/>
        <color rgb="FFFCFCFF"/>
        <color rgb="FF63BE7B"/>
      </colorScale>
    </cfRule>
    <cfRule type="colorScale" priority="352">
      <colorScale>
        <cfvo type="min"/>
        <cfvo type="max"/>
        <color rgb="FFFCFCFF"/>
        <color rgb="FF63BE7B"/>
      </colorScale>
    </cfRule>
    <cfRule type="colorScale" priority="360">
      <colorScale>
        <cfvo type="min"/>
        <cfvo type="max"/>
        <color rgb="FFFFEF9C"/>
        <color rgb="FF63BE7B"/>
      </colorScale>
    </cfRule>
    <cfRule type="colorScale" priority="353">
      <colorScale>
        <cfvo type="min"/>
        <cfvo type="max"/>
        <color rgb="FFFCFCFF"/>
        <color rgb="FF63BE7B"/>
      </colorScale>
    </cfRule>
    <cfRule type="colorScale" priority="356">
      <colorScale>
        <cfvo type="min"/>
        <cfvo type="max"/>
        <color rgb="FFFCFCFF"/>
        <color rgb="FF63BE7B"/>
      </colorScale>
    </cfRule>
  </conditionalFormatting>
  <conditionalFormatting sqref="D18:G18">
    <cfRule type="colorScale" priority="338">
      <colorScale>
        <cfvo type="min"/>
        <cfvo type="max"/>
        <color rgb="FFFCFCFF"/>
        <color rgb="FF63BE7B"/>
      </colorScale>
    </cfRule>
    <cfRule type="colorScale" priority="342">
      <colorScale>
        <cfvo type="min"/>
        <cfvo type="max"/>
        <color rgb="FFFCFCFF"/>
        <color rgb="FF63BE7B"/>
      </colorScale>
    </cfRule>
    <cfRule type="colorScale" priority="335">
      <colorScale>
        <cfvo type="min"/>
        <cfvo type="percentile" val="50"/>
        <cfvo type="max"/>
        <color rgb="FFF8696B"/>
        <color rgb="FFFFEB84"/>
        <color rgb="FF63BE7B"/>
      </colorScale>
    </cfRule>
    <cfRule type="colorScale" priority="334">
      <colorScale>
        <cfvo type="min"/>
        <cfvo type="max"/>
        <color rgb="FFFCFCFF"/>
        <color rgb="FF63BE7B"/>
      </colorScale>
    </cfRule>
    <cfRule type="colorScale" priority="332">
      <colorScale>
        <cfvo type="min"/>
        <cfvo type="max"/>
        <color rgb="FFFCFCFF"/>
        <color rgb="FF63BE7B"/>
      </colorScale>
    </cfRule>
    <cfRule type="colorScale" priority="339">
      <colorScale>
        <cfvo type="min"/>
        <cfvo type="max"/>
        <color rgb="FFFCFCFF"/>
        <color rgb="FF63BE7B"/>
      </colorScale>
    </cfRule>
    <cfRule type="colorScale" priority="344">
      <colorScale>
        <cfvo type="min"/>
        <cfvo type="max"/>
        <color rgb="FFFFEF9C"/>
        <color rgb="FF63BE7B"/>
      </colorScale>
    </cfRule>
  </conditionalFormatting>
  <conditionalFormatting sqref="D19:G19">
    <cfRule type="colorScale" priority="319">
      <colorScale>
        <cfvo type="min"/>
        <cfvo type="max"/>
        <color rgb="FFFCFCFF"/>
        <color rgb="FF63BE7B"/>
      </colorScale>
    </cfRule>
    <cfRule type="colorScale" priority="315">
      <colorScale>
        <cfvo type="min"/>
        <cfvo type="max"/>
        <color rgb="FFFCFCFF"/>
        <color rgb="FF63BE7B"/>
      </colorScale>
    </cfRule>
    <cfRule type="colorScale" priority="316">
      <colorScale>
        <cfvo type="min"/>
        <cfvo type="max"/>
        <color rgb="FFFCFCFF"/>
        <color rgb="FF63BE7B"/>
      </colorScale>
    </cfRule>
    <cfRule type="colorScale" priority="320">
      <colorScale>
        <cfvo type="min"/>
        <cfvo type="max"/>
        <color rgb="FFFCFCFF"/>
        <color rgb="FF63BE7B"/>
      </colorScale>
    </cfRule>
    <cfRule type="colorScale" priority="321">
      <colorScale>
        <cfvo type="min"/>
        <cfvo type="percentile" val="50"/>
        <cfvo type="max"/>
        <color rgb="FFF8696B"/>
        <color rgb="FFFFEB84"/>
        <color rgb="FF63BE7B"/>
      </colorScale>
    </cfRule>
    <cfRule type="colorScale" priority="323">
      <colorScale>
        <cfvo type="min"/>
        <cfvo type="max"/>
        <color rgb="FFFFEF9C"/>
        <color rgb="FF63BE7B"/>
      </colorScale>
    </cfRule>
  </conditionalFormatting>
  <conditionalFormatting sqref="D20:G20">
    <cfRule type="colorScale" priority="307">
      <colorScale>
        <cfvo type="min"/>
        <cfvo type="max"/>
        <color rgb="FFFFEF9C"/>
        <color rgb="FF63BE7B"/>
      </colorScale>
    </cfRule>
    <cfRule type="colorScale" priority="300">
      <colorScale>
        <cfvo type="min"/>
        <cfvo type="max"/>
        <color rgb="FFFCFCFF"/>
        <color rgb="FF63BE7B"/>
      </colorScale>
    </cfRule>
    <cfRule type="colorScale" priority="306">
      <colorScale>
        <cfvo type="min"/>
        <cfvo type="percentile" val="50"/>
        <cfvo type="max"/>
        <color rgb="FFF8696B"/>
        <color rgb="FFFFEB84"/>
        <color rgb="FF63BE7B"/>
      </colorScale>
    </cfRule>
    <cfRule type="colorScale" priority="305">
      <colorScale>
        <cfvo type="min"/>
        <cfvo type="max"/>
        <color rgb="FFFCFCFF"/>
        <color rgb="FF63BE7B"/>
      </colorScale>
    </cfRule>
    <cfRule type="colorScale" priority="304">
      <colorScale>
        <cfvo type="min"/>
        <cfvo type="max"/>
        <color rgb="FFFCFCFF"/>
        <color rgb="FF63BE7B"/>
      </colorScale>
    </cfRule>
    <cfRule type="colorScale" priority="303">
      <colorScale>
        <cfvo type="min"/>
        <cfvo type="max"/>
        <color rgb="FFFCFCFF"/>
        <color rgb="FF63BE7B"/>
      </colorScale>
    </cfRule>
  </conditionalFormatting>
  <conditionalFormatting sqref="D21:G21">
    <cfRule type="colorScale" priority="278">
      <colorScale>
        <cfvo type="min"/>
        <cfvo type="max"/>
        <color rgb="FFFCFCFF"/>
        <color rgb="FF63BE7B"/>
      </colorScale>
    </cfRule>
    <cfRule type="colorScale" priority="277">
      <colorScale>
        <cfvo type="min"/>
        <cfvo type="percentile" val="50"/>
        <cfvo type="max"/>
        <color rgb="FFF8696B"/>
        <color rgb="FFFFEB84"/>
        <color rgb="FF63BE7B"/>
      </colorScale>
    </cfRule>
    <cfRule type="colorScale" priority="274">
      <colorScale>
        <cfvo type="min"/>
        <cfvo type="max"/>
        <color rgb="FFFCFCFF"/>
        <color rgb="FF63BE7B"/>
      </colorScale>
    </cfRule>
    <cfRule type="colorScale" priority="275">
      <colorScale>
        <cfvo type="min"/>
        <cfvo type="max"/>
        <color rgb="FFFCFCFF"/>
        <color rgb="FF63BE7B"/>
      </colorScale>
    </cfRule>
    <cfRule type="colorScale" priority="279">
      <colorScale>
        <cfvo type="min"/>
        <cfvo type="max"/>
        <color rgb="FFFFEF9C"/>
        <color rgb="FF63BE7B"/>
      </colorScale>
    </cfRule>
    <cfRule type="colorScale" priority="276">
      <colorScale>
        <cfvo type="min"/>
        <cfvo type="max"/>
        <color rgb="FFFCFCFF"/>
        <color rgb="FF63BE7B"/>
      </colorScale>
    </cfRule>
  </conditionalFormatting>
  <conditionalFormatting sqref="D22:G22">
    <cfRule type="colorScale" priority="254">
      <colorScale>
        <cfvo type="min"/>
        <cfvo type="max"/>
        <color rgb="FFFCFCFF"/>
        <color rgb="FF63BE7B"/>
      </colorScale>
    </cfRule>
    <cfRule type="colorScale" priority="260">
      <colorScale>
        <cfvo type="min"/>
        <cfvo type="max"/>
        <color rgb="FFFFEF9C"/>
        <color rgb="FF63BE7B"/>
      </colorScale>
    </cfRule>
    <cfRule type="colorScale" priority="258">
      <colorScale>
        <cfvo type="min"/>
        <cfvo type="percentile" val="50"/>
        <cfvo type="max"/>
        <color rgb="FFF8696B"/>
        <color rgb="FFFFEB84"/>
        <color rgb="FF63BE7B"/>
      </colorScale>
    </cfRule>
    <cfRule type="colorScale" priority="257">
      <colorScale>
        <cfvo type="min"/>
        <cfvo type="max"/>
        <color rgb="FFFCFCFF"/>
        <color rgb="FF63BE7B"/>
      </colorScale>
    </cfRule>
  </conditionalFormatting>
  <conditionalFormatting sqref="D23:G23">
    <cfRule type="colorScale" priority="244">
      <colorScale>
        <cfvo type="min"/>
        <cfvo type="max"/>
        <color rgb="FFFCFCFF"/>
        <color rgb="FF63BE7B"/>
      </colorScale>
    </cfRule>
    <cfRule type="colorScale" priority="250">
      <colorScale>
        <cfvo type="min"/>
        <cfvo type="max"/>
        <color rgb="FFFFEF9C"/>
        <color rgb="FF63BE7B"/>
      </colorScale>
    </cfRule>
    <cfRule type="colorScale" priority="248">
      <colorScale>
        <cfvo type="min"/>
        <cfvo type="percentile" val="50"/>
        <cfvo type="max"/>
        <color rgb="FFF8696B"/>
        <color rgb="FFFFEB84"/>
        <color rgb="FF63BE7B"/>
      </colorScale>
    </cfRule>
    <cfRule type="colorScale" priority="247">
      <colorScale>
        <cfvo type="min"/>
        <cfvo type="max"/>
        <color rgb="FFFCFCFF"/>
        <color rgb="FF63BE7B"/>
      </colorScale>
    </cfRule>
  </conditionalFormatting>
  <conditionalFormatting sqref="D24:G24">
    <cfRule type="colorScale" priority="236">
      <colorScale>
        <cfvo type="min"/>
        <cfvo type="max"/>
        <color rgb="FFFCFCFF"/>
        <color rgb="FF63BE7B"/>
      </colorScale>
    </cfRule>
    <cfRule type="colorScale" priority="239">
      <colorScale>
        <cfvo type="min"/>
        <cfvo type="max"/>
        <color rgb="FFFFEF9C"/>
        <color rgb="FF63BE7B"/>
      </colorScale>
    </cfRule>
    <cfRule type="colorScale" priority="238">
      <colorScale>
        <cfvo type="min"/>
        <cfvo type="percentile" val="50"/>
        <cfvo type="max"/>
        <color rgb="FFF8696B"/>
        <color rgb="FFFFEB84"/>
        <color rgb="FF63BE7B"/>
      </colorScale>
    </cfRule>
    <cfRule type="colorScale" priority="237">
      <colorScale>
        <cfvo type="min"/>
        <cfvo type="max"/>
        <color rgb="FFFCFCFF"/>
        <color rgb="FF63BE7B"/>
      </colorScale>
    </cfRule>
  </conditionalFormatting>
  <conditionalFormatting sqref="D25:G25">
    <cfRule type="colorScale" priority="230">
      <colorScale>
        <cfvo type="min"/>
        <cfvo type="percentile" val="50"/>
        <cfvo type="max"/>
        <color rgb="FFF8696B"/>
        <color rgb="FFFFEB84"/>
        <color rgb="FF63BE7B"/>
      </colorScale>
    </cfRule>
    <cfRule type="colorScale" priority="231">
      <colorScale>
        <cfvo type="min"/>
        <cfvo type="max"/>
        <color rgb="FFFFEF9C"/>
        <color rgb="FF63BE7B"/>
      </colorScale>
    </cfRule>
    <cfRule type="colorScale" priority="228">
      <colorScale>
        <cfvo type="min"/>
        <cfvo type="max"/>
        <color rgb="FFFCFCFF"/>
        <color rgb="FF63BE7B"/>
      </colorScale>
    </cfRule>
    <cfRule type="colorScale" priority="229">
      <colorScale>
        <cfvo type="min"/>
        <cfvo type="max"/>
        <color rgb="FFFCFCFF"/>
        <color rgb="FF63BE7B"/>
      </colorScale>
    </cfRule>
  </conditionalFormatting>
  <conditionalFormatting sqref="D26:G26">
    <cfRule type="colorScale" priority="223">
      <colorScale>
        <cfvo type="min"/>
        <cfvo type="max"/>
        <color rgb="FFFCFCFF"/>
        <color rgb="FF63BE7B"/>
      </colorScale>
    </cfRule>
    <cfRule type="colorScale" priority="226">
      <colorScale>
        <cfvo type="min"/>
        <cfvo type="max"/>
        <color rgb="FFFFEF9C"/>
        <color rgb="FF63BE7B"/>
      </colorScale>
    </cfRule>
    <cfRule type="colorScale" priority="225">
      <colorScale>
        <cfvo type="min"/>
        <cfvo type="percentile" val="50"/>
        <cfvo type="max"/>
        <color rgb="FFF8696B"/>
        <color rgb="FFFFEB84"/>
        <color rgb="FF63BE7B"/>
      </colorScale>
    </cfRule>
    <cfRule type="colorScale" priority="224">
      <colorScale>
        <cfvo type="min"/>
        <cfvo type="max"/>
        <color rgb="FFFCFCFF"/>
        <color rgb="FF63BE7B"/>
      </colorScale>
    </cfRule>
  </conditionalFormatting>
  <conditionalFormatting sqref="D27:G27">
    <cfRule type="colorScale" priority="221">
      <colorScale>
        <cfvo type="min"/>
        <cfvo type="max"/>
        <color rgb="FFFFEF9C"/>
        <color rgb="FF63BE7B"/>
      </colorScale>
    </cfRule>
    <cfRule type="colorScale" priority="218">
      <colorScale>
        <cfvo type="min"/>
        <cfvo type="max"/>
        <color rgb="FFFCFCFF"/>
        <color rgb="FF63BE7B"/>
      </colorScale>
    </cfRule>
    <cfRule type="colorScale" priority="220">
      <colorScale>
        <cfvo type="min"/>
        <cfvo type="percentile" val="50"/>
        <cfvo type="max"/>
        <color rgb="FFF8696B"/>
        <color rgb="FFFFEB84"/>
        <color rgb="FF63BE7B"/>
      </colorScale>
    </cfRule>
    <cfRule type="colorScale" priority="219">
      <colorScale>
        <cfvo type="min"/>
        <cfvo type="max"/>
        <color rgb="FFFCFCFF"/>
        <color rgb="FF63BE7B"/>
      </colorScale>
    </cfRule>
  </conditionalFormatting>
  <conditionalFormatting sqref="E2">
    <cfRule type="colorScale" priority="5852">
      <colorScale>
        <cfvo type="min"/>
        <cfvo type="max"/>
        <color rgb="FFFCFCFF"/>
        <color rgb="FF63BE7B"/>
      </colorScale>
    </cfRule>
    <cfRule type="colorScale" priority="5851">
      <colorScale>
        <cfvo type="min"/>
        <cfvo type="max"/>
        <color rgb="FFFCFCFF"/>
        <color rgb="FF63BE7B"/>
      </colorScale>
    </cfRule>
  </conditionalFormatting>
  <conditionalFormatting sqref="E2:E12">
    <cfRule type="colorScale" priority="5853">
      <colorScale>
        <cfvo type="min"/>
        <cfvo type="max"/>
        <color rgb="FFFCFCFF"/>
        <color rgb="FF63BE7B"/>
      </colorScale>
    </cfRule>
  </conditionalFormatting>
  <conditionalFormatting sqref="E2:E14">
    <cfRule type="colorScale" priority="62">
      <colorScale>
        <cfvo type="min"/>
        <cfvo type="max"/>
        <color rgb="FFFCFCFF"/>
        <color rgb="FF63BE7B"/>
      </colorScale>
    </cfRule>
  </conditionalFormatting>
  <conditionalFormatting sqref="E2:E15">
    <cfRule type="colorScale" priority="9">
      <colorScale>
        <cfvo type="min"/>
        <cfvo type="max"/>
        <color rgb="FFFCFCFF"/>
        <color rgb="FF63BE7B"/>
      </colorScale>
    </cfRule>
  </conditionalFormatting>
  <conditionalFormatting sqref="E3:E7">
    <cfRule type="colorScale" priority="137">
      <colorScale>
        <cfvo type="min"/>
        <cfvo type="max"/>
        <color rgb="FFFCFCFF"/>
        <color rgb="FF63BE7B"/>
      </colorScale>
    </cfRule>
  </conditionalFormatting>
  <conditionalFormatting sqref="E3:E10">
    <cfRule type="colorScale" priority="136">
      <colorScale>
        <cfvo type="min"/>
        <cfvo type="max"/>
        <color rgb="FFFCFCFF"/>
        <color rgb="FF63BE7B"/>
      </colorScale>
    </cfRule>
  </conditionalFormatting>
  <conditionalFormatting sqref="E3:E12">
    <cfRule type="colorScale" priority="133">
      <colorScale>
        <cfvo type="min"/>
        <cfvo type="max"/>
        <color rgb="FFFCFCFF"/>
        <color rgb="FF63BE7B"/>
      </colorScale>
    </cfRule>
  </conditionalFormatting>
  <conditionalFormatting sqref="E13:E19">
    <cfRule type="colorScale" priority="445">
      <colorScale>
        <cfvo type="min"/>
        <cfvo type="max"/>
        <color rgb="FFFCFCFF"/>
        <color rgb="FF63BE7B"/>
      </colorScale>
    </cfRule>
  </conditionalFormatting>
  <conditionalFormatting sqref="E13:E20">
    <cfRule type="colorScale" priority="290">
      <colorScale>
        <cfvo type="min"/>
        <cfvo type="max"/>
        <color rgb="FFFCFCFF"/>
        <color rgb="FF63BE7B"/>
      </colorScale>
    </cfRule>
  </conditionalFormatting>
  <conditionalFormatting sqref="E13:E27">
    <cfRule type="colorScale" priority="215">
      <colorScale>
        <cfvo type="min"/>
        <cfvo type="max"/>
        <color rgb="FFFCFCFF"/>
        <color rgb="FF63BE7B"/>
      </colorScale>
    </cfRule>
  </conditionalFormatting>
  <conditionalFormatting sqref="E21:E27">
    <cfRule type="colorScale" priority="270">
      <colorScale>
        <cfvo type="min"/>
        <cfvo type="max"/>
        <color rgb="FFFCFCFF"/>
        <color rgb="FF63BE7B"/>
      </colorScale>
    </cfRule>
  </conditionalFormatting>
  <conditionalFormatting sqref="E11:G11">
    <cfRule type="colorScale" priority="134">
      <colorScale>
        <cfvo type="min"/>
        <cfvo type="max"/>
        <color rgb="FFFCFCFF"/>
        <color rgb="FF63BE7B"/>
      </colorScale>
    </cfRule>
    <cfRule type="colorScale" priority="135">
      <colorScale>
        <cfvo type="min"/>
        <cfvo type="max"/>
        <color rgb="FFFCFCFF"/>
        <color rgb="FF63BE7B"/>
      </colorScale>
    </cfRule>
  </conditionalFormatting>
  <conditionalFormatting sqref="E12:G12">
    <cfRule type="colorScale" priority="79">
      <colorScale>
        <cfvo type="min"/>
        <cfvo type="max"/>
        <color rgb="FFFCFCFF"/>
        <color rgb="FF63BE7B"/>
      </colorScale>
    </cfRule>
    <cfRule type="colorScale" priority="78">
      <colorScale>
        <cfvo type="min"/>
        <cfvo type="max"/>
        <color rgb="FFFCFCFF"/>
        <color rgb="FF63BE7B"/>
      </colorScale>
    </cfRule>
  </conditionalFormatting>
  <conditionalFormatting sqref="F1">
    <cfRule type="colorScale" priority="548">
      <colorScale>
        <cfvo type="min"/>
        <cfvo type="percentile" val="50"/>
        <cfvo type="max"/>
        <color rgb="FFF8696B"/>
        <color rgb="FFFCFCFF"/>
        <color rgb="FF63BE7B"/>
      </colorScale>
    </cfRule>
  </conditionalFormatting>
  <conditionalFormatting sqref="F2">
    <cfRule type="colorScale" priority="5855">
      <colorScale>
        <cfvo type="min"/>
        <cfvo type="max"/>
        <color rgb="FFFCFCFF"/>
        <color rgb="FF63BE7B"/>
      </colorScale>
    </cfRule>
    <cfRule type="colorScale" priority="5854">
      <colorScale>
        <cfvo type="min"/>
        <cfvo type="max"/>
        <color rgb="FFFCFCFF"/>
        <color rgb="FF63BE7B"/>
      </colorScale>
    </cfRule>
  </conditionalFormatting>
  <conditionalFormatting sqref="F2:F12">
    <cfRule type="colorScale" priority="5857">
      <colorScale>
        <cfvo type="min"/>
        <cfvo type="max"/>
        <color rgb="FFFCFCFF"/>
        <color rgb="FF63BE7B"/>
      </colorScale>
    </cfRule>
    <cfRule type="colorScale" priority="5856">
      <colorScale>
        <cfvo type="min"/>
        <cfvo type="percentile" val="50"/>
        <cfvo type="max"/>
        <color rgb="FFF8696B"/>
        <color rgb="FFFCFCFF"/>
        <color rgb="FF63BE7B"/>
      </colorScale>
    </cfRule>
  </conditionalFormatting>
  <conditionalFormatting sqref="F2:F14">
    <cfRule type="colorScale" priority="63">
      <colorScale>
        <cfvo type="min"/>
        <cfvo type="percentile" val="50"/>
        <cfvo type="max"/>
        <color rgb="FFF8696B"/>
        <color rgb="FFFCFCFF"/>
        <color rgb="FF63BE7B"/>
      </colorScale>
    </cfRule>
  </conditionalFormatting>
  <conditionalFormatting sqref="F2:F15">
    <cfRule type="colorScale" priority="8">
      <colorScale>
        <cfvo type="min"/>
        <cfvo type="percentile" val="50"/>
        <cfvo type="max"/>
        <color rgb="FFF8696B"/>
        <color rgb="FFFCFCFF"/>
        <color rgb="FF63BE7B"/>
      </colorScale>
    </cfRule>
  </conditionalFormatting>
  <conditionalFormatting sqref="F3:F7">
    <cfRule type="colorScale" priority="129">
      <colorScale>
        <cfvo type="min"/>
        <cfvo type="max"/>
        <color rgb="FFFCFCFF"/>
        <color rgb="FF63BE7B"/>
      </colorScale>
    </cfRule>
  </conditionalFormatting>
  <conditionalFormatting sqref="F3:F10">
    <cfRule type="colorScale" priority="128">
      <colorScale>
        <cfvo type="min"/>
        <cfvo type="max"/>
        <color rgb="FFFCFCFF"/>
        <color rgb="FF63BE7B"/>
      </colorScale>
    </cfRule>
  </conditionalFormatting>
  <conditionalFormatting sqref="F3:F12">
    <cfRule type="colorScale" priority="127">
      <colorScale>
        <cfvo type="min"/>
        <cfvo type="max"/>
        <color rgb="FFFCFCFF"/>
        <color rgb="FF63BE7B"/>
      </colorScale>
    </cfRule>
  </conditionalFormatting>
  <conditionalFormatting sqref="F13:F19">
    <cfRule type="colorScale" priority="446">
      <colorScale>
        <cfvo type="min"/>
        <cfvo type="max"/>
        <color rgb="FFFCFCFF"/>
        <color rgb="FF63BE7B"/>
      </colorScale>
    </cfRule>
  </conditionalFormatting>
  <conditionalFormatting sqref="F13:F20">
    <cfRule type="colorScale" priority="289">
      <colorScale>
        <cfvo type="min"/>
        <cfvo type="percentile" val="50"/>
        <cfvo type="max"/>
        <color rgb="FFF8696B"/>
        <color rgb="FFFCFCFF"/>
        <color rgb="FF63BE7B"/>
      </colorScale>
    </cfRule>
    <cfRule type="colorScale" priority="442">
      <colorScale>
        <cfvo type="min"/>
        <cfvo type="max"/>
        <color rgb="FFFCFCFF"/>
        <color rgb="FF63BE7B"/>
      </colorScale>
    </cfRule>
  </conditionalFormatting>
  <conditionalFormatting sqref="F13:F27">
    <cfRule type="colorScale" priority="214">
      <colorScale>
        <cfvo type="min"/>
        <cfvo type="percentile" val="50"/>
        <cfvo type="max"/>
        <color rgb="FFF8696B"/>
        <color rgb="FFFCFCFF"/>
        <color rgb="FF63BE7B"/>
      </colorScale>
    </cfRule>
  </conditionalFormatting>
  <conditionalFormatting sqref="F21:F27">
    <cfRule type="colorScale" priority="269">
      <colorScale>
        <cfvo type="min"/>
        <cfvo type="max"/>
        <color rgb="FFFCFCFF"/>
        <color rgb="FF63BE7B"/>
      </colorScale>
    </cfRule>
    <cfRule type="colorScale" priority="266">
      <colorScale>
        <cfvo type="min"/>
        <cfvo type="percentile" val="50"/>
        <cfvo type="max"/>
        <color rgb="FFF8696B"/>
        <color rgb="FFFCFCFF"/>
        <color rgb="FF63BE7B"/>
      </colorScale>
    </cfRule>
  </conditionalFormatting>
  <conditionalFormatting sqref="F28:G1048576">
    <cfRule type="colorScale" priority="607">
      <colorScale>
        <cfvo type="min"/>
        <cfvo type="percentile" val="50"/>
        <cfvo type="max"/>
        <color rgb="FFF8696B"/>
        <color rgb="FFFCFCFF"/>
        <color rgb="FF63BE7B"/>
      </colorScale>
    </cfRule>
  </conditionalFormatting>
  <conditionalFormatting sqref="G1">
    <cfRule type="colorScale" priority="547">
      <colorScale>
        <cfvo type="min"/>
        <cfvo type="percentile" val="50"/>
        <cfvo type="max"/>
        <color rgb="FFF8696B"/>
        <color rgb="FFFCFCFF"/>
        <color rgb="FF63BE7B"/>
      </colorScale>
    </cfRule>
  </conditionalFormatting>
  <conditionalFormatting sqref="G2">
    <cfRule type="colorScale" priority="5859">
      <colorScale>
        <cfvo type="min"/>
        <cfvo type="max"/>
        <color rgb="FFFCFCFF"/>
        <color rgb="FF63BE7B"/>
      </colorScale>
    </cfRule>
    <cfRule type="colorScale" priority="5858">
      <colorScale>
        <cfvo type="min"/>
        <cfvo type="max"/>
        <color rgb="FFFCFCFF"/>
        <color rgb="FF63BE7B"/>
      </colorScale>
    </cfRule>
  </conditionalFormatting>
  <conditionalFormatting sqref="G2:G12">
    <cfRule type="colorScale" priority="5861">
      <colorScale>
        <cfvo type="min"/>
        <cfvo type="max"/>
        <color rgb="FFFCFCFF"/>
        <color rgb="FF63BE7B"/>
      </colorScale>
    </cfRule>
    <cfRule type="colorScale" priority="5860">
      <colorScale>
        <cfvo type="min"/>
        <cfvo type="percentile" val="50"/>
        <cfvo type="max"/>
        <color rgb="FFF8696B"/>
        <color rgb="FFFCFCFF"/>
        <color rgb="FF63BE7B"/>
      </colorScale>
    </cfRule>
  </conditionalFormatting>
  <conditionalFormatting sqref="G2:G14">
    <cfRule type="colorScale" priority="64">
      <colorScale>
        <cfvo type="min"/>
        <cfvo type="percentile" val="50"/>
        <cfvo type="max"/>
        <color rgb="FFF8696B"/>
        <color rgb="FFFCFCFF"/>
        <color rgb="FF63BE7B"/>
      </colorScale>
    </cfRule>
  </conditionalFormatting>
  <conditionalFormatting sqref="G2:G15">
    <cfRule type="colorScale" priority="7">
      <colorScale>
        <cfvo type="min"/>
        <cfvo type="percentile" val="50"/>
        <cfvo type="max"/>
        <color rgb="FFF8696B"/>
        <color rgb="FFFCFCFF"/>
        <color rgb="FF63BE7B"/>
      </colorScale>
    </cfRule>
  </conditionalFormatting>
  <conditionalFormatting sqref="G3:G7">
    <cfRule type="colorScale" priority="123">
      <colorScale>
        <cfvo type="min"/>
        <cfvo type="max"/>
        <color rgb="FFFCFCFF"/>
        <color rgb="FF63BE7B"/>
      </colorScale>
    </cfRule>
  </conditionalFormatting>
  <conditionalFormatting sqref="G3:G10">
    <cfRule type="colorScale" priority="122">
      <colorScale>
        <cfvo type="min"/>
        <cfvo type="max"/>
        <color rgb="FFFCFCFF"/>
        <color rgb="FF63BE7B"/>
      </colorScale>
    </cfRule>
  </conditionalFormatting>
  <conditionalFormatting sqref="G3:G12">
    <cfRule type="colorScale" priority="121">
      <colorScale>
        <cfvo type="min"/>
        <cfvo type="max"/>
        <color rgb="FFFCFCFF"/>
        <color rgb="FF63BE7B"/>
      </colorScale>
    </cfRule>
  </conditionalFormatting>
  <conditionalFormatting sqref="G13:G19">
    <cfRule type="colorScale" priority="296">
      <colorScale>
        <cfvo type="min"/>
        <cfvo type="max"/>
        <color rgb="FFFCFCFF"/>
        <color rgb="FF63BE7B"/>
      </colorScale>
    </cfRule>
  </conditionalFormatting>
  <conditionalFormatting sqref="G13:G20">
    <cfRule type="colorScale" priority="288">
      <colorScale>
        <cfvo type="min"/>
        <cfvo type="percentile" val="50"/>
        <cfvo type="max"/>
        <color rgb="FFF8696B"/>
        <color rgb="FFFCFCFF"/>
        <color rgb="FF63BE7B"/>
      </colorScale>
    </cfRule>
    <cfRule type="colorScale" priority="295">
      <colorScale>
        <cfvo type="min"/>
        <cfvo type="max"/>
        <color rgb="FFFCFCFF"/>
        <color rgb="FF63BE7B"/>
      </colorScale>
    </cfRule>
  </conditionalFormatting>
  <conditionalFormatting sqref="G13:G27">
    <cfRule type="colorScale" priority="213">
      <colorScale>
        <cfvo type="min"/>
        <cfvo type="percentile" val="50"/>
        <cfvo type="max"/>
        <color rgb="FFF8696B"/>
        <color rgb="FFFCFCFF"/>
        <color rgb="FF63BE7B"/>
      </colorScale>
    </cfRule>
  </conditionalFormatting>
  <conditionalFormatting sqref="G21:G27">
    <cfRule type="colorScale" priority="268">
      <colorScale>
        <cfvo type="min"/>
        <cfvo type="max"/>
        <color rgb="FFFCFCFF"/>
        <color rgb="FF63BE7B"/>
      </colorScale>
    </cfRule>
    <cfRule type="colorScale" priority="267">
      <colorScale>
        <cfvo type="min"/>
        <cfvo type="percentile" val="50"/>
        <cfvo type="max"/>
        <color rgb="FFF8696B"/>
        <color rgb="FFFCFCFF"/>
        <color rgb="FF63BE7B"/>
      </colorScale>
    </cfRule>
  </conditionalFormatting>
  <conditionalFormatting sqref="H2:H12">
    <cfRule type="colorScale" priority="5862">
      <colorScale>
        <cfvo type="min"/>
        <cfvo type="percentile" val="50"/>
        <cfvo type="max"/>
        <color rgb="FF63BE7B"/>
        <color rgb="FFFCFCFF"/>
        <color rgb="FFF8696B"/>
      </colorScale>
    </cfRule>
  </conditionalFormatting>
  <conditionalFormatting sqref="H2:H14">
    <cfRule type="colorScale" priority="65">
      <colorScale>
        <cfvo type="min"/>
        <cfvo type="percentile" val="50"/>
        <cfvo type="max"/>
        <color rgb="FF63BE7B"/>
        <color rgb="FFFCFCFF"/>
        <color rgb="FFF8696B"/>
      </colorScale>
    </cfRule>
  </conditionalFormatting>
  <conditionalFormatting sqref="H2:H15">
    <cfRule type="colorScale" priority="6">
      <colorScale>
        <cfvo type="min"/>
        <cfvo type="percentile" val="50"/>
        <cfvo type="max"/>
        <color rgb="FF63BE7B"/>
        <color rgb="FFFCFCFF"/>
        <color rgb="FFF8696B"/>
      </colorScale>
    </cfRule>
  </conditionalFormatting>
  <conditionalFormatting sqref="H3">
    <cfRule type="colorScale" priority="590">
      <colorScale>
        <cfvo type="min"/>
        <cfvo type="percentile" val="50"/>
        <cfvo type="max"/>
        <color rgb="FF63BE7B"/>
        <color rgb="FFFCFCFF"/>
        <color rgb="FFF8696B"/>
      </colorScale>
    </cfRule>
    <cfRule type="colorScale" priority="585">
      <colorScale>
        <cfvo type="min"/>
        <cfvo type="percentile" val="50"/>
        <cfvo type="max"/>
        <color rgb="FF63BE7B"/>
        <color rgb="FFFCFCFF"/>
        <color rgb="FFF8696B"/>
      </colorScale>
    </cfRule>
  </conditionalFormatting>
  <conditionalFormatting sqref="H3:H7">
    <cfRule type="colorScale" priority="616">
      <colorScale>
        <cfvo type="min"/>
        <cfvo type="percentile" val="50"/>
        <cfvo type="max"/>
        <color rgb="FF63BE7B"/>
        <color rgb="FFFCFCFF"/>
        <color rgb="FFF8696B"/>
      </colorScale>
    </cfRule>
  </conditionalFormatting>
  <conditionalFormatting sqref="H3:H10">
    <cfRule type="colorScale" priority="453">
      <colorScale>
        <cfvo type="min"/>
        <cfvo type="percentile" val="50"/>
        <cfvo type="max"/>
        <color rgb="FF63BE7B"/>
        <color rgb="FFFCFCFF"/>
        <color rgb="FFF8696B"/>
      </colorScale>
    </cfRule>
  </conditionalFormatting>
  <conditionalFormatting sqref="H3:H27">
    <cfRule type="colorScale" priority="212">
      <colorScale>
        <cfvo type="min"/>
        <cfvo type="percentile" val="50"/>
        <cfvo type="max"/>
        <color rgb="FF63BE7B"/>
        <color rgb="FFFCFCFF"/>
        <color rgb="FFF8696B"/>
      </colorScale>
    </cfRule>
  </conditionalFormatting>
  <conditionalFormatting sqref="H4">
    <cfRule type="colorScale" priority="576">
      <colorScale>
        <cfvo type="min"/>
        <cfvo type="percentile" val="50"/>
        <cfvo type="max"/>
        <color rgb="FF63BE7B"/>
        <color rgb="FFFCFCFF"/>
        <color rgb="FFF8696B"/>
      </colorScale>
    </cfRule>
    <cfRule type="colorScale" priority="579">
      <colorScale>
        <cfvo type="min"/>
        <cfvo type="percentile" val="50"/>
        <cfvo type="max"/>
        <color rgb="FF63BE7B"/>
        <color rgb="FFFCFCFF"/>
        <color rgb="FFF8696B"/>
      </colorScale>
    </cfRule>
  </conditionalFormatting>
  <conditionalFormatting sqref="H5">
    <cfRule type="colorScale" priority="570">
      <colorScale>
        <cfvo type="min"/>
        <cfvo type="percentile" val="50"/>
        <cfvo type="max"/>
        <color rgb="FF63BE7B"/>
        <color rgb="FFFCFCFF"/>
        <color rgb="FFF8696B"/>
      </colorScale>
    </cfRule>
  </conditionalFormatting>
  <conditionalFormatting sqref="H6">
    <cfRule type="colorScale" priority="562">
      <colorScale>
        <cfvo type="min"/>
        <cfvo type="percentile" val="50"/>
        <cfvo type="max"/>
        <color rgb="FF63BE7B"/>
        <color rgb="FFFCFCFF"/>
        <color rgb="FFF8696B"/>
      </colorScale>
    </cfRule>
    <cfRule type="colorScale" priority="561">
      <colorScale>
        <cfvo type="min"/>
        <cfvo type="percentile" val="50"/>
        <cfvo type="max"/>
        <color rgb="FF63BE7B"/>
        <color rgb="FFFCFCFF"/>
        <color rgb="FFF8696B"/>
      </colorScale>
    </cfRule>
  </conditionalFormatting>
  <conditionalFormatting sqref="H7">
    <cfRule type="colorScale" priority="609">
      <colorScale>
        <cfvo type="min"/>
        <cfvo type="percentile" val="50"/>
        <cfvo type="max"/>
        <color rgb="FF63BE7B"/>
        <color rgb="FFFCFCFF"/>
        <color rgb="FFF8696B"/>
      </colorScale>
    </cfRule>
  </conditionalFormatting>
  <conditionalFormatting sqref="H8">
    <cfRule type="colorScale" priority="516">
      <colorScale>
        <cfvo type="min"/>
        <cfvo type="percentile" val="50"/>
        <cfvo type="max"/>
        <color rgb="FF63BE7B"/>
        <color rgb="FFFCFCFF"/>
        <color rgb="FFF8696B"/>
      </colorScale>
    </cfRule>
    <cfRule type="colorScale" priority="534">
      <colorScale>
        <cfvo type="min"/>
        <cfvo type="percentile" val="50"/>
        <cfvo type="max"/>
        <color rgb="FF63BE7B"/>
        <color rgb="FFFCFCFF"/>
        <color rgb="FFF8696B"/>
      </colorScale>
    </cfRule>
    <cfRule type="colorScale" priority="526">
      <colorScale>
        <cfvo type="min"/>
        <cfvo type="percentile" val="50"/>
        <cfvo type="max"/>
        <color rgb="FF63BE7B"/>
        <color rgb="FFFCFCFF"/>
        <color rgb="FFF8696B"/>
      </colorScale>
    </cfRule>
    <cfRule type="colorScale" priority="544">
      <colorScale>
        <cfvo type="min"/>
        <cfvo type="percentile" val="50"/>
        <cfvo type="max"/>
        <color rgb="FF63BE7B"/>
        <color rgb="FFFCFCFF"/>
        <color rgb="FFF8696B"/>
      </colorScale>
    </cfRule>
    <cfRule type="colorScale" priority="530">
      <colorScale>
        <cfvo type="min"/>
        <cfvo type="percentile" val="50"/>
        <cfvo type="max"/>
        <color rgb="FF63BE7B"/>
        <color rgb="FFFCFCFF"/>
        <color rgb="FFF8696B"/>
      </colorScale>
    </cfRule>
  </conditionalFormatting>
  <conditionalFormatting sqref="H9">
    <cfRule type="colorScale" priority="491">
      <colorScale>
        <cfvo type="min"/>
        <cfvo type="percentile" val="50"/>
        <cfvo type="max"/>
        <color rgb="FF63BE7B"/>
        <color rgb="FFFCFCFF"/>
        <color rgb="FFF8696B"/>
      </colorScale>
    </cfRule>
    <cfRule type="colorScale" priority="497">
      <colorScale>
        <cfvo type="min"/>
        <cfvo type="percentile" val="50"/>
        <cfvo type="max"/>
        <color rgb="FF63BE7B"/>
        <color rgb="FFFCFCFF"/>
        <color rgb="FFF8696B"/>
      </colorScale>
    </cfRule>
    <cfRule type="colorScale" priority="481">
      <colorScale>
        <cfvo type="min"/>
        <cfvo type="percentile" val="50"/>
        <cfvo type="max"/>
        <color rgb="FF63BE7B"/>
        <color rgb="FFFCFCFF"/>
        <color rgb="FFF8696B"/>
      </colorScale>
    </cfRule>
    <cfRule type="colorScale" priority="509">
      <colorScale>
        <cfvo type="min"/>
        <cfvo type="percentile" val="50"/>
        <cfvo type="max"/>
        <color rgb="FF63BE7B"/>
        <color rgb="FFFCFCFF"/>
        <color rgb="FFF8696B"/>
      </colorScale>
    </cfRule>
    <cfRule type="colorScale" priority="495">
      <colorScale>
        <cfvo type="min"/>
        <cfvo type="percentile" val="50"/>
        <cfvo type="max"/>
        <color rgb="FF63BE7B"/>
        <color rgb="FFFCFCFF"/>
        <color rgb="FFF8696B"/>
      </colorScale>
    </cfRule>
  </conditionalFormatting>
  <conditionalFormatting sqref="H10">
    <cfRule type="colorScale" priority="476">
      <colorScale>
        <cfvo type="min"/>
        <cfvo type="percentile" val="50"/>
        <cfvo type="max"/>
        <color rgb="FF63BE7B"/>
        <color rgb="FFFCFCFF"/>
        <color rgb="FFF8696B"/>
      </colorScale>
    </cfRule>
    <cfRule type="colorScale" priority="462">
      <colorScale>
        <cfvo type="min"/>
        <cfvo type="percentile" val="50"/>
        <cfvo type="max"/>
        <color rgb="FF63BE7B"/>
        <color rgb="FFFCFCFF"/>
        <color rgb="FFF8696B"/>
      </colorScale>
    </cfRule>
  </conditionalFormatting>
  <conditionalFormatting sqref="H11:H12">
    <cfRule type="colorScale" priority="435">
      <colorScale>
        <cfvo type="min"/>
        <cfvo type="percentile" val="50"/>
        <cfvo type="max"/>
        <color rgb="FF63BE7B"/>
        <color rgb="FFFCFCFF"/>
        <color rgb="FFF8696B"/>
      </colorScale>
    </cfRule>
    <cfRule type="colorScale" priority="436">
      <colorScale>
        <cfvo type="min"/>
        <cfvo type="percentile" val="50"/>
        <cfvo type="max"/>
        <color rgb="FF63BE7B"/>
        <color rgb="FFFCFCFF"/>
        <color rgb="FFF8696B"/>
      </colorScale>
    </cfRule>
  </conditionalFormatting>
  <conditionalFormatting sqref="H11:H19">
    <cfRule type="colorScale" priority="447">
      <colorScale>
        <cfvo type="min"/>
        <cfvo type="percentile" val="50"/>
        <cfvo type="max"/>
        <color rgb="FF63BE7B"/>
        <color rgb="FFFCFCFF"/>
        <color rgb="FFF8696B"/>
      </colorScale>
    </cfRule>
  </conditionalFormatting>
  <conditionalFormatting sqref="H11:H20">
    <cfRule type="colorScale" priority="287">
      <colorScale>
        <cfvo type="min"/>
        <cfvo type="percentile" val="50"/>
        <cfvo type="max"/>
        <color rgb="FF63BE7B"/>
        <color rgb="FFFCFCFF"/>
        <color rgb="FFF8696B"/>
      </colorScale>
    </cfRule>
  </conditionalFormatting>
  <conditionalFormatting sqref="H13">
    <cfRule type="colorScale" priority="409">
      <colorScale>
        <cfvo type="min"/>
        <cfvo type="percentile" val="50"/>
        <cfvo type="max"/>
        <color rgb="FF63BE7B"/>
        <color rgb="FFFCFCFF"/>
        <color rgb="FFF8696B"/>
      </colorScale>
    </cfRule>
    <cfRule type="colorScale" priority="408">
      <colorScale>
        <cfvo type="min"/>
        <cfvo type="percentile" val="50"/>
        <cfvo type="max"/>
        <color rgb="FF63BE7B"/>
        <color rgb="FFFCFCFF"/>
        <color rgb="FFF8696B"/>
      </colorScale>
    </cfRule>
  </conditionalFormatting>
  <conditionalFormatting sqref="H14">
    <cfRule type="colorScale" priority="397">
      <colorScale>
        <cfvo type="min"/>
        <cfvo type="percentile" val="50"/>
        <cfvo type="max"/>
        <color rgb="FF63BE7B"/>
        <color rgb="FFFCFCFF"/>
        <color rgb="FFF8696B"/>
      </colorScale>
    </cfRule>
  </conditionalFormatting>
  <conditionalFormatting sqref="H15">
    <cfRule type="colorScale" priority="384">
      <colorScale>
        <cfvo type="min"/>
        <cfvo type="percentile" val="50"/>
        <cfvo type="max"/>
        <color rgb="FF63BE7B"/>
        <color rgb="FFFCFCFF"/>
        <color rgb="FFF8696B"/>
      </colorScale>
    </cfRule>
    <cfRule type="colorScale" priority="388">
      <colorScale>
        <cfvo type="min"/>
        <cfvo type="percentile" val="50"/>
        <cfvo type="max"/>
        <color rgb="FF63BE7B"/>
        <color rgb="FFFCFCFF"/>
        <color rgb="FFF8696B"/>
      </colorScale>
    </cfRule>
    <cfRule type="colorScale" priority="380">
      <colorScale>
        <cfvo type="min"/>
        <cfvo type="percentile" val="50"/>
        <cfvo type="max"/>
        <color rgb="FF63BE7B"/>
        <color rgb="FFFCFCFF"/>
        <color rgb="FFF8696B"/>
      </colorScale>
    </cfRule>
  </conditionalFormatting>
  <conditionalFormatting sqref="H16">
    <cfRule type="colorScale" priority="371">
      <colorScale>
        <cfvo type="min"/>
        <cfvo type="percentile" val="50"/>
        <cfvo type="max"/>
        <color rgb="FF63BE7B"/>
        <color rgb="FFFCFCFF"/>
        <color rgb="FFF8696B"/>
      </colorScale>
    </cfRule>
    <cfRule type="colorScale" priority="370">
      <colorScale>
        <cfvo type="min"/>
        <cfvo type="percentile" val="50"/>
        <cfvo type="max"/>
        <color rgb="FF63BE7B"/>
        <color rgb="FFFCFCFF"/>
        <color rgb="FFF8696B"/>
      </colorScale>
    </cfRule>
  </conditionalFormatting>
  <conditionalFormatting sqref="H17">
    <cfRule type="colorScale" priority="355">
      <colorScale>
        <cfvo type="min"/>
        <cfvo type="percentile" val="50"/>
        <cfvo type="max"/>
        <color rgb="FF63BE7B"/>
        <color rgb="FFFCFCFF"/>
        <color rgb="FFF8696B"/>
      </colorScale>
    </cfRule>
    <cfRule type="colorScale" priority="351">
      <colorScale>
        <cfvo type="min"/>
        <cfvo type="percentile" val="50"/>
        <cfvo type="max"/>
        <color rgb="FF63BE7B"/>
        <color rgb="FFFCFCFF"/>
        <color rgb="FFF8696B"/>
      </colorScale>
    </cfRule>
    <cfRule type="colorScale" priority="359">
      <colorScale>
        <cfvo type="min"/>
        <cfvo type="percentile" val="50"/>
        <cfvo type="max"/>
        <color rgb="FF63BE7B"/>
        <color rgb="FFFCFCFF"/>
        <color rgb="FFF8696B"/>
      </colorScale>
    </cfRule>
  </conditionalFormatting>
  <conditionalFormatting sqref="H18">
    <cfRule type="colorScale" priority="337">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43">
      <colorScale>
        <cfvo type="min"/>
        <cfvo type="percentile" val="50"/>
        <cfvo type="max"/>
        <color rgb="FF63BE7B"/>
        <color rgb="FFFCFCFF"/>
        <color rgb="FFF8696B"/>
      </colorScale>
    </cfRule>
    <cfRule type="colorScale" priority="331">
      <colorScale>
        <cfvo type="min"/>
        <cfvo type="percentile" val="50"/>
        <cfvo type="max"/>
        <color rgb="FF63BE7B"/>
        <color rgb="FFFCFCFF"/>
        <color rgb="FFF8696B"/>
      </colorScale>
    </cfRule>
  </conditionalFormatting>
  <conditionalFormatting sqref="H19">
    <cfRule type="colorScale" priority="322">
      <colorScale>
        <cfvo type="min"/>
        <cfvo type="percentile" val="50"/>
        <cfvo type="max"/>
        <color rgb="FF63BE7B"/>
        <color rgb="FFFCFCFF"/>
        <color rgb="FFF8696B"/>
      </colorScale>
    </cfRule>
    <cfRule type="colorScale" priority="318">
      <colorScale>
        <cfvo type="min"/>
        <cfvo type="percentile" val="50"/>
        <cfvo type="max"/>
        <color rgb="FF63BE7B"/>
        <color rgb="FFFCFCFF"/>
        <color rgb="FFF8696B"/>
      </colorScale>
    </cfRule>
    <cfRule type="colorScale" priority="314">
      <colorScale>
        <cfvo type="min"/>
        <cfvo type="percentile" val="50"/>
        <cfvo type="max"/>
        <color rgb="FF63BE7B"/>
        <color rgb="FFFCFCFF"/>
        <color rgb="FFF8696B"/>
      </colorScale>
    </cfRule>
  </conditionalFormatting>
  <conditionalFormatting sqref="H20">
    <cfRule type="colorScale" priority="299">
      <colorScale>
        <cfvo type="min"/>
        <cfvo type="percentile" val="50"/>
        <cfvo type="max"/>
        <color rgb="FF63BE7B"/>
        <color rgb="FFFCFCFF"/>
        <color rgb="FFF8696B"/>
      </colorScale>
    </cfRule>
    <cfRule type="colorScale" priority="308">
      <colorScale>
        <cfvo type="min"/>
        <cfvo type="percentile" val="50"/>
        <cfvo type="max"/>
        <color rgb="FF63BE7B"/>
        <color rgb="FFFCFCFF"/>
        <color rgb="FFF8696B"/>
      </colorScale>
    </cfRule>
  </conditionalFormatting>
  <conditionalFormatting sqref="H21">
    <cfRule type="colorScale" priority="280">
      <colorScale>
        <cfvo type="min"/>
        <cfvo type="percentile" val="50"/>
        <cfvo type="max"/>
        <color rgb="FF63BE7B"/>
        <color rgb="FFFCFCFF"/>
        <color rgb="FFF8696B"/>
      </colorScale>
    </cfRule>
    <cfRule type="colorScale" priority="281">
      <colorScale>
        <cfvo type="min"/>
        <cfvo type="percentile" val="50"/>
        <cfvo type="max"/>
        <color rgb="FF63BE7B"/>
        <color rgb="FFFCFCFF"/>
        <color rgb="FFF8696B"/>
      </colorScale>
    </cfRule>
  </conditionalFormatting>
  <conditionalFormatting sqref="H21:H27">
    <cfRule type="colorScale" priority="265">
      <colorScale>
        <cfvo type="min"/>
        <cfvo type="percentile" val="50"/>
        <cfvo type="max"/>
        <color rgb="FF63BE7B"/>
        <color rgb="FFFCFCFF"/>
        <color rgb="FFF8696B"/>
      </colorScale>
    </cfRule>
  </conditionalFormatting>
  <conditionalFormatting sqref="H22">
    <cfRule type="colorScale" priority="259">
      <colorScale>
        <cfvo type="min"/>
        <cfvo type="percentile" val="50"/>
        <cfvo type="max"/>
        <color rgb="FF63BE7B"/>
        <color rgb="FFFCFCFF"/>
        <color rgb="FFF8696B"/>
      </colorScale>
    </cfRule>
    <cfRule type="colorScale" priority="256">
      <colorScale>
        <cfvo type="min"/>
        <cfvo type="percentile" val="50"/>
        <cfvo type="max"/>
        <color rgb="FF63BE7B"/>
        <color rgb="FFFCFCFF"/>
        <color rgb="FFF8696B"/>
      </colorScale>
    </cfRule>
  </conditionalFormatting>
  <conditionalFormatting sqref="H23">
    <cfRule type="colorScale" priority="249">
      <colorScale>
        <cfvo type="min"/>
        <cfvo type="percentile" val="50"/>
        <cfvo type="max"/>
        <color rgb="FF63BE7B"/>
        <color rgb="FFFCFCFF"/>
        <color rgb="FFF8696B"/>
      </colorScale>
    </cfRule>
    <cfRule type="colorScale" priority="246">
      <colorScale>
        <cfvo type="min"/>
        <cfvo type="percentile" val="50"/>
        <cfvo type="max"/>
        <color rgb="FF63BE7B"/>
        <color rgb="FFFCFCFF"/>
        <color rgb="FFF8696B"/>
      </colorScale>
    </cfRule>
  </conditionalFormatting>
  <conditionalFormatting sqref="H24">
    <cfRule type="colorScale" priority="240">
      <colorScale>
        <cfvo type="min"/>
        <cfvo type="percentile" val="50"/>
        <cfvo type="max"/>
        <color rgb="FF63BE7B"/>
        <color rgb="FFFCFCFF"/>
        <color rgb="FFF8696B"/>
      </colorScale>
    </cfRule>
  </conditionalFormatting>
  <conditionalFormatting sqref="H25:H27">
    <cfRule type="colorScale" priority="234">
      <colorScale>
        <cfvo type="min"/>
        <cfvo type="percentile" val="50"/>
        <cfvo type="max"/>
        <color rgb="FF63BE7B"/>
        <color rgb="FFFCFCFF"/>
        <color rgb="FFF8696B"/>
      </colorScale>
    </cfRule>
  </conditionalFormatting>
  <conditionalFormatting sqref="H2:I2">
    <cfRule type="colorScale" priority="150">
      <colorScale>
        <cfvo type="min"/>
        <cfvo type="percentile" val="50"/>
        <cfvo type="max"/>
        <color rgb="FF63BE7B"/>
        <color rgb="FFFCFCFF"/>
        <color rgb="FFF8696B"/>
      </colorScale>
    </cfRule>
    <cfRule type="colorScale" priority="145">
      <colorScale>
        <cfvo type="min"/>
        <cfvo type="percentile" val="50"/>
        <cfvo type="max"/>
        <color rgb="FF63BE7B"/>
        <color rgb="FFFCFCFF"/>
        <color rgb="FFF8696B"/>
      </colorScale>
    </cfRule>
  </conditionalFormatting>
  <conditionalFormatting sqref="I2:I12">
    <cfRule type="colorScale" priority="5863">
      <colorScale>
        <cfvo type="min"/>
        <cfvo type="percentile" val="50"/>
        <cfvo type="max"/>
        <color rgb="FF63BE7B"/>
        <color rgb="FFFCFCFF"/>
        <color rgb="FFF8696B"/>
      </colorScale>
    </cfRule>
  </conditionalFormatting>
  <conditionalFormatting sqref="I2:I14">
    <cfRule type="colorScale" priority="66">
      <colorScale>
        <cfvo type="min"/>
        <cfvo type="percentile" val="50"/>
        <cfvo type="max"/>
        <color rgb="FF63BE7B"/>
        <color rgb="FFFCFCFF"/>
        <color rgb="FFF8696B"/>
      </colorScale>
    </cfRule>
  </conditionalFormatting>
  <conditionalFormatting sqref="I2:I15">
    <cfRule type="colorScale" priority="5">
      <colorScale>
        <cfvo type="min"/>
        <cfvo type="percentile" val="50"/>
        <cfvo type="max"/>
        <color rgb="FF63BE7B"/>
        <color rgb="FFFCFCFF"/>
        <color rgb="FFF8696B"/>
      </colorScale>
    </cfRule>
  </conditionalFormatting>
  <conditionalFormatting sqref="J2:J12">
    <cfRule type="colorScale" priority="5867">
      <colorScale>
        <cfvo type="min"/>
        <cfvo type="max"/>
        <color rgb="FFFFEF9C"/>
        <color rgb="FF63BE7B"/>
      </colorScale>
    </cfRule>
  </conditionalFormatting>
  <conditionalFormatting sqref="J2:J14">
    <cfRule type="colorScale" priority="59">
      <colorScale>
        <cfvo type="min"/>
        <cfvo type="max"/>
        <color rgb="FFFFEF9C"/>
        <color rgb="FF63BE7B"/>
      </colorScale>
    </cfRule>
  </conditionalFormatting>
  <conditionalFormatting sqref="J2:J15">
    <cfRule type="colorScale" priority="4">
      <colorScale>
        <cfvo type="min"/>
        <cfvo type="max"/>
        <color rgb="FFFFEF9C"/>
        <color rgb="FF63BE7B"/>
      </colorScale>
    </cfRule>
  </conditionalFormatting>
  <conditionalFormatting sqref="J3:J7">
    <cfRule type="colorScale" priority="617">
      <colorScale>
        <cfvo type="min"/>
        <cfvo type="max"/>
        <color rgb="FFFFEF9C"/>
        <color rgb="FF63BE7B"/>
      </colorScale>
    </cfRule>
  </conditionalFormatting>
  <conditionalFormatting sqref="J3:J10">
    <cfRule type="colorScale" priority="452">
      <colorScale>
        <cfvo type="min"/>
        <cfvo type="max"/>
        <color rgb="FFFFEF9C"/>
        <color rgb="FF63BE7B"/>
      </colorScale>
    </cfRule>
  </conditionalFormatting>
  <conditionalFormatting sqref="J3:J27">
    <cfRule type="colorScale" priority="211">
      <colorScale>
        <cfvo type="min"/>
        <cfvo type="max"/>
        <color rgb="FFFFEF9C"/>
        <color rgb="FF63BE7B"/>
      </colorScale>
    </cfRule>
  </conditionalFormatting>
  <conditionalFormatting sqref="J11:J19">
    <cfRule type="colorScale" priority="448">
      <colorScale>
        <cfvo type="min"/>
        <cfvo type="max"/>
        <color rgb="FFFFEF9C"/>
        <color rgb="FF63BE7B"/>
      </colorScale>
    </cfRule>
  </conditionalFormatting>
  <conditionalFormatting sqref="J11:J20">
    <cfRule type="colorScale" priority="294">
      <colorScale>
        <cfvo type="min"/>
        <cfvo type="percentile" val="50"/>
        <cfvo type="max"/>
        <color rgb="FFF8696B"/>
        <color rgb="FFFFEB84"/>
        <color rgb="FF63BE7B"/>
      </colorScale>
    </cfRule>
    <cfRule type="colorScale" priority="286">
      <colorScale>
        <cfvo type="min"/>
        <cfvo type="max"/>
        <color rgb="FFFFEF9C"/>
        <color rgb="FF63BE7B"/>
      </colorScale>
    </cfRule>
  </conditionalFormatting>
  <conditionalFormatting sqref="J15">
    <cfRule type="colorScale" priority="379">
      <colorScale>
        <cfvo type="min"/>
        <cfvo type="max"/>
        <color rgb="FFFFEF9C"/>
        <color rgb="FF63BE7B"/>
      </colorScale>
    </cfRule>
    <cfRule type="colorScale" priority="390">
      <colorScale>
        <cfvo type="min"/>
        <cfvo type="max"/>
        <color rgb="FFFFEF9C"/>
        <color rgb="FF63BE7B"/>
      </colorScale>
    </cfRule>
    <cfRule type="colorScale" priority="383">
      <colorScale>
        <cfvo type="min"/>
        <cfvo type="max"/>
        <color rgb="FFFFEF9C"/>
        <color rgb="FF63BE7B"/>
      </colorScale>
    </cfRule>
    <cfRule type="colorScale" priority="377">
      <colorScale>
        <cfvo type="min"/>
        <cfvo type="max"/>
        <color rgb="FFFFEF9C"/>
        <color rgb="FF63BE7B"/>
      </colorScale>
    </cfRule>
  </conditionalFormatting>
  <conditionalFormatting sqref="J16">
    <cfRule type="colorScale" priority="372">
      <colorScale>
        <cfvo type="min"/>
        <cfvo type="max"/>
        <color rgb="FFFFEF9C"/>
        <color rgb="FF63BE7B"/>
      </colorScale>
    </cfRule>
    <cfRule type="colorScale" priority="373">
      <colorScale>
        <cfvo type="min"/>
        <cfvo type="max"/>
        <color rgb="FFFFEF9C"/>
        <color rgb="FF63BE7B"/>
      </colorScale>
    </cfRule>
  </conditionalFormatting>
  <conditionalFormatting sqref="J17">
    <cfRule type="colorScale" priority="354">
      <colorScale>
        <cfvo type="min"/>
        <cfvo type="max"/>
        <color rgb="FFFFEF9C"/>
        <color rgb="FF63BE7B"/>
      </colorScale>
    </cfRule>
    <cfRule type="colorScale" priority="350">
      <colorScale>
        <cfvo type="min"/>
        <cfvo type="max"/>
        <color rgb="FFFFEF9C"/>
        <color rgb="FF63BE7B"/>
      </colorScale>
    </cfRule>
    <cfRule type="colorScale" priority="348">
      <colorScale>
        <cfvo type="min"/>
        <cfvo type="max"/>
        <color rgb="FFFFEF9C"/>
        <color rgb="FF63BE7B"/>
      </colorScale>
    </cfRule>
    <cfRule type="colorScale" priority="361">
      <colorScale>
        <cfvo type="min"/>
        <cfvo type="max"/>
        <color rgb="FFFFEF9C"/>
        <color rgb="FF63BE7B"/>
      </colorScale>
    </cfRule>
  </conditionalFormatting>
  <conditionalFormatting sqref="J18">
    <cfRule type="colorScale" priority="345">
      <colorScale>
        <cfvo type="min"/>
        <cfvo type="max"/>
        <color rgb="FFFFEF9C"/>
        <color rgb="FF63BE7B"/>
      </colorScale>
    </cfRule>
    <cfRule type="colorScale" priority="340">
      <colorScale>
        <cfvo type="min"/>
        <cfvo type="max"/>
        <color rgb="FFFFEF9C"/>
        <color rgb="FF63BE7B"/>
      </colorScale>
    </cfRule>
    <cfRule type="colorScale" priority="330">
      <colorScale>
        <cfvo type="min"/>
        <cfvo type="max"/>
        <color rgb="FFFFEF9C"/>
        <color rgb="FF63BE7B"/>
      </colorScale>
    </cfRule>
    <cfRule type="colorScale" priority="336">
      <colorScale>
        <cfvo type="min"/>
        <cfvo type="max"/>
        <color rgb="FFFFEF9C"/>
        <color rgb="FF63BE7B"/>
      </colorScale>
    </cfRule>
  </conditionalFormatting>
  <conditionalFormatting sqref="J19">
    <cfRule type="colorScale" priority="313">
      <colorScale>
        <cfvo type="min"/>
        <cfvo type="max"/>
        <color rgb="FFFFEF9C"/>
        <color rgb="FF63BE7B"/>
      </colorScale>
    </cfRule>
    <cfRule type="colorScale" priority="324">
      <colorScale>
        <cfvo type="min"/>
        <cfvo type="max"/>
        <color rgb="FFFFEF9C"/>
        <color rgb="FF63BE7B"/>
      </colorScale>
    </cfRule>
    <cfRule type="colorScale" priority="317">
      <colorScale>
        <cfvo type="min"/>
        <cfvo type="max"/>
        <color rgb="FFFFEF9C"/>
        <color rgb="FF63BE7B"/>
      </colorScale>
    </cfRule>
    <cfRule type="colorScale" priority="311">
      <colorScale>
        <cfvo type="min"/>
        <cfvo type="max"/>
        <color rgb="FFFFEF9C"/>
        <color rgb="FF63BE7B"/>
      </colorScale>
    </cfRule>
  </conditionalFormatting>
  <conditionalFormatting sqref="J20">
    <cfRule type="colorScale" priority="298">
      <colorScale>
        <cfvo type="min"/>
        <cfvo type="max"/>
        <color rgb="FFFFEF9C"/>
        <color rgb="FF63BE7B"/>
      </colorScale>
    </cfRule>
  </conditionalFormatting>
  <conditionalFormatting sqref="J21:J27">
    <cfRule type="colorScale" priority="264">
      <colorScale>
        <cfvo type="min"/>
        <cfvo type="max"/>
        <color rgb="FFFFEF9C"/>
        <color rgb="FF63BE7B"/>
      </colorScale>
    </cfRule>
  </conditionalFormatting>
  <conditionalFormatting sqref="J2:M2">
    <cfRule type="colorScale" priority="5864">
      <colorScale>
        <cfvo type="min"/>
        <cfvo type="max"/>
        <color rgb="FFFFEF9C"/>
        <color rgb="FF63BE7B"/>
      </colorScale>
    </cfRule>
    <cfRule type="colorScale" priority="5866">
      <colorScale>
        <cfvo type="min"/>
        <cfvo type="max"/>
        <color rgb="FFFFEF9C"/>
        <color rgb="FF63BE7B"/>
      </colorScale>
    </cfRule>
    <cfRule type="colorScale" priority="5865">
      <colorScale>
        <cfvo type="min"/>
        <cfvo type="max"/>
        <color rgb="FFFFEF9C"/>
        <color rgb="FF63BE7B"/>
      </colorScale>
    </cfRule>
  </conditionalFormatting>
  <conditionalFormatting sqref="J3:M3">
    <cfRule type="colorScale" priority="583">
      <colorScale>
        <cfvo type="min"/>
        <cfvo type="max"/>
        <color rgb="FFFFEF9C"/>
        <color rgb="FF63BE7B"/>
      </colorScale>
    </cfRule>
    <cfRule type="colorScale" priority="592">
      <colorScale>
        <cfvo type="min"/>
        <cfvo type="max"/>
        <color rgb="FFFFEF9C"/>
        <color rgb="FF63BE7B"/>
      </colorScale>
    </cfRule>
    <cfRule type="colorScale" priority="584">
      <colorScale>
        <cfvo type="min"/>
        <cfvo type="max"/>
        <color rgb="FFFFEF9C"/>
        <color rgb="FF63BE7B"/>
      </colorScale>
    </cfRule>
  </conditionalFormatting>
  <conditionalFormatting sqref="J4:M4">
    <cfRule type="colorScale" priority="581">
      <colorScale>
        <cfvo type="min"/>
        <cfvo type="max"/>
        <color rgb="FFFFEF9C"/>
        <color rgb="FF63BE7B"/>
      </colorScale>
    </cfRule>
    <cfRule type="colorScale" priority="575">
      <colorScale>
        <cfvo type="min"/>
        <cfvo type="max"/>
        <color rgb="FFFFEF9C"/>
        <color rgb="FF63BE7B"/>
      </colorScale>
    </cfRule>
    <cfRule type="colorScale" priority="573">
      <colorScale>
        <cfvo type="min"/>
        <cfvo type="max"/>
        <color rgb="FFFFEF9C"/>
        <color rgb="FF63BE7B"/>
      </colorScale>
    </cfRule>
  </conditionalFormatting>
  <conditionalFormatting sqref="J5:M5">
    <cfRule type="colorScale" priority="571">
      <colorScale>
        <cfvo type="min"/>
        <cfvo type="max"/>
        <color rgb="FFFFEF9C"/>
        <color rgb="FF63BE7B"/>
      </colorScale>
    </cfRule>
  </conditionalFormatting>
  <conditionalFormatting sqref="J6:M6">
    <cfRule type="colorScale" priority="563">
      <colorScale>
        <cfvo type="min"/>
        <cfvo type="max"/>
        <color rgb="FFFFEF9C"/>
        <color rgb="FF63BE7B"/>
      </colorScale>
    </cfRule>
    <cfRule type="colorScale" priority="564">
      <colorScale>
        <cfvo type="min"/>
        <cfvo type="max"/>
        <color rgb="FFFFEF9C"/>
        <color rgb="FF63BE7B"/>
      </colorScale>
    </cfRule>
  </conditionalFormatting>
  <conditionalFormatting sqref="J7:M7">
    <cfRule type="colorScale" priority="553">
      <colorScale>
        <cfvo type="min"/>
        <cfvo type="max"/>
        <color rgb="FFFFEF9C"/>
        <color rgb="FF63BE7B"/>
      </colorScale>
    </cfRule>
  </conditionalFormatting>
  <conditionalFormatting sqref="J8:M8">
    <cfRule type="colorScale" priority="529">
      <colorScale>
        <cfvo type="min"/>
        <cfvo type="max"/>
        <color rgb="FFFFEF9C"/>
        <color rgb="FF63BE7B"/>
      </colorScale>
    </cfRule>
    <cfRule type="colorScale" priority="525">
      <colorScale>
        <cfvo type="min"/>
        <cfvo type="percentile" val="50"/>
        <cfvo type="max"/>
        <color rgb="FFF8696B"/>
        <color rgb="FFFFEB84"/>
        <color rgb="FF63BE7B"/>
      </colorScale>
    </cfRule>
    <cfRule type="colorScale" priority="545">
      <colorScale>
        <cfvo type="min"/>
        <cfvo type="max"/>
        <color rgb="FFFFEF9C"/>
        <color rgb="FF63BE7B"/>
      </colorScale>
    </cfRule>
    <cfRule type="colorScale" priority="515">
      <colorScale>
        <cfvo type="min"/>
        <cfvo type="percentile" val="50"/>
        <cfvo type="max"/>
        <color rgb="FFF8696B"/>
        <color rgb="FFFFEB84"/>
        <color rgb="FF63BE7B"/>
      </colorScale>
    </cfRule>
    <cfRule type="colorScale" priority="523">
      <colorScale>
        <cfvo type="min"/>
        <cfvo type="max"/>
        <color rgb="FFFFEF9C"/>
        <color rgb="FF63BE7B"/>
      </colorScale>
    </cfRule>
    <cfRule type="colorScale" priority="536">
      <colorScale>
        <cfvo type="min"/>
        <cfvo type="max"/>
        <color rgb="FFFFEF9C"/>
        <color rgb="FF63BE7B"/>
      </colorScale>
    </cfRule>
    <cfRule type="colorScale" priority="512">
      <colorScale>
        <cfvo type="min"/>
        <cfvo type="max"/>
        <color rgb="FFFFEF9C"/>
        <color rgb="FF63BE7B"/>
      </colorScale>
    </cfRule>
  </conditionalFormatting>
  <conditionalFormatting sqref="J9:M9">
    <cfRule type="colorScale" priority="488">
      <colorScale>
        <cfvo type="min"/>
        <cfvo type="max"/>
        <color rgb="FFFFEF9C"/>
        <color rgb="FF63BE7B"/>
      </colorScale>
    </cfRule>
    <cfRule type="colorScale" priority="490">
      <colorScale>
        <cfvo type="min"/>
        <cfvo type="max"/>
        <color rgb="FFFFEF9C"/>
        <color rgb="FF63BE7B"/>
      </colorScale>
    </cfRule>
    <cfRule type="colorScale" priority="480">
      <colorScale>
        <cfvo type="min"/>
        <cfvo type="percentile" val="50"/>
        <cfvo type="max"/>
        <color rgb="FFF8696B"/>
        <color rgb="FFFFEB84"/>
        <color rgb="FF63BE7B"/>
      </colorScale>
    </cfRule>
    <cfRule type="colorScale" priority="477">
      <colorScale>
        <cfvo type="min"/>
        <cfvo type="max"/>
        <color rgb="FFFFEF9C"/>
        <color rgb="FF63BE7B"/>
      </colorScale>
    </cfRule>
    <cfRule type="colorScale" priority="494">
      <colorScale>
        <cfvo type="min"/>
        <cfvo type="max"/>
        <color rgb="FFFFEF9C"/>
        <color rgb="FF63BE7B"/>
      </colorScale>
    </cfRule>
    <cfRule type="colorScale" priority="510">
      <colorScale>
        <cfvo type="min"/>
        <cfvo type="max"/>
        <color rgb="FFFFEF9C"/>
        <color rgb="FF63BE7B"/>
      </colorScale>
    </cfRule>
    <cfRule type="colorScale" priority="499">
      <colorScale>
        <cfvo type="min"/>
        <cfvo type="max"/>
        <color rgb="FFFFEF9C"/>
        <color rgb="FF63BE7B"/>
      </colorScale>
    </cfRule>
  </conditionalFormatting>
  <conditionalFormatting sqref="J10:M10">
    <cfRule type="colorScale" priority="461">
      <colorScale>
        <cfvo type="min"/>
        <cfvo type="max"/>
        <color rgb="FFFFEF9C"/>
        <color rgb="FF63BE7B"/>
      </colorScale>
    </cfRule>
    <cfRule type="colorScale" priority="474">
      <colorScale>
        <cfvo type="min"/>
        <cfvo type="max"/>
        <color rgb="FFFFEF9C"/>
        <color rgb="FF63BE7B"/>
      </colorScale>
    </cfRule>
  </conditionalFormatting>
  <conditionalFormatting sqref="J11:M11">
    <cfRule type="colorScale" priority="434">
      <colorScale>
        <cfvo type="min"/>
        <cfvo type="max"/>
        <color rgb="FFFFEF9C"/>
        <color rgb="FF63BE7B"/>
      </colorScale>
    </cfRule>
    <cfRule type="colorScale" priority="432">
      <colorScale>
        <cfvo type="min"/>
        <cfvo type="max"/>
        <color rgb="FFFFEF9C"/>
        <color rgb="FF63BE7B"/>
      </colorScale>
    </cfRule>
    <cfRule type="colorScale" priority="438">
      <colorScale>
        <cfvo type="min"/>
        <cfvo type="max"/>
        <color rgb="FFFFEF9C"/>
        <color rgb="FF63BE7B"/>
      </colorScale>
    </cfRule>
  </conditionalFormatting>
  <conditionalFormatting sqref="J12:M12">
    <cfRule type="colorScale" priority="82">
      <colorScale>
        <cfvo type="min"/>
        <cfvo type="max"/>
        <color rgb="FFFFEF9C"/>
        <color rgb="FF63BE7B"/>
      </colorScale>
    </cfRule>
    <cfRule type="colorScale" priority="80">
      <colorScale>
        <cfvo type="min"/>
        <cfvo type="max"/>
        <color rgb="FFFFEF9C"/>
        <color rgb="FF63BE7B"/>
      </colorScale>
    </cfRule>
    <cfRule type="colorScale" priority="84">
      <colorScale>
        <cfvo type="min"/>
        <cfvo type="max"/>
        <color rgb="FFFFEF9C"/>
        <color rgb="FF63BE7B"/>
      </colorScale>
    </cfRule>
  </conditionalFormatting>
  <conditionalFormatting sqref="J13:M13">
    <cfRule type="colorScale" priority="411">
      <colorScale>
        <cfvo type="min"/>
        <cfvo type="max"/>
        <color rgb="FFFFEF9C"/>
        <color rgb="FF63BE7B"/>
      </colorScale>
    </cfRule>
    <cfRule type="colorScale" priority="410">
      <colorScale>
        <cfvo type="min"/>
        <cfvo type="max"/>
        <color rgb="FFFFEF9C"/>
        <color rgb="FF63BE7B"/>
      </colorScale>
    </cfRule>
  </conditionalFormatting>
  <conditionalFormatting sqref="J14:M14">
    <cfRule type="colorScale" priority="394">
      <colorScale>
        <cfvo type="min"/>
        <cfvo type="max"/>
        <color rgb="FFFFEF9C"/>
        <color rgb="FF63BE7B"/>
      </colorScale>
    </cfRule>
    <cfRule type="colorScale" priority="399">
      <colorScale>
        <cfvo type="min"/>
        <cfvo type="max"/>
        <color rgb="FFFFEF9C"/>
        <color rgb="FF63BE7B"/>
      </colorScale>
    </cfRule>
  </conditionalFormatting>
  <conditionalFormatting sqref="J20:M20">
    <cfRule type="colorScale" priority="628">
      <colorScale>
        <cfvo type="min"/>
        <cfvo type="max"/>
        <color rgb="FFFFEF9C"/>
        <color rgb="FF63BE7B"/>
      </colorScale>
    </cfRule>
  </conditionalFormatting>
  <conditionalFormatting sqref="J21:M21">
    <cfRule type="colorScale" priority="282">
      <colorScale>
        <cfvo type="min"/>
        <cfvo type="max"/>
        <color rgb="FFFFEF9C"/>
        <color rgb="FF63BE7B"/>
      </colorScale>
    </cfRule>
    <cfRule type="colorScale" priority="283">
      <colorScale>
        <cfvo type="min"/>
        <cfvo type="max"/>
        <color rgb="FFFFEF9C"/>
        <color rgb="FF63BE7B"/>
      </colorScale>
    </cfRule>
  </conditionalFormatting>
  <conditionalFormatting sqref="J22:M22">
    <cfRule type="colorScale" priority="253">
      <colorScale>
        <cfvo type="min"/>
        <cfvo type="max"/>
        <color rgb="FFFFEF9C"/>
        <color rgb="FF63BE7B"/>
      </colorScale>
    </cfRule>
    <cfRule type="colorScale" priority="255">
      <colorScale>
        <cfvo type="min"/>
        <cfvo type="max"/>
        <color rgb="FFFFEF9C"/>
        <color rgb="FF63BE7B"/>
      </colorScale>
    </cfRule>
    <cfRule type="colorScale" priority="261">
      <colorScale>
        <cfvo type="min"/>
        <cfvo type="max"/>
        <color rgb="FFFFEF9C"/>
        <color rgb="FF63BE7B"/>
      </colorScale>
    </cfRule>
  </conditionalFormatting>
  <conditionalFormatting sqref="J23:M23">
    <cfRule type="colorScale" priority="245">
      <colorScale>
        <cfvo type="min"/>
        <cfvo type="max"/>
        <color rgb="FFFFEF9C"/>
        <color rgb="FF63BE7B"/>
      </colorScale>
    </cfRule>
    <cfRule type="colorScale" priority="243">
      <colorScale>
        <cfvo type="min"/>
        <cfvo type="max"/>
        <color rgb="FFFFEF9C"/>
        <color rgb="FF63BE7B"/>
      </colorScale>
    </cfRule>
    <cfRule type="colorScale" priority="251">
      <colorScale>
        <cfvo type="min"/>
        <cfvo type="max"/>
        <color rgb="FFFFEF9C"/>
        <color rgb="FF63BE7B"/>
      </colorScale>
    </cfRule>
  </conditionalFormatting>
  <conditionalFormatting sqref="J24:M24">
    <cfRule type="colorScale" priority="241">
      <colorScale>
        <cfvo type="min"/>
        <cfvo type="max"/>
        <color rgb="FFFFEF9C"/>
        <color rgb="FF63BE7B"/>
      </colorScale>
    </cfRule>
  </conditionalFormatting>
  <conditionalFormatting sqref="J25:M25">
    <cfRule type="colorScale" priority="232">
      <colorScale>
        <cfvo type="min"/>
        <cfvo type="max"/>
        <color rgb="FFFFEF9C"/>
        <color rgb="FF63BE7B"/>
      </colorScale>
    </cfRule>
  </conditionalFormatting>
  <conditionalFormatting sqref="J26:M26">
    <cfRule type="colorScale" priority="227">
      <colorScale>
        <cfvo type="min"/>
        <cfvo type="max"/>
        <color rgb="FFFFEF9C"/>
        <color rgb="FF63BE7B"/>
      </colorScale>
    </cfRule>
  </conditionalFormatting>
  <conditionalFormatting sqref="J27:M27">
    <cfRule type="colorScale" priority="222">
      <colorScale>
        <cfvo type="min"/>
        <cfvo type="max"/>
        <color rgb="FFFFEF9C"/>
        <color rgb="FF63BE7B"/>
      </colorScale>
    </cfRule>
  </conditionalFormatting>
  <conditionalFormatting sqref="K2:K12">
    <cfRule type="colorScale" priority="58">
      <colorScale>
        <cfvo type="min"/>
        <cfvo type="max"/>
        <color rgb="FFFFEF9C"/>
        <color rgb="FF63BE7B"/>
      </colorScale>
    </cfRule>
  </conditionalFormatting>
  <conditionalFormatting sqref="K2:K14">
    <cfRule type="colorScale" priority="51">
      <colorScale>
        <cfvo type="min"/>
        <cfvo type="max"/>
        <color rgb="FFFFEF9C"/>
        <color rgb="FF63BE7B"/>
      </colorScale>
    </cfRule>
  </conditionalFormatting>
  <conditionalFormatting sqref="K2:K15">
    <cfRule type="colorScale" priority="3">
      <colorScale>
        <cfvo type="min"/>
        <cfvo type="max"/>
        <color rgb="FFFFEF9C"/>
        <color rgb="FF63BE7B"/>
      </colorScale>
    </cfRule>
  </conditionalFormatting>
  <conditionalFormatting sqref="K3:K7">
    <cfRule type="colorScale" priority="57">
      <colorScale>
        <cfvo type="min"/>
        <cfvo type="max"/>
        <color rgb="FFFFEF9C"/>
        <color rgb="FF63BE7B"/>
      </colorScale>
    </cfRule>
  </conditionalFormatting>
  <conditionalFormatting sqref="K3:K10">
    <cfRule type="colorScale" priority="56">
      <colorScale>
        <cfvo type="min"/>
        <cfvo type="max"/>
        <color rgb="FFFFEF9C"/>
        <color rgb="FF63BE7B"/>
      </colorScale>
    </cfRule>
  </conditionalFormatting>
  <conditionalFormatting sqref="K3:K14">
    <cfRule type="colorScale" priority="52">
      <colorScale>
        <cfvo type="min"/>
        <cfvo type="max"/>
        <color rgb="FFFFEF9C"/>
        <color rgb="FF63BE7B"/>
      </colorScale>
    </cfRule>
  </conditionalFormatting>
  <conditionalFormatting sqref="K11:K14">
    <cfRule type="colorScale" priority="53">
      <colorScale>
        <cfvo type="min"/>
        <cfvo type="max"/>
        <color rgb="FFFFEF9C"/>
        <color rgb="FF63BE7B"/>
      </colorScale>
    </cfRule>
    <cfRule type="colorScale" priority="54">
      <colorScale>
        <cfvo type="min"/>
        <cfvo type="percentile" val="50"/>
        <cfvo type="max"/>
        <color rgb="FFF8696B"/>
        <color rgb="FFFFEB84"/>
        <color rgb="FF63BE7B"/>
      </colorScale>
    </cfRule>
    <cfRule type="colorScale" priority="55">
      <colorScale>
        <cfvo type="min"/>
        <cfvo type="max"/>
        <color rgb="FFFFEF9C"/>
        <color rgb="FF63BE7B"/>
      </colorScale>
    </cfRule>
  </conditionalFormatting>
  <conditionalFormatting sqref="K15">
    <cfRule type="colorScale" priority="391">
      <colorScale>
        <cfvo type="min"/>
        <cfvo type="max"/>
        <color rgb="FFFFEF9C"/>
        <color rgb="FF63BE7B"/>
      </colorScale>
    </cfRule>
    <cfRule type="colorScale" priority="376">
      <colorScale>
        <cfvo type="min"/>
        <cfvo type="max"/>
        <color rgb="FFFFEF9C"/>
        <color rgb="FF63BE7B"/>
      </colorScale>
    </cfRule>
    <cfRule type="colorScale" priority="378">
      <colorScale>
        <cfvo type="min"/>
        <cfvo type="max"/>
        <color rgb="FFFFEF9C"/>
        <color rgb="FF63BE7B"/>
      </colorScale>
    </cfRule>
  </conditionalFormatting>
  <conditionalFormatting sqref="K15:K19">
    <cfRule type="colorScale" priority="449">
      <colorScale>
        <cfvo type="min"/>
        <cfvo type="max"/>
        <color rgb="FFFFEF9C"/>
        <color rgb="FF63BE7B"/>
      </colorScale>
    </cfRule>
  </conditionalFormatting>
  <conditionalFormatting sqref="K15:K20">
    <cfRule type="colorScale" priority="285">
      <colorScale>
        <cfvo type="min"/>
        <cfvo type="max"/>
        <color rgb="FFFFEF9C"/>
        <color rgb="FF63BE7B"/>
      </colorScale>
    </cfRule>
    <cfRule type="colorScale" priority="293">
      <colorScale>
        <cfvo type="min"/>
        <cfvo type="percentile" val="50"/>
        <cfvo type="max"/>
        <color rgb="FFF8696B"/>
        <color rgb="FFFCFCFF"/>
        <color rgb="FF63BE7B"/>
      </colorScale>
    </cfRule>
  </conditionalFormatting>
  <conditionalFormatting sqref="K15:K27">
    <cfRule type="colorScale" priority="210">
      <colorScale>
        <cfvo type="min"/>
        <cfvo type="max"/>
        <color rgb="FFFFEF9C"/>
        <color rgb="FF63BE7B"/>
      </colorScale>
    </cfRule>
  </conditionalFormatting>
  <conditionalFormatting sqref="K16">
    <cfRule type="colorScale" priority="374">
      <colorScale>
        <cfvo type="min"/>
        <cfvo type="max"/>
        <color rgb="FFFFEF9C"/>
        <color rgb="FF63BE7B"/>
      </colorScale>
    </cfRule>
  </conditionalFormatting>
  <conditionalFormatting sqref="K17">
    <cfRule type="colorScale" priority="362">
      <colorScale>
        <cfvo type="min"/>
        <cfvo type="max"/>
        <color rgb="FFFFEF9C"/>
        <color rgb="FF63BE7B"/>
      </colorScale>
    </cfRule>
    <cfRule type="colorScale" priority="349">
      <colorScale>
        <cfvo type="min"/>
        <cfvo type="max"/>
        <color rgb="FFFFEF9C"/>
        <color rgb="FF63BE7B"/>
      </colorScale>
    </cfRule>
    <cfRule type="colorScale" priority="347">
      <colorScale>
        <cfvo type="min"/>
        <cfvo type="max"/>
        <color rgb="FFFFEF9C"/>
        <color rgb="FF63BE7B"/>
      </colorScale>
    </cfRule>
  </conditionalFormatting>
  <conditionalFormatting sqref="K18">
    <cfRule type="colorScale" priority="329">
      <colorScale>
        <cfvo type="min"/>
        <cfvo type="max"/>
        <color rgb="FFFFEF9C"/>
        <color rgb="FF63BE7B"/>
      </colorScale>
    </cfRule>
    <cfRule type="colorScale" priority="328">
      <colorScale>
        <cfvo type="min"/>
        <cfvo type="max"/>
        <color rgb="FFFFEF9C"/>
        <color rgb="FF63BE7B"/>
      </colorScale>
    </cfRule>
    <cfRule type="colorScale" priority="327">
      <colorScale>
        <cfvo type="min"/>
        <cfvo type="max"/>
        <color rgb="FFFFEF9C"/>
        <color rgb="FF63BE7B"/>
      </colorScale>
    </cfRule>
    <cfRule type="colorScale" priority="326">
      <colorScale>
        <cfvo type="min"/>
        <cfvo type="max"/>
        <color rgb="FFFFEF9C"/>
        <color rgb="FF63BE7B"/>
      </colorScale>
    </cfRule>
  </conditionalFormatting>
  <conditionalFormatting sqref="K19">
    <cfRule type="colorScale" priority="325">
      <colorScale>
        <cfvo type="min"/>
        <cfvo type="max"/>
        <color rgb="FFFFEF9C"/>
        <color rgb="FF63BE7B"/>
      </colorScale>
    </cfRule>
    <cfRule type="colorScale" priority="312">
      <colorScale>
        <cfvo type="min"/>
        <cfvo type="max"/>
        <color rgb="FFFFEF9C"/>
        <color rgb="FF63BE7B"/>
      </colorScale>
    </cfRule>
    <cfRule type="colorScale" priority="310">
      <colorScale>
        <cfvo type="min"/>
        <cfvo type="max"/>
        <color rgb="FFFFEF9C"/>
        <color rgb="FF63BE7B"/>
      </colorScale>
    </cfRule>
  </conditionalFormatting>
  <conditionalFormatting sqref="K20">
    <cfRule type="colorScale" priority="297">
      <colorScale>
        <cfvo type="min"/>
        <cfvo type="max"/>
        <color rgb="FFFFEF9C"/>
        <color rgb="FF63BE7B"/>
      </colorScale>
    </cfRule>
  </conditionalFormatting>
  <conditionalFormatting sqref="K21:K27">
    <cfRule type="colorScale" priority="263">
      <colorScale>
        <cfvo type="min"/>
        <cfvo type="max"/>
        <color rgb="FFFFEF9C"/>
        <color rgb="FF63BE7B"/>
      </colorScale>
    </cfRule>
  </conditionalFormatting>
  <conditionalFormatting sqref="L2:L12">
    <cfRule type="colorScale" priority="50">
      <colorScale>
        <cfvo type="min"/>
        <cfvo type="max"/>
        <color rgb="FFFFEF9C"/>
        <color rgb="FF63BE7B"/>
      </colorScale>
    </cfRule>
  </conditionalFormatting>
  <conditionalFormatting sqref="L2:L14">
    <cfRule type="colorScale" priority="43">
      <colorScale>
        <cfvo type="min"/>
        <cfvo type="max"/>
        <color rgb="FFFFEF9C"/>
        <color rgb="FF63BE7B"/>
      </colorScale>
    </cfRule>
  </conditionalFormatting>
  <conditionalFormatting sqref="L2:L15">
    <cfRule type="colorScale" priority="2">
      <colorScale>
        <cfvo type="min"/>
        <cfvo type="max"/>
        <color rgb="FFFFEF9C"/>
        <color rgb="FF63BE7B"/>
      </colorScale>
    </cfRule>
  </conditionalFormatting>
  <conditionalFormatting sqref="L3:L7">
    <cfRule type="colorScale" priority="49">
      <colorScale>
        <cfvo type="min"/>
        <cfvo type="max"/>
        <color rgb="FFFFEF9C"/>
        <color rgb="FF63BE7B"/>
      </colorScale>
    </cfRule>
  </conditionalFormatting>
  <conditionalFormatting sqref="L3:L10">
    <cfRule type="colorScale" priority="48">
      <colorScale>
        <cfvo type="min"/>
        <cfvo type="max"/>
        <color rgb="FFFFEF9C"/>
        <color rgb="FF63BE7B"/>
      </colorScale>
    </cfRule>
  </conditionalFormatting>
  <conditionalFormatting sqref="L3:L14">
    <cfRule type="colorScale" priority="44">
      <colorScale>
        <cfvo type="min"/>
        <cfvo type="max"/>
        <color rgb="FFFFEF9C"/>
        <color rgb="FF63BE7B"/>
      </colorScale>
    </cfRule>
  </conditionalFormatting>
  <conditionalFormatting sqref="L11:L14">
    <cfRule type="colorScale" priority="45">
      <colorScale>
        <cfvo type="min"/>
        <cfvo type="max"/>
        <color rgb="FFFFEF9C"/>
        <color rgb="FF63BE7B"/>
      </colorScale>
    </cfRule>
    <cfRule type="colorScale" priority="46">
      <colorScale>
        <cfvo type="min"/>
        <cfvo type="percentile" val="50"/>
        <cfvo type="max"/>
        <color rgb="FFF8696B"/>
        <color rgb="FFFFEB84"/>
        <color rgb="FF63BE7B"/>
      </colorScale>
    </cfRule>
    <cfRule type="colorScale" priority="47">
      <colorScale>
        <cfvo type="min"/>
        <cfvo type="max"/>
        <color rgb="FFFFEF9C"/>
        <color rgb="FF63BE7B"/>
      </colorScale>
    </cfRule>
  </conditionalFormatting>
  <conditionalFormatting sqref="L15:M15">
    <cfRule type="colorScale" priority="642">
      <colorScale>
        <cfvo type="min"/>
        <cfvo type="percentile" val="50"/>
        <cfvo type="max"/>
        <color rgb="FFF8696B"/>
        <color rgb="FFFFEB84"/>
        <color rgb="FF63BE7B"/>
      </colorScale>
    </cfRule>
    <cfRule type="colorScale" priority="641">
      <colorScale>
        <cfvo type="min"/>
        <cfvo type="percentile" val="50"/>
        <cfvo type="max"/>
        <color rgb="FFF8696B"/>
        <color rgb="FFFFEB84"/>
        <color rgb="FF63BE7B"/>
      </colorScale>
    </cfRule>
    <cfRule type="colorScale" priority="640">
      <colorScale>
        <cfvo type="min"/>
        <cfvo type="max"/>
        <color rgb="FFFFEF9C"/>
        <color rgb="FF63BE7B"/>
      </colorScale>
    </cfRule>
  </conditionalFormatting>
  <conditionalFormatting sqref="L15:M19">
    <cfRule type="colorScale" priority="629">
      <colorScale>
        <cfvo type="min"/>
        <cfvo type="max"/>
        <color rgb="FFFFEF9C"/>
        <color rgb="FF63BE7B"/>
      </colorScale>
    </cfRule>
  </conditionalFormatting>
  <conditionalFormatting sqref="L15:M20">
    <cfRule type="colorScale" priority="630">
      <colorScale>
        <cfvo type="min"/>
        <cfvo type="max"/>
        <color rgb="FFFFEF9C"/>
        <color rgb="FF63BE7B"/>
      </colorScale>
    </cfRule>
    <cfRule type="colorScale" priority="284">
      <colorScale>
        <cfvo type="min"/>
        <cfvo type="max"/>
        <color rgb="FFFFEF9C"/>
        <color rgb="FF63BE7B"/>
      </colorScale>
    </cfRule>
  </conditionalFormatting>
  <conditionalFormatting sqref="L15:M27">
    <cfRule type="colorScale" priority="209">
      <colorScale>
        <cfvo type="min"/>
        <cfvo type="max"/>
        <color rgb="FFFFEF9C"/>
        <color rgb="FF63BE7B"/>
      </colorScale>
    </cfRule>
  </conditionalFormatting>
  <conditionalFormatting sqref="L16:M16">
    <cfRule type="colorScale" priority="644">
      <colorScale>
        <cfvo type="min"/>
        <cfvo type="percentile" val="50"/>
        <cfvo type="max"/>
        <color rgb="FFF8696B"/>
        <color rgb="FFFFEB84"/>
        <color rgb="FF63BE7B"/>
      </colorScale>
    </cfRule>
    <cfRule type="colorScale" priority="643">
      <colorScale>
        <cfvo type="min"/>
        <cfvo type="max"/>
        <color rgb="FFFFEF9C"/>
        <color rgb="FF63BE7B"/>
      </colorScale>
    </cfRule>
  </conditionalFormatting>
  <conditionalFormatting sqref="L17:M17">
    <cfRule type="colorScale" priority="645">
      <colorScale>
        <cfvo type="min"/>
        <cfvo type="max"/>
        <color rgb="FFFFEF9C"/>
        <color rgb="FF63BE7B"/>
      </colorScale>
    </cfRule>
    <cfRule type="colorScale" priority="647">
      <colorScale>
        <cfvo type="min"/>
        <cfvo type="percentile" val="50"/>
        <cfvo type="max"/>
        <color rgb="FFF8696B"/>
        <color rgb="FFFFEB84"/>
        <color rgb="FF63BE7B"/>
      </colorScale>
    </cfRule>
    <cfRule type="colorScale" priority="646">
      <colorScale>
        <cfvo type="min"/>
        <cfvo type="percentile" val="50"/>
        <cfvo type="max"/>
        <color rgb="FFF8696B"/>
        <color rgb="FFFFEB84"/>
        <color rgb="FF63BE7B"/>
      </colorScale>
    </cfRule>
  </conditionalFormatting>
  <conditionalFormatting sqref="L18:M18">
    <cfRule type="colorScale" priority="650">
      <colorScale>
        <cfvo type="min"/>
        <cfvo type="max"/>
        <color rgb="FFFFEF9C"/>
        <color rgb="FF63BE7B"/>
      </colorScale>
    </cfRule>
    <cfRule type="colorScale" priority="648">
      <colorScale>
        <cfvo type="min"/>
        <cfvo type="max"/>
        <color rgb="FFFFEF9C"/>
        <color rgb="FF63BE7B"/>
      </colorScale>
    </cfRule>
    <cfRule type="colorScale" priority="651">
      <colorScale>
        <cfvo type="min"/>
        <cfvo type="max"/>
        <color rgb="FFFFEF9C"/>
        <color rgb="FF63BE7B"/>
      </colorScale>
    </cfRule>
    <cfRule type="colorScale" priority="649">
      <colorScale>
        <cfvo type="min"/>
        <cfvo type="max"/>
        <color rgb="FFFFEF9C"/>
        <color rgb="FF63BE7B"/>
      </colorScale>
    </cfRule>
  </conditionalFormatting>
  <conditionalFormatting sqref="L19:M19">
    <cfRule type="colorScale" priority="653">
      <colorScale>
        <cfvo type="min"/>
        <cfvo type="percentile" val="50"/>
        <cfvo type="max"/>
        <color rgb="FFF8696B"/>
        <color rgb="FFFFEB84"/>
        <color rgb="FF63BE7B"/>
      </colorScale>
    </cfRule>
    <cfRule type="colorScale" priority="652">
      <colorScale>
        <cfvo type="min"/>
        <cfvo type="max"/>
        <color rgb="FFFFEF9C"/>
        <color rgb="FF63BE7B"/>
      </colorScale>
    </cfRule>
    <cfRule type="colorScale" priority="654">
      <colorScale>
        <cfvo type="min"/>
        <cfvo type="percentile" val="50"/>
        <cfvo type="max"/>
        <color rgb="FFF8696B"/>
        <color rgb="FFFFEB84"/>
        <color rgb="FF63BE7B"/>
      </colorScale>
    </cfRule>
  </conditionalFormatting>
  <conditionalFormatting sqref="L20:M20">
    <cfRule type="colorScale" priority="655">
      <colorScale>
        <cfvo type="min"/>
        <cfvo type="max"/>
        <color rgb="FFFFEF9C"/>
        <color rgb="FF63BE7B"/>
      </colorScale>
    </cfRule>
  </conditionalFormatting>
  <conditionalFormatting sqref="L21:M27">
    <cfRule type="colorScale" priority="262">
      <colorScale>
        <cfvo type="min"/>
        <cfvo type="max"/>
        <color rgb="FFFFEF9C"/>
        <color rgb="FF63BE7B"/>
      </colorScale>
    </cfRule>
  </conditionalFormatting>
  <conditionalFormatting sqref="M2:M12">
    <cfRule type="colorScale" priority="42">
      <colorScale>
        <cfvo type="min"/>
        <cfvo type="max"/>
        <color rgb="FFFFEF9C"/>
        <color rgb="FF63BE7B"/>
      </colorScale>
    </cfRule>
  </conditionalFormatting>
  <conditionalFormatting sqref="M2:M14">
    <cfRule type="colorScale" priority="35">
      <colorScale>
        <cfvo type="min"/>
        <cfvo type="max"/>
        <color rgb="FFFFEF9C"/>
        <color rgb="FF63BE7B"/>
      </colorScale>
    </cfRule>
  </conditionalFormatting>
  <conditionalFormatting sqref="M2:M15">
    <cfRule type="colorScale" priority="1">
      <colorScale>
        <cfvo type="min"/>
        <cfvo type="max"/>
        <color rgb="FFFFEF9C"/>
        <color rgb="FF63BE7B"/>
      </colorScale>
    </cfRule>
  </conditionalFormatting>
  <conditionalFormatting sqref="M3:M7">
    <cfRule type="colorScale" priority="41">
      <colorScale>
        <cfvo type="min"/>
        <cfvo type="max"/>
        <color rgb="FFFFEF9C"/>
        <color rgb="FF63BE7B"/>
      </colorScale>
    </cfRule>
  </conditionalFormatting>
  <conditionalFormatting sqref="M3:M10">
    <cfRule type="colorScale" priority="40">
      <colorScale>
        <cfvo type="min"/>
        <cfvo type="max"/>
        <color rgb="FFFFEF9C"/>
        <color rgb="FF63BE7B"/>
      </colorScale>
    </cfRule>
  </conditionalFormatting>
  <conditionalFormatting sqref="M3:M14">
    <cfRule type="colorScale" priority="36">
      <colorScale>
        <cfvo type="min"/>
        <cfvo type="max"/>
        <color rgb="FFFFEF9C"/>
        <color rgb="FF63BE7B"/>
      </colorScale>
    </cfRule>
  </conditionalFormatting>
  <conditionalFormatting sqref="M11:M14">
    <cfRule type="colorScale" priority="37">
      <colorScale>
        <cfvo type="min"/>
        <cfvo type="max"/>
        <color rgb="FFFFEF9C"/>
        <color rgb="FF63BE7B"/>
      </colorScale>
    </cfRule>
    <cfRule type="colorScale" priority="38">
      <colorScale>
        <cfvo type="min"/>
        <cfvo type="percentile" val="50"/>
        <cfvo type="max"/>
        <color rgb="FFF8696B"/>
        <color rgb="FFFFEB84"/>
        <color rgb="FF63BE7B"/>
      </colorScale>
    </cfRule>
    <cfRule type="colorScale" priority="39">
      <colorScale>
        <cfvo type="min"/>
        <cfvo type="max"/>
        <color rgb="FFFFEF9C"/>
        <color rgb="FF63BE7B"/>
      </colorScale>
    </cfRule>
  </conditionalFormatting>
  <hyperlinks>
    <hyperlink ref="A13" r:id="rId1" display="Financial Services/Moodys.xlsx" xr:uid="{65CC167B-64E0-F54E-AA05-1281087BA486}"/>
    <hyperlink ref="A12" r:id="rId2" display="Financial Services/Fair Isaac Corporation.xlsx" xr:uid="{99EB5CEE-5714-F045-8C4A-3B21F560D0A8}"/>
    <hyperlink ref="A9" r:id="rId3" display="Financial Services/Visa.xlsx" xr:uid="{E7CD8CAD-296D-9E49-B4CE-A733B7AEA03B}"/>
    <hyperlink ref="A10" r:id="rId4" display="Technology/Software/Constellation Software.xlsx" xr:uid="{C0082484-58CF-EA4B-B23A-187F2F87D7DE}"/>
    <hyperlink ref="A4" r:id="rId5" display="Industrials/Roper Technologies.xlsx" xr:uid="{15BB8B06-B946-0D4F-98EA-2148AACC4E4A}"/>
    <hyperlink ref="A7" r:id="rId6" display="Consumer/Ulta Beauty.xlsx" xr:uid="{421BF078-3007-4148-9EDF-2D28D59A1D19}"/>
    <hyperlink ref="A3" r:id="rId7" display="Consumer/O'Reilly Automotive.xlsx" xr:uid="{26FEE12E-1814-C248-8E0E-0AD32DAC41C9}"/>
    <hyperlink ref="A15" r:id="rId8" display="Industrials/Copart.xlsx" xr:uid="{C9230279-0877-A943-9D75-A657C42BF871}"/>
    <hyperlink ref="A11" r:id="rId9" display="Technology/Hardware/Applied Materials.xlsx" xr:uid="{55607602-6E4C-3F4B-8CD6-FDA0CC6D2A7F}"/>
    <hyperlink ref="A5" r:id="rId10" display="Technology/Hardware/Texas Instruments.xlsx" xr:uid="{F83675DF-C55A-604B-BA20-0EF135BD5D03}"/>
    <hyperlink ref="A6" r:id="rId11" display="Healthcare/Danaher.xlsx" xr:uid="{C17F9E62-C353-A04E-8395-7B43E3C67E73}"/>
    <hyperlink ref="A2" r:id="rId12" display="Healthcare/Thermo Fisher Scientific.xlsx" xr:uid="{E8CAC111-A458-6F47-97BE-E95C65A59FE3}"/>
    <hyperlink ref="A8" r:id="rId13" display="Technology/Software/Adobe.xlsx" xr:uid="{693249ED-616B-E349-8CFB-25529099E4AD}"/>
    <hyperlink ref="A14" r:id="rId14" display="Financial Services/S&amp;P Global.xlsx" xr:uid="{1A39FF6E-F27A-7240-A7E0-3A0BC5645F48}"/>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80EBC-F19C-5A48-BAED-0F4F31EAB1A6}">
  <dimension ref="A1:J26"/>
  <sheetViews>
    <sheetView workbookViewId="0">
      <selection sqref="A1:J26"/>
    </sheetView>
  </sheetViews>
  <sheetFormatPr baseColWidth="10" defaultRowHeight="16"/>
  <cols>
    <col min="1" max="10" width="15.7109375" style="35" customWidth="1"/>
  </cols>
  <sheetData>
    <row r="1" spans="1:10" s="37" customFormat="1" ht="51">
      <c r="A1" s="36" t="s">
        <v>46</v>
      </c>
      <c r="B1" s="36" t="s">
        <v>71</v>
      </c>
      <c r="C1" s="36" t="s">
        <v>109</v>
      </c>
      <c r="D1" s="36" t="s">
        <v>110</v>
      </c>
      <c r="E1" s="36" t="s">
        <v>117</v>
      </c>
      <c r="F1" s="36" t="s">
        <v>137</v>
      </c>
      <c r="G1" s="38" t="s">
        <v>154</v>
      </c>
      <c r="H1" s="36" t="s">
        <v>171</v>
      </c>
      <c r="I1" s="36" t="s">
        <v>185</v>
      </c>
      <c r="J1" s="36" t="s">
        <v>200</v>
      </c>
    </row>
    <row r="2" spans="1:10" ht="17">
      <c r="A2" s="35" t="s">
        <v>47</v>
      </c>
      <c r="B2" s="35" t="s">
        <v>72</v>
      </c>
      <c r="C2" s="35" t="s">
        <v>63</v>
      </c>
      <c r="D2" s="35" t="s">
        <v>87</v>
      </c>
      <c r="E2" s="35" t="s">
        <v>118</v>
      </c>
      <c r="F2" s="35" t="s">
        <v>119</v>
      </c>
      <c r="G2" s="35" t="s">
        <v>145</v>
      </c>
      <c r="H2" s="35" t="s">
        <v>67</v>
      </c>
      <c r="I2" s="35" t="s">
        <v>186</v>
      </c>
      <c r="J2" s="35" t="s">
        <v>201</v>
      </c>
    </row>
    <row r="3" spans="1:10" ht="17">
      <c r="A3" s="35" t="s">
        <v>48</v>
      </c>
      <c r="B3" s="35" t="s">
        <v>73</v>
      </c>
      <c r="C3" s="35" t="s">
        <v>54</v>
      </c>
      <c r="D3" s="35" t="s">
        <v>111</v>
      </c>
      <c r="E3" s="35" t="s">
        <v>119</v>
      </c>
      <c r="F3" s="35" t="s">
        <v>84</v>
      </c>
      <c r="G3" s="35" t="s">
        <v>78</v>
      </c>
      <c r="H3" s="35" t="s">
        <v>119</v>
      </c>
      <c r="I3" s="35" t="s">
        <v>187</v>
      </c>
      <c r="J3" s="35" t="s">
        <v>180</v>
      </c>
    </row>
    <row r="4" spans="1:10" ht="17">
      <c r="A4" s="35" t="s">
        <v>49</v>
      </c>
      <c r="B4" s="35" t="s">
        <v>74</v>
      </c>
      <c r="C4" s="35" t="s">
        <v>43</v>
      </c>
      <c r="D4" s="35" t="s">
        <v>112</v>
      </c>
      <c r="E4" s="35" t="s">
        <v>76</v>
      </c>
      <c r="F4" s="35" t="s">
        <v>138</v>
      </c>
      <c r="G4" s="35" t="s">
        <v>155</v>
      </c>
      <c r="H4" s="35" t="s">
        <v>85</v>
      </c>
      <c r="I4" s="35" t="s">
        <v>188</v>
      </c>
      <c r="J4" s="35" t="s">
        <v>202</v>
      </c>
    </row>
    <row r="5" spans="1:10" ht="17">
      <c r="A5" s="35" t="s">
        <v>50</v>
      </c>
      <c r="B5" s="35" t="s">
        <v>75</v>
      </c>
      <c r="C5" s="35" t="s">
        <v>88</v>
      </c>
      <c r="D5" s="35" t="s">
        <v>113</v>
      </c>
      <c r="E5" s="35" t="s">
        <v>120</v>
      </c>
      <c r="F5" s="35" t="s">
        <v>67</v>
      </c>
      <c r="G5" s="35" t="s">
        <v>156</v>
      </c>
      <c r="H5" s="35" t="s">
        <v>86</v>
      </c>
      <c r="I5" s="35" t="s">
        <v>44</v>
      </c>
      <c r="J5" s="35" t="s">
        <v>99</v>
      </c>
    </row>
    <row r="6" spans="1:10" ht="17">
      <c r="A6" s="35" t="s">
        <v>51</v>
      </c>
      <c r="B6" s="35" t="s">
        <v>76</v>
      </c>
      <c r="C6" s="35" t="s">
        <v>44</v>
      </c>
      <c r="D6" s="35" t="s">
        <v>114</v>
      </c>
      <c r="E6" s="35" t="s">
        <v>67</v>
      </c>
      <c r="F6" s="35" t="s">
        <v>79</v>
      </c>
      <c r="G6" s="35" t="s">
        <v>157</v>
      </c>
      <c r="H6" s="35" t="s">
        <v>125</v>
      </c>
      <c r="I6" s="35" t="s">
        <v>176</v>
      </c>
      <c r="J6" s="35" t="s">
        <v>203</v>
      </c>
    </row>
    <row r="7" spans="1:10" ht="17">
      <c r="A7" s="35" t="s">
        <v>52</v>
      </c>
      <c r="B7" s="35" t="s">
        <v>77</v>
      </c>
      <c r="C7" s="35" t="s">
        <v>96</v>
      </c>
      <c r="D7" s="35" t="s">
        <v>115</v>
      </c>
      <c r="E7" s="35" t="s">
        <v>121</v>
      </c>
      <c r="F7" s="35" t="s">
        <v>118</v>
      </c>
      <c r="G7" s="35" t="s">
        <v>158</v>
      </c>
      <c r="H7" s="35" t="s">
        <v>139</v>
      </c>
      <c r="I7" s="35" t="s">
        <v>189</v>
      </c>
      <c r="J7" s="35" t="s">
        <v>204</v>
      </c>
    </row>
    <row r="8" spans="1:10" ht="17">
      <c r="A8" s="35" t="s">
        <v>53</v>
      </c>
      <c r="B8" s="35" t="s">
        <v>78</v>
      </c>
      <c r="C8" s="35" t="s">
        <v>97</v>
      </c>
      <c r="D8" s="35" t="s">
        <v>116</v>
      </c>
      <c r="E8" s="35" t="s">
        <v>122</v>
      </c>
      <c r="F8" s="35" t="s">
        <v>139</v>
      </c>
      <c r="G8" s="35" t="s">
        <v>159</v>
      </c>
      <c r="H8" s="35" t="s">
        <v>63</v>
      </c>
      <c r="I8" s="35" t="s">
        <v>79</v>
      </c>
      <c r="J8" s="35" t="s">
        <v>205</v>
      </c>
    </row>
    <row r="9" spans="1:10" ht="17">
      <c r="A9" s="35" t="s">
        <v>54</v>
      </c>
      <c r="B9" s="35" t="s">
        <v>79</v>
      </c>
      <c r="C9" s="35" t="s">
        <v>45</v>
      </c>
      <c r="D9" s="35" t="s">
        <v>86</v>
      </c>
      <c r="E9" s="35" t="s">
        <v>123</v>
      </c>
      <c r="F9" s="35" t="s">
        <v>140</v>
      </c>
      <c r="G9" s="35" t="s">
        <v>160</v>
      </c>
      <c r="H9" s="35" t="s">
        <v>100</v>
      </c>
      <c r="I9" s="35" t="s">
        <v>190</v>
      </c>
      <c r="J9" s="35" t="s">
        <v>206</v>
      </c>
    </row>
    <row r="10" spans="1:10" ht="17">
      <c r="A10" s="35" t="s">
        <v>55</v>
      </c>
      <c r="B10" s="35" t="s">
        <v>80</v>
      </c>
      <c r="C10" s="35" t="s">
        <v>98</v>
      </c>
      <c r="D10" s="35" t="s">
        <v>79</v>
      </c>
      <c r="E10" s="35" t="s">
        <v>124</v>
      </c>
      <c r="F10" s="35" t="s">
        <v>141</v>
      </c>
      <c r="G10" s="35" t="s">
        <v>161</v>
      </c>
      <c r="H10" s="35" t="s">
        <v>44</v>
      </c>
      <c r="I10" s="35" t="s">
        <v>191</v>
      </c>
      <c r="J10" s="35" t="s">
        <v>207</v>
      </c>
    </row>
    <row r="11" spans="1:10" ht="17">
      <c r="A11" s="35" t="s">
        <v>56</v>
      </c>
      <c r="B11" s="35" t="s">
        <v>81</v>
      </c>
      <c r="C11" s="35" t="s">
        <v>99</v>
      </c>
      <c r="E11" s="35" t="s">
        <v>74</v>
      </c>
      <c r="F11" s="35" t="s">
        <v>70</v>
      </c>
      <c r="G11" s="35" t="s">
        <v>162</v>
      </c>
      <c r="H11" s="35" t="s">
        <v>172</v>
      </c>
      <c r="I11" s="35" t="s">
        <v>119</v>
      </c>
      <c r="J11" s="35" t="s">
        <v>208</v>
      </c>
    </row>
    <row r="12" spans="1:10" ht="17">
      <c r="A12" s="35" t="s">
        <v>57</v>
      </c>
      <c r="B12" s="35" t="s">
        <v>82</v>
      </c>
      <c r="C12" s="35" t="s">
        <v>100</v>
      </c>
      <c r="E12" s="35" t="s">
        <v>125</v>
      </c>
      <c r="F12" s="35" t="s">
        <v>63</v>
      </c>
      <c r="G12" s="35" t="s">
        <v>163</v>
      </c>
      <c r="H12" s="35" t="s">
        <v>173</v>
      </c>
      <c r="I12" s="35" t="s">
        <v>192</v>
      </c>
      <c r="J12" s="35" t="s">
        <v>209</v>
      </c>
    </row>
    <row r="13" spans="1:10" ht="17">
      <c r="A13" s="35" t="s">
        <v>58</v>
      </c>
      <c r="B13" s="35" t="s">
        <v>83</v>
      </c>
      <c r="C13" s="35" t="s">
        <v>101</v>
      </c>
      <c r="E13" s="35" t="s">
        <v>63</v>
      </c>
      <c r="F13" s="35" t="s">
        <v>142</v>
      </c>
      <c r="G13" s="35" t="s">
        <v>164</v>
      </c>
      <c r="H13" s="35" t="s">
        <v>174</v>
      </c>
      <c r="I13" s="35" t="s">
        <v>72</v>
      </c>
      <c r="J13" s="35" t="s">
        <v>210</v>
      </c>
    </row>
    <row r="14" spans="1:10" ht="17">
      <c r="A14" s="35" t="s">
        <v>60</v>
      </c>
      <c r="B14" s="35" t="s">
        <v>84</v>
      </c>
      <c r="C14" s="35" t="s">
        <v>102</v>
      </c>
      <c r="E14" s="35" t="s">
        <v>126</v>
      </c>
      <c r="F14" s="35" t="s">
        <v>143</v>
      </c>
      <c r="G14" s="35" t="s">
        <v>165</v>
      </c>
      <c r="H14" s="35" t="s">
        <v>175</v>
      </c>
      <c r="I14" s="35" t="s">
        <v>193</v>
      </c>
      <c r="J14" s="35" t="s">
        <v>211</v>
      </c>
    </row>
    <row r="15" spans="1:10" ht="17">
      <c r="A15" s="35" t="s">
        <v>59</v>
      </c>
      <c r="B15" s="35" t="s">
        <v>69</v>
      </c>
      <c r="C15" s="35" t="s">
        <v>77</v>
      </c>
      <c r="E15" s="35" t="s">
        <v>97</v>
      </c>
      <c r="F15" s="35" t="s">
        <v>144</v>
      </c>
      <c r="G15" s="35" t="s">
        <v>166</v>
      </c>
      <c r="H15" s="35" t="s">
        <v>176</v>
      </c>
      <c r="I15" s="35" t="s">
        <v>65</v>
      </c>
      <c r="J15" s="35" t="s">
        <v>212</v>
      </c>
    </row>
    <row r="16" spans="1:10" ht="17">
      <c r="A16" s="35" t="s">
        <v>61</v>
      </c>
      <c r="B16" s="35" t="s">
        <v>85</v>
      </c>
      <c r="C16" s="35" t="s">
        <v>103</v>
      </c>
      <c r="E16" s="35" t="s">
        <v>127</v>
      </c>
      <c r="F16" s="35" t="s">
        <v>145</v>
      </c>
      <c r="G16" s="35" t="s">
        <v>167</v>
      </c>
      <c r="H16" s="35" t="s">
        <v>74</v>
      </c>
      <c r="I16" s="35" t="s">
        <v>43</v>
      </c>
      <c r="J16" s="35" t="s">
        <v>213</v>
      </c>
    </row>
    <row r="17" spans="1:10" ht="17">
      <c r="A17" s="35" t="s">
        <v>44</v>
      </c>
      <c r="B17" s="35" t="s">
        <v>86</v>
      </c>
      <c r="C17" s="35" t="s">
        <v>104</v>
      </c>
      <c r="E17" s="35" t="s">
        <v>44</v>
      </c>
      <c r="F17" s="35" t="s">
        <v>146</v>
      </c>
      <c r="G17" s="35" t="s">
        <v>168</v>
      </c>
      <c r="H17" s="35" t="s">
        <v>177</v>
      </c>
      <c r="I17" s="35" t="s">
        <v>58</v>
      </c>
      <c r="J17" s="35" t="s">
        <v>214</v>
      </c>
    </row>
    <row r="18" spans="1:10" ht="17">
      <c r="A18" s="35" t="s">
        <v>62</v>
      </c>
      <c r="B18" s="35" t="s">
        <v>87</v>
      </c>
      <c r="C18" s="35" t="s">
        <v>105</v>
      </c>
      <c r="E18" s="35" t="s">
        <v>128</v>
      </c>
      <c r="F18" s="35" t="s">
        <v>76</v>
      </c>
      <c r="H18" s="35" t="s">
        <v>178</v>
      </c>
      <c r="I18" s="35" t="s">
        <v>194</v>
      </c>
      <c r="J18" s="35" t="s">
        <v>75</v>
      </c>
    </row>
    <row r="19" spans="1:10" ht="17">
      <c r="A19" s="35" t="s">
        <v>63</v>
      </c>
      <c r="B19" s="35" t="s">
        <v>88</v>
      </c>
      <c r="C19" s="35" t="s">
        <v>106</v>
      </c>
      <c r="E19" s="35" t="s">
        <v>129</v>
      </c>
      <c r="F19" s="35" t="s">
        <v>47</v>
      </c>
      <c r="H19" s="35" t="s">
        <v>179</v>
      </c>
      <c r="I19" s="35" t="s">
        <v>170</v>
      </c>
      <c r="J19" s="35" t="s">
        <v>215</v>
      </c>
    </row>
    <row r="20" spans="1:10" ht="17">
      <c r="A20" s="35" t="s">
        <v>64</v>
      </c>
      <c r="B20" s="35" t="s">
        <v>89</v>
      </c>
      <c r="C20" s="35" t="s">
        <v>92</v>
      </c>
      <c r="E20" s="35" t="s">
        <v>130</v>
      </c>
      <c r="F20" s="35" t="s">
        <v>147</v>
      </c>
      <c r="H20" s="35" t="s">
        <v>180</v>
      </c>
      <c r="I20" s="35" t="s">
        <v>195</v>
      </c>
      <c r="J20" s="35" t="s">
        <v>76</v>
      </c>
    </row>
    <row r="21" spans="1:10" ht="17">
      <c r="A21" s="35" t="s">
        <v>65</v>
      </c>
      <c r="B21" s="35" t="s">
        <v>90</v>
      </c>
      <c r="C21" s="35" t="s">
        <v>107</v>
      </c>
      <c r="E21" s="35" t="s">
        <v>131</v>
      </c>
      <c r="F21" s="35" t="s">
        <v>148</v>
      </c>
      <c r="H21" s="35" t="s">
        <v>181</v>
      </c>
      <c r="I21" s="35" t="s">
        <v>196</v>
      </c>
      <c r="J21" s="35" t="s">
        <v>216</v>
      </c>
    </row>
    <row r="22" spans="1:10" ht="17">
      <c r="A22" s="35" t="s">
        <v>66</v>
      </c>
      <c r="B22" s="35" t="s">
        <v>91</v>
      </c>
      <c r="C22" s="35" t="s">
        <v>108</v>
      </c>
      <c r="E22" s="35" t="s">
        <v>132</v>
      </c>
      <c r="F22" s="35" t="s">
        <v>149</v>
      </c>
      <c r="H22" s="35" t="s">
        <v>182</v>
      </c>
      <c r="I22" s="35" t="s">
        <v>179</v>
      </c>
      <c r="J22" s="35" t="s">
        <v>217</v>
      </c>
    </row>
    <row r="23" spans="1:10" ht="17">
      <c r="A23" s="35" t="s">
        <v>67</v>
      </c>
      <c r="B23" s="35" t="s">
        <v>92</v>
      </c>
      <c r="E23" s="35" t="s">
        <v>133</v>
      </c>
      <c r="F23" s="35" t="s">
        <v>150</v>
      </c>
      <c r="H23" s="35" t="s">
        <v>183</v>
      </c>
      <c r="I23" s="35" t="s">
        <v>197</v>
      </c>
      <c r="J23" s="35" t="s">
        <v>218</v>
      </c>
    </row>
    <row r="24" spans="1:10" ht="17">
      <c r="A24" s="35" t="s">
        <v>68</v>
      </c>
      <c r="B24" s="35" t="s">
        <v>93</v>
      </c>
      <c r="E24" s="35" t="s">
        <v>134</v>
      </c>
      <c r="F24" s="35" t="s">
        <v>151</v>
      </c>
      <c r="H24" s="35" t="s">
        <v>184</v>
      </c>
      <c r="I24" s="35" t="s">
        <v>76</v>
      </c>
      <c r="J24" s="35" t="s">
        <v>155</v>
      </c>
    </row>
    <row r="25" spans="1:10" ht="17">
      <c r="A25" s="35" t="s">
        <v>69</v>
      </c>
      <c r="B25" s="35" t="s">
        <v>94</v>
      </c>
      <c r="E25" s="35" t="s">
        <v>135</v>
      </c>
      <c r="F25" s="35" t="s">
        <v>152</v>
      </c>
      <c r="H25" s="35" t="s">
        <v>65</v>
      </c>
      <c r="I25" s="35" t="s">
        <v>198</v>
      </c>
      <c r="J25" s="35" t="s">
        <v>219</v>
      </c>
    </row>
    <row r="26" spans="1:10" ht="17">
      <c r="A26" s="35" t="s">
        <v>70</v>
      </c>
      <c r="B26" s="35" t="s">
        <v>95</v>
      </c>
      <c r="E26" s="35" t="s">
        <v>136</v>
      </c>
      <c r="F26" s="35" t="s">
        <v>153</v>
      </c>
      <c r="H26" s="35" t="s">
        <v>79</v>
      </c>
      <c r="I26" s="35" t="s">
        <v>199</v>
      </c>
      <c r="J26" s="35" t="s">
        <v>129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39D982-FBF0-E54E-B818-AFAC078A5EB8}">
  <dimension ref="A1:J26"/>
  <sheetViews>
    <sheetView workbookViewId="0">
      <selection activeCell="I31" sqref="I31"/>
    </sheetView>
  </sheetViews>
  <sheetFormatPr baseColWidth="10" defaultRowHeight="16"/>
  <cols>
    <col min="1" max="10" width="15.7109375" style="35" customWidth="1"/>
  </cols>
  <sheetData>
    <row r="1" spans="1:10" s="37" customFormat="1" ht="34">
      <c r="A1" s="36" t="s">
        <v>220</v>
      </c>
      <c r="B1" s="36" t="s">
        <v>242</v>
      </c>
      <c r="C1" s="36" t="s">
        <v>258</v>
      </c>
      <c r="D1" s="36" t="s">
        <v>284</v>
      </c>
      <c r="E1" s="36" t="s">
        <v>296</v>
      </c>
      <c r="F1" s="36" t="s">
        <v>302</v>
      </c>
      <c r="G1" s="38" t="s">
        <v>304</v>
      </c>
      <c r="H1" s="36" t="s">
        <v>325</v>
      </c>
      <c r="I1" s="36" t="s">
        <v>339</v>
      </c>
      <c r="J1" s="36" t="s">
        <v>359</v>
      </c>
    </row>
    <row r="2" spans="1:10" ht="17">
      <c r="A2" s="35" t="s">
        <v>221</v>
      </c>
      <c r="B2" s="35" t="s">
        <v>243</v>
      </c>
      <c r="C2" s="35" t="s">
        <v>259</v>
      </c>
      <c r="D2" s="35" t="s">
        <v>157</v>
      </c>
      <c r="E2" s="35" t="s">
        <v>297</v>
      </c>
      <c r="F2" s="35">
        <v>1658</v>
      </c>
      <c r="G2" s="35" t="s">
        <v>138</v>
      </c>
      <c r="H2" s="35" t="s">
        <v>326</v>
      </c>
      <c r="I2" s="35" t="s">
        <v>340</v>
      </c>
      <c r="J2" s="35" t="s">
        <v>119</v>
      </c>
    </row>
    <row r="3" spans="1:10" ht="17">
      <c r="A3" s="35" t="s">
        <v>222</v>
      </c>
      <c r="B3" s="35" t="s">
        <v>244</v>
      </c>
      <c r="C3" s="35" t="s">
        <v>260</v>
      </c>
      <c r="D3" s="35" t="s">
        <v>84</v>
      </c>
      <c r="E3" s="35" t="s">
        <v>82</v>
      </c>
      <c r="F3" s="35" t="s">
        <v>48</v>
      </c>
      <c r="G3" s="35" t="s">
        <v>305</v>
      </c>
      <c r="H3" s="35">
        <v>5935</v>
      </c>
      <c r="I3" s="35" t="s">
        <v>330</v>
      </c>
      <c r="J3" s="35" t="s">
        <v>67</v>
      </c>
    </row>
    <row r="4" spans="1:10" ht="17">
      <c r="A4" s="35" t="s">
        <v>86</v>
      </c>
      <c r="B4" s="35" t="s">
        <v>245</v>
      </c>
      <c r="C4" s="35" t="s">
        <v>261</v>
      </c>
      <c r="D4" s="35" t="s">
        <v>165</v>
      </c>
      <c r="E4" s="35" t="s">
        <v>298</v>
      </c>
      <c r="F4" s="35" t="s">
        <v>82</v>
      </c>
      <c r="G4" s="35" t="s">
        <v>306</v>
      </c>
      <c r="H4" s="35" t="s">
        <v>327</v>
      </c>
      <c r="I4" s="35" t="s">
        <v>341</v>
      </c>
      <c r="J4" s="35" t="s">
        <v>123</v>
      </c>
    </row>
    <row r="5" spans="1:10" ht="17">
      <c r="A5" s="35" t="s">
        <v>223</v>
      </c>
      <c r="B5" s="35" t="s">
        <v>70</v>
      </c>
      <c r="C5" s="35" t="s">
        <v>262</v>
      </c>
      <c r="D5" s="35" t="s">
        <v>123</v>
      </c>
      <c r="E5" s="35" t="s">
        <v>299</v>
      </c>
      <c r="F5" s="35" t="s">
        <v>86</v>
      </c>
      <c r="G5" s="35" t="s">
        <v>279</v>
      </c>
      <c r="H5" s="35" t="s">
        <v>119</v>
      </c>
      <c r="I5" s="35" t="s">
        <v>342</v>
      </c>
      <c r="J5" s="35" t="s">
        <v>125</v>
      </c>
    </row>
    <row r="6" spans="1:10" ht="17">
      <c r="A6" s="35" t="s">
        <v>224</v>
      </c>
      <c r="B6" s="35" t="s">
        <v>119</v>
      </c>
      <c r="C6" s="35" t="s">
        <v>263</v>
      </c>
      <c r="D6" s="35" t="s">
        <v>79</v>
      </c>
      <c r="E6" s="35" t="s">
        <v>98</v>
      </c>
      <c r="F6" s="35" t="s">
        <v>92</v>
      </c>
      <c r="G6" s="35" t="s">
        <v>307</v>
      </c>
      <c r="H6" s="35" t="s">
        <v>328</v>
      </c>
      <c r="I6" s="35" t="s">
        <v>343</v>
      </c>
      <c r="J6" s="35" t="s">
        <v>97</v>
      </c>
    </row>
    <row r="7" spans="1:10" ht="17">
      <c r="A7" s="35" t="s">
        <v>66</v>
      </c>
      <c r="B7" s="35" t="s">
        <v>246</v>
      </c>
      <c r="C7" s="35" t="s">
        <v>264</v>
      </c>
      <c r="D7" s="35" t="s">
        <v>89</v>
      </c>
      <c r="E7" s="35">
        <v>34310</v>
      </c>
      <c r="F7" s="35" t="s">
        <v>79</v>
      </c>
      <c r="G7" s="35" t="s">
        <v>69</v>
      </c>
      <c r="H7" s="35" t="s">
        <v>86</v>
      </c>
      <c r="I7" s="35" t="s">
        <v>232</v>
      </c>
      <c r="J7" s="35" t="s">
        <v>86</v>
      </c>
    </row>
    <row r="8" spans="1:10" ht="17">
      <c r="A8" s="35" t="s">
        <v>225</v>
      </c>
      <c r="B8" s="35" t="s">
        <v>47</v>
      </c>
      <c r="C8" s="35" t="s">
        <v>265</v>
      </c>
      <c r="D8" s="35" t="s">
        <v>285</v>
      </c>
      <c r="E8" s="35" t="s">
        <v>300</v>
      </c>
      <c r="F8" s="35" t="s">
        <v>303</v>
      </c>
      <c r="G8" s="35" t="s">
        <v>308</v>
      </c>
      <c r="H8" s="35" t="s">
        <v>329</v>
      </c>
      <c r="I8" s="35" t="s">
        <v>344</v>
      </c>
      <c r="J8" s="35" t="s">
        <v>235</v>
      </c>
    </row>
    <row r="9" spans="1:10" ht="17">
      <c r="A9" s="35" t="s">
        <v>226</v>
      </c>
      <c r="B9" s="35" t="s">
        <v>79</v>
      </c>
      <c r="C9" s="35" t="s">
        <v>266</v>
      </c>
      <c r="D9" s="35" t="s">
        <v>286</v>
      </c>
      <c r="E9" s="35" t="s">
        <v>301</v>
      </c>
      <c r="F9" s="35" t="s">
        <v>47</v>
      </c>
      <c r="G9" s="35" t="s">
        <v>309</v>
      </c>
      <c r="H9" s="35" t="s">
        <v>122</v>
      </c>
      <c r="I9" s="35" t="s">
        <v>330</v>
      </c>
      <c r="J9" s="35" t="s">
        <v>63</v>
      </c>
    </row>
    <row r="10" spans="1:10" ht="17">
      <c r="A10" s="35" t="s">
        <v>227</v>
      </c>
      <c r="B10" s="35" t="s">
        <v>247</v>
      </c>
      <c r="C10" s="35" t="s">
        <v>267</v>
      </c>
      <c r="D10" s="35" t="s">
        <v>287</v>
      </c>
      <c r="G10" s="35" t="s">
        <v>310</v>
      </c>
      <c r="H10" s="35" t="s">
        <v>287</v>
      </c>
      <c r="I10" s="35" t="s">
        <v>314</v>
      </c>
      <c r="J10" s="35" t="s">
        <v>360</v>
      </c>
    </row>
    <row r="11" spans="1:10" ht="17">
      <c r="A11" s="35" t="s">
        <v>228</v>
      </c>
      <c r="B11" s="35" t="s">
        <v>67</v>
      </c>
      <c r="C11" s="35" t="s">
        <v>268</v>
      </c>
      <c r="D11" s="35" t="s">
        <v>191</v>
      </c>
      <c r="G11" s="35" t="s">
        <v>311</v>
      </c>
      <c r="H11" s="35" t="s">
        <v>75</v>
      </c>
      <c r="I11" s="35" t="s">
        <v>69</v>
      </c>
      <c r="J11" s="35" t="s">
        <v>44</v>
      </c>
    </row>
    <row r="12" spans="1:10" ht="17">
      <c r="A12" s="35" t="s">
        <v>229</v>
      </c>
      <c r="B12" s="35" t="s">
        <v>92</v>
      </c>
      <c r="C12" s="35" t="s">
        <v>269</v>
      </c>
      <c r="D12" s="35" t="s">
        <v>288</v>
      </c>
      <c r="G12" s="35" t="s">
        <v>312</v>
      </c>
      <c r="H12" s="35" t="s">
        <v>330</v>
      </c>
      <c r="I12" s="35" t="s">
        <v>345</v>
      </c>
      <c r="J12" s="35" t="s">
        <v>340</v>
      </c>
    </row>
    <row r="13" spans="1:10" ht="17">
      <c r="A13" s="35" t="s">
        <v>230</v>
      </c>
      <c r="B13" s="35" t="s">
        <v>84</v>
      </c>
      <c r="C13" s="35" t="s">
        <v>270</v>
      </c>
      <c r="D13" s="35" t="s">
        <v>289</v>
      </c>
      <c r="G13" s="35" t="s">
        <v>313</v>
      </c>
      <c r="H13" s="35" t="s">
        <v>331</v>
      </c>
      <c r="I13" s="35" t="s">
        <v>346</v>
      </c>
      <c r="J13" s="35" t="s">
        <v>223</v>
      </c>
    </row>
    <row r="14" spans="1:10" ht="17">
      <c r="A14" s="35" t="s">
        <v>231</v>
      </c>
      <c r="B14" s="35" t="s">
        <v>248</v>
      </c>
      <c r="C14" s="35" t="s">
        <v>271</v>
      </c>
      <c r="D14" s="35" t="s">
        <v>290</v>
      </c>
      <c r="G14" s="35" t="s">
        <v>314</v>
      </c>
      <c r="H14" s="35" t="s">
        <v>252</v>
      </c>
      <c r="I14" s="35" t="s">
        <v>347</v>
      </c>
      <c r="J14" s="35" t="s">
        <v>361</v>
      </c>
    </row>
    <row r="15" spans="1:10" ht="17">
      <c r="A15" s="35" t="s">
        <v>191</v>
      </c>
      <c r="B15" s="35" t="s">
        <v>249</v>
      </c>
      <c r="C15" s="35" t="s">
        <v>272</v>
      </c>
      <c r="D15" s="35" t="s">
        <v>291</v>
      </c>
      <c r="G15" s="35" t="s">
        <v>315</v>
      </c>
      <c r="H15" s="35" t="s">
        <v>332</v>
      </c>
      <c r="I15" s="35" t="s">
        <v>348</v>
      </c>
      <c r="J15" s="35" t="s">
        <v>190</v>
      </c>
    </row>
    <row r="16" spans="1:10" ht="17">
      <c r="A16" s="35" t="s">
        <v>232</v>
      </c>
      <c r="B16" s="35" t="s">
        <v>250</v>
      </c>
      <c r="C16" s="35" t="s">
        <v>273</v>
      </c>
      <c r="D16" s="35" t="s">
        <v>292</v>
      </c>
      <c r="G16" s="35" t="s">
        <v>316</v>
      </c>
      <c r="H16" s="35" t="s">
        <v>333</v>
      </c>
      <c r="I16" s="35" t="s">
        <v>349</v>
      </c>
      <c r="J16" s="35" t="s">
        <v>99</v>
      </c>
    </row>
    <row r="17" spans="1:10" ht="17">
      <c r="A17" s="35" t="s">
        <v>233</v>
      </c>
      <c r="B17" s="35" t="s">
        <v>251</v>
      </c>
      <c r="C17" s="35" t="s">
        <v>274</v>
      </c>
      <c r="D17" s="35" t="s">
        <v>293</v>
      </c>
      <c r="G17" s="35" t="s">
        <v>317</v>
      </c>
      <c r="H17" s="35" t="s">
        <v>334</v>
      </c>
      <c r="I17" s="35" t="s">
        <v>350</v>
      </c>
      <c r="J17" s="35" t="s">
        <v>196</v>
      </c>
    </row>
    <row r="18" spans="1:10" ht="17">
      <c r="A18" s="35" t="s">
        <v>234</v>
      </c>
      <c r="B18" s="35" t="s">
        <v>252</v>
      </c>
      <c r="C18" s="35" t="s">
        <v>275</v>
      </c>
      <c r="D18" s="35" t="s">
        <v>287</v>
      </c>
      <c r="G18" s="35" t="s">
        <v>318</v>
      </c>
      <c r="H18" s="35" t="s">
        <v>335</v>
      </c>
      <c r="I18" s="35" t="s">
        <v>351</v>
      </c>
      <c r="J18" s="35" t="s">
        <v>362</v>
      </c>
    </row>
    <row r="19" spans="1:10" ht="17">
      <c r="A19" s="35" t="s">
        <v>235</v>
      </c>
      <c r="B19" s="35" t="s">
        <v>253</v>
      </c>
      <c r="C19" s="35" t="s">
        <v>276</v>
      </c>
      <c r="D19" s="35" t="s">
        <v>294</v>
      </c>
      <c r="G19" s="35" t="s">
        <v>319</v>
      </c>
      <c r="H19" s="35" t="s">
        <v>336</v>
      </c>
      <c r="I19" s="35" t="s">
        <v>352</v>
      </c>
      <c r="J19" s="35" t="s">
        <v>363</v>
      </c>
    </row>
    <row r="20" spans="1:10" ht="17">
      <c r="A20" s="35" t="s">
        <v>236</v>
      </c>
      <c r="B20" s="35" t="s">
        <v>187</v>
      </c>
      <c r="C20" s="35" t="s">
        <v>277</v>
      </c>
      <c r="D20" s="35" t="s">
        <v>295</v>
      </c>
      <c r="G20" s="35" t="s">
        <v>320</v>
      </c>
      <c r="H20" s="35" t="s">
        <v>272</v>
      </c>
      <c r="I20" s="35" t="s">
        <v>353</v>
      </c>
      <c r="J20" s="35" t="s">
        <v>78</v>
      </c>
    </row>
    <row r="21" spans="1:10" ht="17">
      <c r="A21" s="35" t="s">
        <v>227</v>
      </c>
      <c r="B21" s="35" t="s">
        <v>254</v>
      </c>
      <c r="C21" s="35" t="s">
        <v>278</v>
      </c>
      <c r="G21" s="35" t="s">
        <v>321</v>
      </c>
      <c r="H21" s="35" t="s">
        <v>337</v>
      </c>
      <c r="I21" s="35" t="s">
        <v>354</v>
      </c>
      <c r="J21" s="35" t="s">
        <v>364</v>
      </c>
    </row>
    <row r="22" spans="1:10" ht="17">
      <c r="A22" s="35" t="s">
        <v>237</v>
      </c>
      <c r="B22" s="35" t="s">
        <v>255</v>
      </c>
      <c r="C22" s="35" t="s">
        <v>279</v>
      </c>
      <c r="G22" s="35" t="s">
        <v>322</v>
      </c>
      <c r="H22" s="35" t="s">
        <v>92</v>
      </c>
      <c r="I22" s="35" t="s">
        <v>355</v>
      </c>
      <c r="J22" s="35" t="s">
        <v>256</v>
      </c>
    </row>
    <row r="23" spans="1:10" ht="17">
      <c r="A23" s="35" t="s">
        <v>238</v>
      </c>
      <c r="B23" s="35" t="s">
        <v>256</v>
      </c>
      <c r="C23" s="35" t="s">
        <v>280</v>
      </c>
      <c r="G23" s="35" t="s">
        <v>323</v>
      </c>
      <c r="H23" s="35">
        <v>33780</v>
      </c>
      <c r="I23" s="35" t="s">
        <v>122</v>
      </c>
      <c r="J23" s="35" t="s">
        <v>365</v>
      </c>
    </row>
    <row r="24" spans="1:10" ht="17">
      <c r="A24" s="35" t="s">
        <v>239</v>
      </c>
      <c r="B24" s="35" t="s">
        <v>257</v>
      </c>
      <c r="C24" s="35" t="s">
        <v>281</v>
      </c>
      <c r="G24" s="35" t="s">
        <v>324</v>
      </c>
      <c r="H24" s="35" t="s">
        <v>338</v>
      </c>
      <c r="I24" s="35" t="s">
        <v>356</v>
      </c>
      <c r="J24" s="35" t="s">
        <v>366</v>
      </c>
    </row>
    <row r="25" spans="1:10" ht="17">
      <c r="A25" s="35" t="s">
        <v>240</v>
      </c>
      <c r="B25" s="35" t="s">
        <v>169</v>
      </c>
      <c r="C25" s="35" t="s">
        <v>282</v>
      </c>
      <c r="I25" s="35" t="s">
        <v>357</v>
      </c>
      <c r="J25" s="35" t="s">
        <v>367</v>
      </c>
    </row>
    <row r="26" spans="1:10" ht="17">
      <c r="A26" s="35" t="s">
        <v>241</v>
      </c>
      <c r="B26" s="35" t="s">
        <v>85</v>
      </c>
      <c r="C26" s="35" t="s">
        <v>283</v>
      </c>
      <c r="I26" s="35" t="s">
        <v>358</v>
      </c>
      <c r="J26" s="35" t="s">
        <v>175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BA9BA8-7912-7741-BBF5-7B6EA7C0985D}">
  <dimension ref="A1:I26"/>
  <sheetViews>
    <sheetView workbookViewId="0">
      <selection activeCell="J30" sqref="J30"/>
    </sheetView>
  </sheetViews>
  <sheetFormatPr baseColWidth="10" defaultRowHeight="16"/>
  <cols>
    <col min="1" max="9" width="15.7109375" style="35" customWidth="1"/>
  </cols>
  <sheetData>
    <row r="1" spans="1:9" s="37" customFormat="1" ht="51">
      <c r="A1" s="36" t="s">
        <v>368</v>
      </c>
      <c r="B1" s="36" t="s">
        <v>369</v>
      </c>
      <c r="C1" s="36" t="s">
        <v>413</v>
      </c>
      <c r="D1" s="36" t="s">
        <v>370</v>
      </c>
      <c r="E1" s="36" t="s">
        <v>371</v>
      </c>
      <c r="F1" s="38" t="s">
        <v>372</v>
      </c>
      <c r="G1" s="36" t="s">
        <v>373</v>
      </c>
      <c r="H1" s="36" t="s">
        <v>374</v>
      </c>
      <c r="I1" s="36" t="s">
        <v>375</v>
      </c>
    </row>
    <row r="2" spans="1:9" ht="17">
      <c r="A2" s="35" t="s">
        <v>385</v>
      </c>
      <c r="B2" s="35" t="s">
        <v>84</v>
      </c>
      <c r="C2" s="35" t="s">
        <v>139</v>
      </c>
      <c r="D2" s="35" t="s">
        <v>116</v>
      </c>
      <c r="E2" s="35" t="s">
        <v>201</v>
      </c>
      <c r="F2" s="35" t="s">
        <v>450</v>
      </c>
      <c r="G2" s="35" t="s">
        <v>80</v>
      </c>
      <c r="H2" s="35" t="s">
        <v>118</v>
      </c>
      <c r="I2" s="35" t="s">
        <v>421</v>
      </c>
    </row>
    <row r="3" spans="1:9" ht="17">
      <c r="A3" s="35" t="s">
        <v>386</v>
      </c>
      <c r="B3" s="35" t="s">
        <v>385</v>
      </c>
      <c r="C3" s="35" t="s">
        <v>414</v>
      </c>
      <c r="D3" s="35" t="s">
        <v>119</v>
      </c>
      <c r="E3" s="35" t="s">
        <v>431</v>
      </c>
      <c r="F3" s="35" t="s">
        <v>451</v>
      </c>
      <c r="G3" s="35" t="s">
        <v>453</v>
      </c>
      <c r="H3" s="35" t="s">
        <v>182</v>
      </c>
      <c r="I3" s="35" t="s">
        <v>385</v>
      </c>
    </row>
    <row r="4" spans="1:9" ht="17">
      <c r="A4" s="35" t="s">
        <v>123</v>
      </c>
      <c r="B4" s="35" t="s">
        <v>85</v>
      </c>
      <c r="C4" s="35" t="s">
        <v>84</v>
      </c>
      <c r="D4" s="35" t="s">
        <v>67</v>
      </c>
      <c r="E4" s="35" t="s">
        <v>307</v>
      </c>
      <c r="F4" s="35" t="s">
        <v>452</v>
      </c>
      <c r="G4" s="35" t="s">
        <v>457</v>
      </c>
      <c r="H4" s="35" t="s">
        <v>150</v>
      </c>
      <c r="I4" s="35" t="s">
        <v>76</v>
      </c>
    </row>
    <row r="5" spans="1:9" ht="17">
      <c r="A5" s="35" t="s">
        <v>387</v>
      </c>
      <c r="B5" s="35" t="s">
        <v>119</v>
      </c>
      <c r="C5" s="35" t="s">
        <v>119</v>
      </c>
      <c r="D5" s="35" t="s">
        <v>44</v>
      </c>
      <c r="E5" s="35" t="s">
        <v>432</v>
      </c>
      <c r="F5" s="35" t="s">
        <v>453</v>
      </c>
      <c r="G5" s="35" t="s">
        <v>457</v>
      </c>
      <c r="H5" s="35" t="s">
        <v>466</v>
      </c>
      <c r="I5" s="35" t="s">
        <v>131</v>
      </c>
    </row>
    <row r="6" spans="1:9" ht="17">
      <c r="A6" s="35" t="s">
        <v>190</v>
      </c>
      <c r="B6" s="35" t="s">
        <v>118</v>
      </c>
      <c r="C6" s="35" t="s">
        <v>67</v>
      </c>
      <c r="D6" s="35" t="s">
        <v>423</v>
      </c>
      <c r="E6" s="35" t="s">
        <v>433</v>
      </c>
      <c r="F6" s="35" t="s">
        <v>454</v>
      </c>
      <c r="G6" s="35" t="s">
        <v>458</v>
      </c>
      <c r="H6" s="35" t="s">
        <v>467</v>
      </c>
      <c r="I6" s="35" t="s">
        <v>201</v>
      </c>
    </row>
    <row r="7" spans="1:9" ht="17">
      <c r="A7" s="35" t="s">
        <v>67</v>
      </c>
      <c r="B7" s="35" t="s">
        <v>152</v>
      </c>
      <c r="C7" s="35" t="s">
        <v>140</v>
      </c>
      <c r="D7" s="35" t="s">
        <v>186</v>
      </c>
      <c r="E7" s="35" t="s">
        <v>434</v>
      </c>
      <c r="F7" s="35" t="s">
        <v>455</v>
      </c>
      <c r="G7" s="35" t="s">
        <v>459</v>
      </c>
      <c r="H7" s="35" t="s">
        <v>197</v>
      </c>
      <c r="I7" s="35" t="s">
        <v>140</v>
      </c>
    </row>
    <row r="8" spans="1:9" ht="17">
      <c r="A8" s="35" t="s">
        <v>388</v>
      </c>
      <c r="B8" s="35" t="s">
        <v>400</v>
      </c>
      <c r="C8" s="35" t="s">
        <v>415</v>
      </c>
      <c r="D8" s="35" t="s">
        <v>410</v>
      </c>
      <c r="E8" s="35" t="s">
        <v>150</v>
      </c>
      <c r="F8" s="35" t="s">
        <v>456</v>
      </c>
      <c r="G8" s="35" t="s">
        <v>460</v>
      </c>
      <c r="H8" s="35" t="s">
        <v>468</v>
      </c>
      <c r="I8" s="35" t="s">
        <v>125</v>
      </c>
    </row>
    <row r="9" spans="1:9" ht="17">
      <c r="A9" s="35" t="s">
        <v>128</v>
      </c>
      <c r="B9" s="35" t="s">
        <v>401</v>
      </c>
      <c r="C9" s="35" t="s">
        <v>416</v>
      </c>
      <c r="D9" s="35" t="s">
        <v>424</v>
      </c>
      <c r="E9" s="35" t="s">
        <v>414</v>
      </c>
      <c r="G9" s="35" t="s">
        <v>461</v>
      </c>
      <c r="H9" s="35" t="s">
        <v>469</v>
      </c>
      <c r="I9" s="35" t="s">
        <v>420</v>
      </c>
    </row>
    <row r="10" spans="1:9" ht="17">
      <c r="A10" s="35" t="s">
        <v>118</v>
      </c>
      <c r="B10" s="35" t="s">
        <v>402</v>
      </c>
      <c r="C10" s="35" t="s">
        <v>152</v>
      </c>
      <c r="D10" s="35" t="s">
        <v>84</v>
      </c>
      <c r="E10" s="35" t="s">
        <v>435</v>
      </c>
      <c r="G10" s="35" t="s">
        <v>462</v>
      </c>
      <c r="H10" s="35" t="s">
        <v>99</v>
      </c>
      <c r="I10" s="35" t="s">
        <v>410</v>
      </c>
    </row>
    <row r="11" spans="1:9" ht="17">
      <c r="A11" s="35" t="s">
        <v>389</v>
      </c>
      <c r="B11" s="35" t="s">
        <v>403</v>
      </c>
      <c r="C11" s="35" t="s">
        <v>149</v>
      </c>
      <c r="D11" s="35" t="s">
        <v>195</v>
      </c>
      <c r="E11" s="35" t="s">
        <v>436</v>
      </c>
      <c r="G11" s="35" t="s">
        <v>463</v>
      </c>
      <c r="H11" s="35" t="s">
        <v>470</v>
      </c>
      <c r="I11" s="35" t="s">
        <v>482</v>
      </c>
    </row>
    <row r="12" spans="1:9" ht="17">
      <c r="A12" s="35" t="s">
        <v>390</v>
      </c>
      <c r="B12" s="35" t="s">
        <v>404</v>
      </c>
      <c r="C12" s="35" t="s">
        <v>256</v>
      </c>
      <c r="D12" s="35" t="s">
        <v>140</v>
      </c>
      <c r="E12" s="35" t="s">
        <v>420</v>
      </c>
      <c r="G12" s="35" t="s">
        <v>464</v>
      </c>
      <c r="H12" s="35" t="s">
        <v>451</v>
      </c>
      <c r="I12" s="35" t="s">
        <v>483</v>
      </c>
    </row>
    <row r="13" spans="1:9" ht="17">
      <c r="A13" s="35" t="s">
        <v>391</v>
      </c>
      <c r="B13" s="35" t="s">
        <v>142</v>
      </c>
      <c r="C13" s="35" t="s">
        <v>286</v>
      </c>
      <c r="D13" s="35" t="s">
        <v>425</v>
      </c>
      <c r="E13" s="35" t="s">
        <v>437</v>
      </c>
      <c r="G13" s="35" t="s">
        <v>465</v>
      </c>
      <c r="H13" s="35" t="s">
        <v>471</v>
      </c>
      <c r="I13" s="35" t="s">
        <v>484</v>
      </c>
    </row>
    <row r="14" spans="1:9" ht="17">
      <c r="A14" s="35" t="s">
        <v>392</v>
      </c>
      <c r="B14" s="35" t="s">
        <v>125</v>
      </c>
      <c r="C14" s="35" t="s">
        <v>417</v>
      </c>
      <c r="D14" s="35" t="s">
        <v>426</v>
      </c>
      <c r="E14" s="35" t="s">
        <v>438</v>
      </c>
      <c r="H14" s="35" t="s">
        <v>472</v>
      </c>
      <c r="I14" s="35" t="s">
        <v>119</v>
      </c>
    </row>
    <row r="15" spans="1:9" ht="17">
      <c r="A15" s="35" t="s">
        <v>393</v>
      </c>
      <c r="B15" s="35" t="s">
        <v>405</v>
      </c>
      <c r="C15" s="35" t="s">
        <v>418</v>
      </c>
      <c r="D15" s="35" t="s">
        <v>414</v>
      </c>
      <c r="E15" s="35" t="s">
        <v>439</v>
      </c>
      <c r="H15" s="35" t="s">
        <v>473</v>
      </c>
      <c r="I15" s="35" t="s">
        <v>84</v>
      </c>
    </row>
    <row r="16" spans="1:9" ht="17">
      <c r="A16" s="35" t="s">
        <v>394</v>
      </c>
      <c r="B16" s="35" t="s">
        <v>406</v>
      </c>
      <c r="C16" s="35" t="s">
        <v>419</v>
      </c>
      <c r="D16" s="35" t="s">
        <v>256</v>
      </c>
      <c r="E16" s="35" t="s">
        <v>440</v>
      </c>
      <c r="H16" s="35" t="s">
        <v>420</v>
      </c>
      <c r="I16" s="35" t="s">
        <v>485</v>
      </c>
    </row>
    <row r="17" spans="1:9" ht="17">
      <c r="A17" s="35" t="s">
        <v>395</v>
      </c>
      <c r="B17" s="35" t="s">
        <v>407</v>
      </c>
      <c r="C17" s="35" t="s">
        <v>190</v>
      </c>
      <c r="D17" s="35" t="s">
        <v>388</v>
      </c>
      <c r="E17" s="35" t="s">
        <v>441</v>
      </c>
      <c r="H17" s="35" t="s">
        <v>474</v>
      </c>
      <c r="I17" s="35" t="s">
        <v>486</v>
      </c>
    </row>
    <row r="18" spans="1:9" ht="17">
      <c r="A18" s="35" t="s">
        <v>396</v>
      </c>
      <c r="B18" s="35" t="s">
        <v>408</v>
      </c>
      <c r="C18" s="35" t="s">
        <v>150</v>
      </c>
      <c r="D18" s="35" t="s">
        <v>385</v>
      </c>
      <c r="E18" s="35" t="s">
        <v>442</v>
      </c>
      <c r="H18" s="35" t="s">
        <v>213</v>
      </c>
      <c r="I18" s="35" t="s">
        <v>148</v>
      </c>
    </row>
    <row r="19" spans="1:9" ht="17">
      <c r="A19" s="35" t="s">
        <v>397</v>
      </c>
      <c r="B19" s="35" t="s">
        <v>67</v>
      </c>
      <c r="C19" s="35" t="s">
        <v>201</v>
      </c>
      <c r="D19" s="35" t="s">
        <v>427</v>
      </c>
      <c r="E19" s="35" t="s">
        <v>443</v>
      </c>
      <c r="H19" s="35" t="s">
        <v>475</v>
      </c>
      <c r="I19" s="35" t="s">
        <v>174</v>
      </c>
    </row>
    <row r="20" spans="1:9" ht="17">
      <c r="A20" s="35" t="s">
        <v>398</v>
      </c>
      <c r="B20" s="35" t="s">
        <v>409</v>
      </c>
      <c r="C20" s="35" t="s">
        <v>420</v>
      </c>
      <c r="D20" s="35" t="s">
        <v>428</v>
      </c>
      <c r="E20" s="35" t="s">
        <v>444</v>
      </c>
      <c r="H20" s="35" t="s">
        <v>476</v>
      </c>
      <c r="I20" s="35" t="s">
        <v>401</v>
      </c>
    </row>
    <row r="21" spans="1:9" ht="17">
      <c r="A21" s="35" t="s">
        <v>399</v>
      </c>
      <c r="B21" s="35" t="s">
        <v>305</v>
      </c>
      <c r="C21" s="35" t="s">
        <v>148</v>
      </c>
      <c r="D21" s="35">
        <v>4477</v>
      </c>
      <c r="E21" s="35" t="s">
        <v>445</v>
      </c>
      <c r="H21" s="35" t="s">
        <v>477</v>
      </c>
      <c r="I21" s="35" t="s">
        <v>487</v>
      </c>
    </row>
    <row r="22" spans="1:9" ht="17">
      <c r="B22" s="35" t="s">
        <v>410</v>
      </c>
      <c r="C22" s="35" t="s">
        <v>421</v>
      </c>
      <c r="D22" s="35" t="s">
        <v>429</v>
      </c>
      <c r="E22" s="35" t="s">
        <v>446</v>
      </c>
      <c r="H22" s="35" t="s">
        <v>478</v>
      </c>
      <c r="I22" s="35" t="s">
        <v>488</v>
      </c>
    </row>
    <row r="23" spans="1:9" ht="17">
      <c r="B23" s="35" t="s">
        <v>411</v>
      </c>
      <c r="C23" s="35" t="s">
        <v>412</v>
      </c>
      <c r="D23" s="35" t="s">
        <v>420</v>
      </c>
      <c r="E23" s="35" t="s">
        <v>447</v>
      </c>
      <c r="H23" s="35" t="s">
        <v>479</v>
      </c>
    </row>
    <row r="24" spans="1:9" ht="17">
      <c r="B24" s="35" t="s">
        <v>412</v>
      </c>
      <c r="C24" s="35" t="s">
        <v>146</v>
      </c>
      <c r="D24" s="35" t="s">
        <v>70</v>
      </c>
      <c r="E24" s="35" t="s">
        <v>385</v>
      </c>
      <c r="H24" s="35" t="s">
        <v>441</v>
      </c>
    </row>
    <row r="25" spans="1:9" ht="17">
      <c r="B25" s="35" t="s">
        <v>149</v>
      </c>
      <c r="C25" s="35" t="s">
        <v>422</v>
      </c>
      <c r="D25" s="35" t="s">
        <v>430</v>
      </c>
      <c r="E25" s="35" t="s">
        <v>448</v>
      </c>
      <c r="H25" s="35" t="s">
        <v>480</v>
      </c>
    </row>
    <row r="26" spans="1:9" ht="17">
      <c r="B26" s="35" t="s">
        <v>140</v>
      </c>
      <c r="C26" s="35" t="s">
        <v>144</v>
      </c>
      <c r="D26" s="35" t="s">
        <v>404</v>
      </c>
      <c r="E26" s="35" t="s">
        <v>449</v>
      </c>
      <c r="H26" s="35" t="s">
        <v>481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7CE24-FC9C-1440-BBE2-485F396F8820}">
  <dimension ref="A1:I26"/>
  <sheetViews>
    <sheetView workbookViewId="0">
      <selection activeCell="K21" sqref="K21"/>
    </sheetView>
  </sheetViews>
  <sheetFormatPr baseColWidth="10" defaultRowHeight="16"/>
  <cols>
    <col min="1" max="9" width="15.7109375" style="35" customWidth="1"/>
  </cols>
  <sheetData>
    <row r="1" spans="1:9" s="37" customFormat="1" ht="51">
      <c r="A1" s="36" t="s">
        <v>376</v>
      </c>
      <c r="B1" s="36" t="s">
        <v>377</v>
      </c>
      <c r="C1" s="36" t="s">
        <v>378</v>
      </c>
      <c r="D1" s="36" t="s">
        <v>379</v>
      </c>
      <c r="E1" s="36" t="s">
        <v>380</v>
      </c>
      <c r="F1" s="36" t="s">
        <v>381</v>
      </c>
      <c r="G1" s="38" t="s">
        <v>382</v>
      </c>
      <c r="H1" s="36" t="s">
        <v>383</v>
      </c>
      <c r="I1" s="36" t="s">
        <v>384</v>
      </c>
    </row>
    <row r="2" spans="1:9" ht="17">
      <c r="A2" s="35" t="s">
        <v>489</v>
      </c>
      <c r="B2" s="35" t="s">
        <v>119</v>
      </c>
      <c r="C2" s="35" t="s">
        <v>504</v>
      </c>
      <c r="D2" s="35" t="s">
        <v>525</v>
      </c>
      <c r="E2" s="35" t="s">
        <v>532</v>
      </c>
      <c r="F2" s="35" t="s">
        <v>540</v>
      </c>
      <c r="G2" s="35" t="s">
        <v>552</v>
      </c>
      <c r="H2" s="35" t="s">
        <v>559</v>
      </c>
      <c r="I2" s="35" t="s">
        <v>247</v>
      </c>
    </row>
    <row r="3" spans="1:9" ht="17">
      <c r="A3" s="35" t="s">
        <v>490</v>
      </c>
      <c r="B3" s="35" t="s">
        <v>44</v>
      </c>
      <c r="C3" s="35" t="s">
        <v>505</v>
      </c>
      <c r="D3" s="35" t="s">
        <v>97</v>
      </c>
      <c r="E3" s="35" t="s">
        <v>533</v>
      </c>
      <c r="F3" s="35" t="s">
        <v>491</v>
      </c>
      <c r="G3" s="35" t="s">
        <v>553</v>
      </c>
      <c r="H3" s="35" t="s">
        <v>560</v>
      </c>
      <c r="I3" s="35" t="s">
        <v>245</v>
      </c>
    </row>
    <row r="4" spans="1:9" ht="17">
      <c r="A4" s="35" t="s">
        <v>101</v>
      </c>
      <c r="B4" s="35" t="s">
        <v>500</v>
      </c>
      <c r="C4" s="35" t="s">
        <v>506</v>
      </c>
      <c r="D4" s="35" t="s">
        <v>526</v>
      </c>
      <c r="E4" s="35" t="s">
        <v>492</v>
      </c>
      <c r="F4" s="35" t="s">
        <v>541</v>
      </c>
      <c r="G4" s="35" t="s">
        <v>554</v>
      </c>
      <c r="H4" s="35" t="s">
        <v>561</v>
      </c>
      <c r="I4" s="35" t="s">
        <v>329</v>
      </c>
    </row>
    <row r="5" spans="1:9" ht="17">
      <c r="A5" s="35" t="s">
        <v>120</v>
      </c>
      <c r="B5" s="35" t="s">
        <v>116</v>
      </c>
      <c r="C5" s="35" t="s">
        <v>507</v>
      </c>
      <c r="D5" s="35">
        <v>4704</v>
      </c>
      <c r="E5" s="35" t="s">
        <v>534</v>
      </c>
      <c r="F5" s="35" t="s">
        <v>542</v>
      </c>
      <c r="G5" s="35" t="s">
        <v>227</v>
      </c>
      <c r="H5" s="35" t="s">
        <v>562</v>
      </c>
      <c r="I5" s="35" t="s">
        <v>252</v>
      </c>
    </row>
    <row r="6" spans="1:9" ht="17">
      <c r="A6" s="35" t="s">
        <v>79</v>
      </c>
      <c r="B6" s="35" t="s">
        <v>186</v>
      </c>
      <c r="C6" s="35" t="s">
        <v>508</v>
      </c>
      <c r="D6" s="35">
        <v>3382</v>
      </c>
      <c r="E6" s="35" t="s">
        <v>535</v>
      </c>
      <c r="F6" s="35" t="s">
        <v>543</v>
      </c>
      <c r="G6" s="35" t="s">
        <v>555</v>
      </c>
      <c r="H6" s="35" t="s">
        <v>563</v>
      </c>
      <c r="I6" s="35" t="s">
        <v>328</v>
      </c>
    </row>
    <row r="7" spans="1:9" ht="17">
      <c r="A7" s="35" t="s">
        <v>119</v>
      </c>
      <c r="B7" s="35" t="s">
        <v>54</v>
      </c>
      <c r="C7" s="35" t="s">
        <v>509</v>
      </c>
      <c r="D7" s="35" t="s">
        <v>125</v>
      </c>
      <c r="E7" s="35" t="s">
        <v>536</v>
      </c>
      <c r="F7" s="35" t="s">
        <v>544</v>
      </c>
      <c r="G7" s="35" t="s">
        <v>556</v>
      </c>
      <c r="H7" s="35" t="s">
        <v>564</v>
      </c>
      <c r="I7" s="35" t="s">
        <v>50</v>
      </c>
    </row>
    <row r="8" spans="1:9" ht="17">
      <c r="A8" s="35" t="s">
        <v>254</v>
      </c>
      <c r="B8" s="35" t="s">
        <v>501</v>
      </c>
      <c r="C8" s="35" t="s">
        <v>510</v>
      </c>
      <c r="D8" s="35" t="s">
        <v>196</v>
      </c>
      <c r="E8" s="35" t="s">
        <v>340</v>
      </c>
      <c r="F8" s="35" t="s">
        <v>125</v>
      </c>
      <c r="G8" s="35" t="s">
        <v>244</v>
      </c>
      <c r="H8" s="35" t="s">
        <v>565</v>
      </c>
      <c r="I8" s="35" t="s">
        <v>244</v>
      </c>
    </row>
    <row r="9" spans="1:9" ht="17">
      <c r="A9" s="35" t="s">
        <v>491</v>
      </c>
      <c r="B9" s="35" t="s">
        <v>502</v>
      </c>
      <c r="C9" s="35" t="s">
        <v>511</v>
      </c>
      <c r="D9" s="35" t="s">
        <v>527</v>
      </c>
      <c r="E9" s="35" t="s">
        <v>537</v>
      </c>
      <c r="F9" s="35" t="s">
        <v>545</v>
      </c>
      <c r="G9" s="35" t="s">
        <v>557</v>
      </c>
      <c r="H9" s="35" t="s">
        <v>566</v>
      </c>
      <c r="I9" s="35" t="s">
        <v>581</v>
      </c>
    </row>
    <row r="10" spans="1:9" ht="17">
      <c r="A10" s="35" t="s">
        <v>168</v>
      </c>
      <c r="B10" s="35" t="s">
        <v>340</v>
      </c>
      <c r="C10" s="35" t="s">
        <v>512</v>
      </c>
      <c r="D10" s="35" t="s">
        <v>528</v>
      </c>
      <c r="E10" s="35" t="s">
        <v>538</v>
      </c>
      <c r="F10" s="35" t="s">
        <v>546</v>
      </c>
      <c r="G10" s="35" t="s">
        <v>558</v>
      </c>
      <c r="H10" s="35" t="s">
        <v>567</v>
      </c>
      <c r="I10" s="35" t="s">
        <v>582</v>
      </c>
    </row>
    <row r="11" spans="1:9" ht="17">
      <c r="A11" s="35" t="s">
        <v>492</v>
      </c>
      <c r="B11" s="35" t="s">
        <v>86</v>
      </c>
      <c r="C11" s="35">
        <v>53</v>
      </c>
      <c r="D11" s="35" t="s">
        <v>529</v>
      </c>
      <c r="E11" s="35" t="s">
        <v>539</v>
      </c>
      <c r="F11" s="35" t="s">
        <v>415</v>
      </c>
      <c r="H11" s="35" t="s">
        <v>568</v>
      </c>
      <c r="I11" s="35" t="s">
        <v>257</v>
      </c>
    </row>
    <row r="12" spans="1:9" ht="17">
      <c r="A12" s="35" t="s">
        <v>125</v>
      </c>
      <c r="B12" s="35" t="s">
        <v>503</v>
      </c>
      <c r="C12" s="35" t="s">
        <v>513</v>
      </c>
      <c r="D12" s="35" t="s">
        <v>530</v>
      </c>
      <c r="F12" s="35" t="s">
        <v>547</v>
      </c>
      <c r="H12" s="35" t="s">
        <v>569</v>
      </c>
      <c r="I12" s="35" t="s">
        <v>583</v>
      </c>
    </row>
    <row r="13" spans="1:9" ht="17">
      <c r="A13" s="35" t="s">
        <v>74</v>
      </c>
      <c r="B13" s="35" t="s">
        <v>176</v>
      </c>
      <c r="C13" s="35" t="s">
        <v>514</v>
      </c>
      <c r="D13" s="35">
        <v>7732</v>
      </c>
      <c r="F13" s="35" t="s">
        <v>418</v>
      </c>
      <c r="H13" s="35" t="s">
        <v>570</v>
      </c>
      <c r="I13" s="35" t="s">
        <v>584</v>
      </c>
    </row>
    <row r="14" spans="1:9" ht="17">
      <c r="A14" s="35" t="s">
        <v>350</v>
      </c>
      <c r="C14" s="35" t="s">
        <v>515</v>
      </c>
      <c r="D14" s="35" t="s">
        <v>531</v>
      </c>
      <c r="F14" s="35" t="s">
        <v>548</v>
      </c>
      <c r="H14" s="35" t="s">
        <v>571</v>
      </c>
      <c r="I14" s="35" t="s">
        <v>79</v>
      </c>
    </row>
    <row r="15" spans="1:9" ht="17">
      <c r="A15" s="35" t="s">
        <v>493</v>
      </c>
      <c r="C15" s="35" t="s">
        <v>516</v>
      </c>
      <c r="F15" s="35" t="s">
        <v>549</v>
      </c>
      <c r="H15" s="35" t="s">
        <v>572</v>
      </c>
      <c r="I15" s="35" t="s">
        <v>44</v>
      </c>
    </row>
    <row r="16" spans="1:9" ht="17">
      <c r="A16" s="35" t="s">
        <v>305</v>
      </c>
      <c r="C16" s="35" t="s">
        <v>517</v>
      </c>
      <c r="F16" s="35" t="s">
        <v>550</v>
      </c>
      <c r="H16" s="35" t="s">
        <v>573</v>
      </c>
      <c r="I16" s="35" t="s">
        <v>175</v>
      </c>
    </row>
    <row r="17" spans="1:9" ht="17">
      <c r="A17" s="35" t="s">
        <v>476</v>
      </c>
      <c r="C17" s="35" t="s">
        <v>136</v>
      </c>
      <c r="F17" s="35" t="s">
        <v>269</v>
      </c>
      <c r="H17" s="35" t="s">
        <v>240</v>
      </c>
      <c r="I17" s="35" t="s">
        <v>84</v>
      </c>
    </row>
    <row r="18" spans="1:9" ht="17">
      <c r="A18" s="35" t="s">
        <v>494</v>
      </c>
      <c r="C18" s="35" t="s">
        <v>518</v>
      </c>
      <c r="F18" s="35" t="s">
        <v>244</v>
      </c>
      <c r="H18" s="35" t="s">
        <v>574</v>
      </c>
      <c r="I18" s="35" t="s">
        <v>585</v>
      </c>
    </row>
    <row r="19" spans="1:9" ht="17">
      <c r="A19" s="35" t="s">
        <v>131</v>
      </c>
      <c r="C19" s="35" t="s">
        <v>519</v>
      </c>
      <c r="F19" s="35" t="s">
        <v>551</v>
      </c>
      <c r="H19" s="35" t="s">
        <v>575</v>
      </c>
      <c r="I19" s="35" t="s">
        <v>412</v>
      </c>
    </row>
    <row r="20" spans="1:9" ht="17">
      <c r="A20" s="35" t="s">
        <v>495</v>
      </c>
      <c r="C20" s="35" t="s">
        <v>520</v>
      </c>
      <c r="H20" s="35" t="s">
        <v>576</v>
      </c>
      <c r="I20" s="35" t="s">
        <v>271</v>
      </c>
    </row>
    <row r="21" spans="1:9" ht="17">
      <c r="A21" s="35" t="s">
        <v>82</v>
      </c>
      <c r="C21" s="35" t="s">
        <v>178</v>
      </c>
      <c r="H21" s="35" t="s">
        <v>577</v>
      </c>
      <c r="I21" s="35" t="s">
        <v>539</v>
      </c>
    </row>
    <row r="22" spans="1:9" ht="17">
      <c r="A22" s="35" t="s">
        <v>496</v>
      </c>
      <c r="C22" s="35" t="s">
        <v>90</v>
      </c>
      <c r="H22" s="35" t="s">
        <v>578</v>
      </c>
      <c r="I22" s="35" t="s">
        <v>586</v>
      </c>
    </row>
    <row r="23" spans="1:9" ht="17">
      <c r="A23" s="35" t="s">
        <v>497</v>
      </c>
      <c r="C23" s="35" t="s">
        <v>521</v>
      </c>
      <c r="H23" s="35" t="s">
        <v>305</v>
      </c>
      <c r="I23" s="35" t="s">
        <v>587</v>
      </c>
    </row>
    <row r="24" spans="1:9" ht="17">
      <c r="A24" s="35" t="s">
        <v>498</v>
      </c>
      <c r="C24" s="35" t="s">
        <v>522</v>
      </c>
      <c r="H24" s="35" t="s">
        <v>579</v>
      </c>
      <c r="I24" s="35" t="s">
        <v>490</v>
      </c>
    </row>
    <row r="25" spans="1:9" ht="17">
      <c r="A25" s="35" t="s">
        <v>263</v>
      </c>
      <c r="C25" s="35" t="s">
        <v>523</v>
      </c>
      <c r="H25" s="35" t="s">
        <v>580</v>
      </c>
      <c r="I25" s="35" t="s">
        <v>588</v>
      </c>
    </row>
    <row r="26" spans="1:9" ht="17">
      <c r="A26" s="35" t="s">
        <v>499</v>
      </c>
      <c r="C26" s="35" t="s">
        <v>524</v>
      </c>
      <c r="I26" s="35" t="s">
        <v>112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FAC81-654A-A44F-B45F-C1C0E36685E0}">
  <dimension ref="A1:X18"/>
  <sheetViews>
    <sheetView zoomScale="80" zoomScaleNormal="80" workbookViewId="0">
      <pane ySplit="1" topLeftCell="A2" activePane="bottomLeft" state="frozen"/>
      <selection pane="bottomLeft" activeCell="E24" sqref="E24"/>
    </sheetView>
  </sheetViews>
  <sheetFormatPr baseColWidth="10" defaultRowHeight="16"/>
  <cols>
    <col min="1" max="1" width="30.7109375" style="12" customWidth="1"/>
    <col min="2" max="2" width="10.7109375" style="1" customWidth="1"/>
    <col min="3" max="3" width="10.7109375" style="18" customWidth="1"/>
    <col min="4" max="4" width="10.7109375" hidden="1" customWidth="1"/>
    <col min="5" max="6" width="10.7109375" customWidth="1"/>
    <col min="7" max="8" width="10.7109375" hidden="1" customWidth="1"/>
    <col min="9" max="9" width="10.7109375" customWidth="1"/>
    <col min="10" max="10" width="10.7109375" hidden="1" customWidth="1"/>
    <col min="11" max="12" width="10.7109375" customWidth="1"/>
    <col min="13" max="13" width="11.7109375" customWidth="1"/>
    <col min="14" max="14" width="13.85546875" customWidth="1"/>
    <col min="15" max="15" width="24.7109375" style="17" customWidth="1"/>
    <col min="16" max="16" width="13.5703125" customWidth="1"/>
    <col min="17" max="17" width="109.5703125" customWidth="1"/>
  </cols>
  <sheetData>
    <row r="1" spans="1:24" s="20" customFormat="1" ht="60" customHeight="1">
      <c r="A1" s="20" t="s">
        <v>26</v>
      </c>
      <c r="B1" s="20" t="s">
        <v>8</v>
      </c>
      <c r="C1" s="20" t="s">
        <v>2</v>
      </c>
      <c r="D1" s="20" t="s">
        <v>15</v>
      </c>
      <c r="E1" s="21" t="s">
        <v>14</v>
      </c>
      <c r="F1" s="20" t="s">
        <v>42</v>
      </c>
      <c r="G1" s="20" t="s">
        <v>39</v>
      </c>
      <c r="H1" s="20" t="s">
        <v>40</v>
      </c>
      <c r="I1" s="20" t="s">
        <v>37</v>
      </c>
      <c r="J1" s="20" t="s">
        <v>38</v>
      </c>
      <c r="K1" s="20" t="s">
        <v>5</v>
      </c>
      <c r="L1" s="20" t="s">
        <v>4</v>
      </c>
      <c r="M1" s="20" t="s">
        <v>6</v>
      </c>
      <c r="N1" s="20" t="s">
        <v>3</v>
      </c>
      <c r="O1" s="20" t="s">
        <v>11</v>
      </c>
      <c r="P1" s="20" t="s">
        <v>19</v>
      </c>
      <c r="Q1" s="20" t="s">
        <v>10</v>
      </c>
    </row>
    <row r="2" spans="1:24" ht="50" customHeight="1">
      <c r="A2" s="2" t="e" vm="48">
        <v>#VALUE!</v>
      </c>
      <c r="B2" s="19">
        <v>18.01420539880521</v>
      </c>
      <c r="C2" s="6">
        <v>0.50911089311439439</v>
      </c>
      <c r="D2" s="6">
        <v>0.71606177289857453</v>
      </c>
      <c r="E2" s="6">
        <v>0.51339738616697494</v>
      </c>
      <c r="F2" s="6">
        <f>'[182]Sheet 1'!$M$106</f>
        <v>0.40499941980185267</v>
      </c>
      <c r="G2" s="6">
        <v>0.39559042580512616</v>
      </c>
      <c r="H2" s="6">
        <v>0.63319010332802739</v>
      </c>
      <c r="I2" s="7">
        <v>5.5932475189274449</v>
      </c>
      <c r="J2" s="7">
        <v>19.978134799999999</v>
      </c>
      <c r="K2" s="6">
        <v>0.48259999999999997</v>
      </c>
      <c r="L2" s="6">
        <v>0.33919914065763562</v>
      </c>
      <c r="M2" s="6">
        <v>0.31683791255065541</v>
      </c>
      <c r="N2" s="8">
        <v>3546119000</v>
      </c>
      <c r="O2" s="16" t="str" cm="1">
        <f t="array" ref="O2">_FV(A2,"Industry")</f>
        <v>Professional &amp; Commercial Services</v>
      </c>
      <c r="P2" s="25" cm="1">
        <f t="array" ref="P2">_FV(A2,"Year incorporated",TRUE)</f>
        <v>2021</v>
      </c>
      <c r="Q2" s="14" t="str" cm="1">
        <f t="array" ref="Q2">_FV(A2,"Description")</f>
        <v>Dlocal Ltd, an Uruguay-based company, is focused on enabling global merchants to connect with emerging market users. The Company offers payment platform for emerging markets. Through the Company's direct application programming interface (API), one technology platform, and one contract, which is collectively referred as the One dLocal model. The Company enables global enterprise merchants to get paid (pay-in) and to make payments (pay-out) online in a safe and efficient manner. The Company's cloud-based platform powers both cross-border and local-to-local transactions in approximately 29 countries. The Company enables global merchants to connect with over 600 local payment methods across different geographies, which expands their addressable markets. It operates in different verticals and geographies. The Company's key verticals include retail, streaming, ride hailing, financial institutions, advertising, software as a service (SaaS), travel, e-learning and gaming.</v>
      </c>
      <c r="R2" s="10"/>
      <c r="S2" s="10"/>
      <c r="T2" s="10"/>
    </row>
    <row r="3" spans="1:24" ht="50" customHeight="1">
      <c r="A3" s="22" t="e" vm="95">
        <v>#VALUE!</v>
      </c>
      <c r="B3" s="19">
        <f>'[86]Sheet 1'!$X$115</f>
        <v>1361.9666899580884</v>
      </c>
      <c r="C3" s="6" cm="1">
        <f t="array" ref="C3">(B3/_FV(A3,"Price"))-1</f>
        <v>0.1803978869824483</v>
      </c>
      <c r="D3" s="6">
        <f>'[86]Sheet 1'!$V$4</f>
        <v>0.49050649071230712</v>
      </c>
      <c r="E3" s="6">
        <f>'[86]Sheet 1'!$W$4</f>
        <v>0.24627503084369362</v>
      </c>
      <c r="F3" s="6">
        <f>'[86]Sheet 1'!$AD$106</f>
        <v>0.21971113680301047</v>
      </c>
      <c r="G3" s="6">
        <f>'[86]Sheet 1'!$V$29</f>
        <v>4.7860366849130891</v>
      </c>
      <c r="H3" s="6">
        <f>'[86]Sheet 1'!$W$29</f>
        <v>0.82033195020746885</v>
      </c>
      <c r="I3" s="7">
        <f>'[86]Sheet 1'!$AC$19</f>
        <v>4.4114026804751756</v>
      </c>
      <c r="J3" s="7">
        <f>'[86]Sheet 1'!$AD$19</f>
        <v>66.02523364485981</v>
      </c>
      <c r="K3" s="6">
        <f>'[86]Sheet 1'!$AB$7</f>
        <v>0.48998766252253961</v>
      </c>
      <c r="L3" s="6">
        <f>'[86]Sheet 1'!$AE$7</f>
        <v>0.23593053051153079</v>
      </c>
      <c r="M3" s="6">
        <f>'[86]Sheet 1'!$AD$13</f>
        <v>0.41643173580346354</v>
      </c>
      <c r="N3" s="8">
        <f>'[86]Sheet 1'!$AD$101</f>
        <v>57930540000</v>
      </c>
      <c r="O3" s="16" t="str" cm="1">
        <f t="array" ref="O3">_FV(A3,"Industry")</f>
        <v>Software &amp; IT Services</v>
      </c>
      <c r="P3" s="25" cm="1">
        <f t="array" ref="P3">_FV(A3,"Year incorporated",TRUE)</f>
        <v>1999</v>
      </c>
      <c r="Q3" s="14" t="str" cm="1">
        <f t="array" ref="Q3">_FV(A3,"Description")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R3" s="10"/>
      <c r="S3" s="10"/>
      <c r="T3" s="10"/>
    </row>
    <row r="4" spans="1:24" ht="50" customHeight="1">
      <c r="A4" s="2" t="e" vm="157">
        <v>#VALUE!</v>
      </c>
      <c r="B4" s="19">
        <f>'[147]Sheet 1'!$AO$115</f>
        <v>175.918524520349</v>
      </c>
      <c r="C4" s="6" cm="1">
        <f t="array" ref="C4">(B4/_FV(A4,"Price"))-1</f>
        <v>0.12064291323957832</v>
      </c>
      <c r="D4" s="6">
        <f>'[147]Sheet 1'!$AM$4</f>
        <v>0.25677556818181824</v>
      </c>
      <c r="E4" s="6">
        <f>'[147]Sheet 1'!$AN$4</f>
        <v>0.25750194965923345</v>
      </c>
      <c r="F4" s="6">
        <f>'[147]Sheet 1'!$AU$106</f>
        <v>0.15462756339060574</v>
      </c>
      <c r="G4" s="6">
        <f>'[147]Sheet 1'!$AM$29</f>
        <v>0.16265678329878352</v>
      </c>
      <c r="H4" s="6">
        <f>'[147]Sheet 1'!$AN$29</f>
        <v>0.42561008554705082</v>
      </c>
      <c r="I4" s="7">
        <f>'[147]Sheet 1'!$AT$19</f>
        <v>3.5005815207621787</v>
      </c>
      <c r="J4" s="7">
        <f>'[147]Sheet 1'!$AU$19</f>
        <v>9.8405624265699814</v>
      </c>
      <c r="K4" s="6">
        <f>'[147]Sheet 1'!$AS$7</f>
        <v>0.83919999999999995</v>
      </c>
      <c r="L4" s="6">
        <f>'[147]Sheet 1'!$AV$7</f>
        <v>0.36243317472337444</v>
      </c>
      <c r="M4" s="6">
        <f>'[147]Sheet 1'!$AU$13</f>
        <v>0.68462524023062143</v>
      </c>
      <c r="N4" s="8" cm="1">
        <f t="array" ref="N4">_FV(A4,"Market cap",TRUE)</f>
        <v>269707400000</v>
      </c>
      <c r="O4" s="16" t="str" cm="1">
        <f t="array" ref="O4">_FV(A4,"Industry")</f>
        <v>Pharmaceuticals</v>
      </c>
      <c r="P4" s="25" cm="1">
        <f t="array" ref="P4">_FV(A4,"Year incorporated",TRUE)</f>
        <v>1931</v>
      </c>
      <c r="Q4" s="14" t="str" cm="1">
        <f t="array" ref="Q4">_FV(A4,"Description")</f>
        <v>Novo Nordisk A/S is a global healthcare company engaged in diabetes care. The Company is also engaged in the discovery, development, manufacturing and marketing of pharmaceutical products. The Company operates through two business segments: diabetes and obesity care, and biopharmaceuticals. The Company's diabetes and obesity care segment covers insulin, GLP-1, other protein-related products, such as glucagon, protein-related delivery systems and needles, and oral anti-diabetic drugs. The Company's biopharmaceuticals segment covers the therapy areas of hemophilia care, growth hormone therapy and hormone replacement therapy. The Company also offers Saxenda product to treat obesity. It offers a range of products, including NovoLog/NovoRapid; NovoLog Mix/NovoMix; Prandin/NovoNorm; NovoSeven; Norditropin, and Vagifem. As of December 31, 2016, it marketed its products in over 180 countries. Its regional structure consists of two commercial units: North America and International Operations.</v>
      </c>
      <c r="R4" s="14"/>
      <c r="S4" s="14"/>
      <c r="T4" s="14"/>
    </row>
    <row r="5" spans="1:24" ht="50" customHeight="1">
      <c r="A5" s="2" t="e" vm="38">
        <v>#VALUE!</v>
      </c>
      <c r="B5" s="19">
        <f>'[29]Sheet 1'!$G$115</f>
        <v>45.33043115994446</v>
      </c>
      <c r="C5" s="6" cm="1">
        <f t="array" ref="C5">(B5/_FV(A5,"Price"))-1</f>
        <v>0.11623814725300319</v>
      </c>
      <c r="D5" s="6">
        <f>'[29]Sheet 1'!$E$4</f>
        <v>0.3484848484848484</v>
      </c>
      <c r="E5" s="6">
        <f>'[29]Sheet 1'!$F$4</f>
        <v>0.12359550561797761</v>
      </c>
      <c r="F5" s="6">
        <f>'[29]Sheet 1'!$M$106</f>
        <v>0.31344752077511628</v>
      </c>
      <c r="G5" s="6">
        <f>'[29]Sheet 1'!$E$29</f>
        <v>9.3333333333333268E-2</v>
      </c>
      <c r="H5" s="6">
        <f>'[29]Sheet 1'!$F$29</f>
        <v>-7.2682926829268295</v>
      </c>
      <c r="I5" s="7">
        <f>'[29]Sheet 1'!$L$19</f>
        <v>15.579971428571428</v>
      </c>
      <c r="J5" s="7">
        <f>'[29]Sheet 1'!$M$19</f>
        <v>63.653579766536964</v>
      </c>
      <c r="K5" s="6">
        <f>'[29]Sheet 1'!$K$7</f>
        <v>0.49330000000000002</v>
      </c>
      <c r="L5" s="6">
        <f>'[29]Sheet 1'!$N$7</f>
        <v>0.23274478330658105</v>
      </c>
      <c r="M5" s="6">
        <f>'[29]Sheet 1'!$M$13</f>
        <v>-2.5010139245640124E-3</v>
      </c>
      <c r="N5" s="8">
        <f>'[29]Sheet 1'!$M$101</f>
        <v>32717940000</v>
      </c>
      <c r="O5" s="16" t="str" cm="1">
        <f t="array" ref="O5">_FV(A5,"Industry")</f>
        <v>Integrated Hardware &amp; Software</v>
      </c>
      <c r="P5" s="25" cm="1">
        <f t="array" ref="P5">_FV(A5,"Year incorporated",TRUE)</f>
        <v>2022</v>
      </c>
      <c r="Q5" s="14" t="str" cm="1">
        <f t="array" ref="Q5">_FV(A5,"Description")</f>
        <v>Mobileye Global Inc is an Israel-based company that is primarily actives in field of development and deployment of advanced driver-assistance systems (ADAS) and self-driving system (AV). Company's portfolio Mobileye’s of solutions is built upon a purpose-built software and hardware technologies designed to provide the capabilities to make advanced driver-assistance systems and autonomous driving a reality. These technologies are dedicated to deliver capabilities of advancing the safety of road users, and improving the driving experience and the movement of people and goods globally. The Company's offerings include Driver Assist, Cloud-Enhanced Driver Assist, Mobileye SuperVision Lite, Mobileye Chauffeur, and Mobileye Drive. Mobileye Global Inc operates globally.</v>
      </c>
      <c r="R5" s="10"/>
      <c r="S5" s="10"/>
      <c r="T5" s="10"/>
    </row>
    <row r="6" spans="1:24" ht="50" customHeight="1">
      <c r="A6" s="2" t="e" vm="107">
        <v>#VALUE!</v>
      </c>
      <c r="B6" s="19">
        <f>'[98]Sheet 1'!$Y$115</f>
        <v>793.12149621817025</v>
      </c>
      <c r="C6" s="6" cm="1">
        <f t="array" ref="C6">(B6/_FV(A6,"Price"))-1</f>
        <v>-4.5811481931941511E-2</v>
      </c>
      <c r="D6" s="6">
        <f>'[98]Sheet 1'!$W$4</f>
        <v>0.23310752939344392</v>
      </c>
      <c r="E6" s="6">
        <f>'[98]Sheet 1'!$X$4</f>
        <v>0.11333097595473829</v>
      </c>
      <c r="F6" s="6">
        <f>'[98]Sheet 1'!$AE$106</f>
        <v>8.2442955742040164E-2</v>
      </c>
      <c r="G6" s="6">
        <f>'[98]Sheet 1'!$W$29</f>
        <v>0.17015619807244931</v>
      </c>
      <c r="H6" s="6">
        <f>'[98]Sheet 1'!$X$29</f>
        <v>0.17047713717693846</v>
      </c>
      <c r="I6" s="7">
        <f>'[98]Sheet 1'!$AD$19</f>
        <v>4.7005467456158261</v>
      </c>
      <c r="J6" s="7">
        <f>'[98]Sheet 1'!$AE$19</f>
        <v>25.137446163178648</v>
      </c>
      <c r="K6" s="6">
        <f>'[98]Sheet 1'!$AC$7</f>
        <v>0.68440000000000001</v>
      </c>
      <c r="L6" s="6">
        <f>'[98]Sheet 1'!$AF$7</f>
        <v>0.16105526368963427</v>
      </c>
      <c r="M6" s="6">
        <f>'[98]Sheet 1'!$AE$13</f>
        <v>0.2326800137385466</v>
      </c>
      <c r="N6" s="8">
        <f>'[98]Sheet 1'!$AE$101</f>
        <v>414390800000</v>
      </c>
      <c r="O6" s="16" t="str" cm="1">
        <f t="array" ref="O6">_FV(A6,"Industry")</f>
        <v>Textiles &amp; Apparel</v>
      </c>
      <c r="P6" s="25" cm="1">
        <f t="array" ref="P6">_FV(A6,"Year incorporated",TRUE)</f>
        <v>1971</v>
      </c>
      <c r="Q6" s="14" t="str" cm="1">
        <f t="array" ref="Q6">_FV(A6,"Description")</f>
        <v>LVMH Moet Hennessy Louis Vuitton SE is a France-based luxury group active in six sectors: Wines and Spirits, Fashion and Leather Goods, Perfumes and Cosmetics, Watches and Jewelry, Selective Retailing and Other Activities. Wines and Spirits owns brands, such as Moet &amp; Chandon, Krug, Veuve Clicquot, Hennessy and Chteau d’Yquem, among others. Fashion and Leather Goods owns brands, such as Luis Vuitton, Christian Dior and Givenchy, among others. Perfumes and Cosmetics owns brands, such as Parfums Christian Dior, Parfums Givenchy Guerlain, Benefit Cosmetics, Fresh and Make Up For Ever, among others. Watches and Jewelry owns brands, including TAG Heuer, Hublo, Zenith, Bulgari, Chaumet and Fred, among others. Selective Retailing owns the brands DFS, Miami Cruiseline, Sephora and Le Bon Marche Rive Gauche, among others. Other Activities includes its acquisition of Pedemonte Group, a jewelry producer and the arts brands, such as Les Echos, Royal Van Lent, and Cheval Blanc.</v>
      </c>
      <c r="R6" s="10"/>
      <c r="S6" s="10"/>
      <c r="T6" s="10"/>
    </row>
    <row r="7" spans="1:24" ht="50" customHeight="1">
      <c r="A7" s="22" t="e" vm="41">
        <v>#VALUE!</v>
      </c>
      <c r="B7" s="19">
        <f>'[32]Sheet 1'!$H$115</f>
        <v>2232.5700002424223</v>
      </c>
      <c r="C7" s="6" cm="1">
        <f t="array" ref="C7">(B7/_FV(A7,"Price"))-1</f>
        <v>-0.16057436335653608</v>
      </c>
      <c r="D7" s="6">
        <f>'[32]Sheet 1'!$F$4</f>
        <v>0.29690560125342724</v>
      </c>
      <c r="E7" s="6">
        <f>'[32]Sheet 1'!$G$4</f>
        <v>0.21488976140138938</v>
      </c>
      <c r="F7" s="6">
        <f>'[32]Sheet 1'!$N$106</f>
        <v>0.12744904157340961</v>
      </c>
      <c r="G7" s="6">
        <f>'[32]Sheet 1'!$F$29</f>
        <v>8.4985835694050937E-2</v>
      </c>
      <c r="H7" s="6">
        <f>'[32]Sheet 1'!$G$29</f>
        <v>0.15900783289817233</v>
      </c>
      <c r="I7" s="7">
        <f>'[32]Sheet 1'!$M$19</f>
        <v>7.0058222498446243</v>
      </c>
      <c r="J7" s="7">
        <f>'[32]Sheet 1'!$N$19</f>
        <v>31.742419463843209</v>
      </c>
      <c r="K7" s="6">
        <f>'[32]Sheet 1'!$L$7</f>
        <v>0.57762005436424047</v>
      </c>
      <c r="L7" s="6">
        <f>'[32]Sheet 1'!$O$7</f>
        <v>0.20084566596194503</v>
      </c>
      <c r="M7" s="6">
        <f>'[32]Sheet 1'!$N$13</f>
        <v>0.61547310900201324</v>
      </c>
      <c r="N7" s="8">
        <f>'[32]Sheet 1'!$N$101</f>
        <v>56361840000</v>
      </c>
      <c r="O7" s="16" t="str" cm="1">
        <f t="array" ref="O7">_FV(A7,"Industry")</f>
        <v>Software &amp; IT Services</v>
      </c>
      <c r="P7" s="25" cm="1">
        <f t="array" ref="P7">_FV(A7,"Year incorporated",TRUE)</f>
        <v>2002</v>
      </c>
      <c r="Q7" s="14" t="str" cm="1">
        <f t="array" ref="Q7">_FV(A7,"Description")</f>
        <v>Constellation Software Inc. is engaged principally in the development, installation and customization of software as well as in the provisioning of related professional services and support for customers globally across over 100 diverse markets. The Company acquires, manages and builds vertical market software (VMS) businesses that develop specialized, mission-critical software solutions to address the specific needs of its particular industries. It sells on-premise software licenses on both a perpetual and specified-term basis. The Company operates through six segments, including Volaris, Harris, Topicus, Vela, Jonas and Perseus. Each of its segments operates as mini-Constellations, conglomerates of small vertical market software companies with similar economic characteristics. Its services include software licensing, professional services, maintenance and hardware services. It operates in three principal geographical areas, Canada, the United States, and United Kingdom/Europe.</v>
      </c>
      <c r="R7" s="10"/>
      <c r="S7" s="10"/>
      <c r="T7" s="10"/>
    </row>
    <row r="8" spans="1:24" ht="50" customHeight="1">
      <c r="A8" s="22" t="e" vm="70">
        <v>#VALUE!</v>
      </c>
      <c r="B8" s="19">
        <f>'[61]Sheet 1'!$J$115</f>
        <v>113.12996829467744</v>
      </c>
      <c r="C8" s="6" cm="1">
        <f t="array" ref="C8">(B8/_FV(A8,"Price"))-1</f>
        <v>-0.21464791187311749</v>
      </c>
      <c r="D8" s="6">
        <f>'[61]Sheet 1'!$H$4</f>
        <v>0.54398268386339432</v>
      </c>
      <c r="E8" s="6">
        <f>'[61]Sheet 1'!$I$4</f>
        <v>0.34836313534139207</v>
      </c>
      <c r="F8" s="6">
        <f>'[61]Sheet 1'!$P$106</f>
        <v>0.29938631694919549</v>
      </c>
      <c r="G8" s="6">
        <f>'[61]Sheet 1'!$H$29</f>
        <v>-0.21143567807623787</v>
      </c>
      <c r="H8" s="6">
        <f>'[61]Sheet 1'!$I$29</f>
        <v>-4.0964009932058172</v>
      </c>
      <c r="I8" s="7">
        <f>'[61]Sheet 1'!$O$19</f>
        <v>11.302270019854401</v>
      </c>
      <c r="J8" s="7">
        <f>'[61]Sheet 1'!$P$19</f>
        <v>60.196439901304196</v>
      </c>
      <c r="K8" s="6">
        <f>'[61]Sheet 1'!$N$7</f>
        <v>0.73170000000000002</v>
      </c>
      <c r="L8" s="6">
        <f>'[61]Sheet 1'!$Q$7</f>
        <v>0.3020177259333689</v>
      </c>
      <c r="M8" s="6">
        <f>'[61]Sheet 1'!$P$13</f>
        <v>-3.6628876095473148E-2</v>
      </c>
      <c r="N8" s="8">
        <f>'[61]Sheet 1'!$P$101</f>
        <v>34155460000</v>
      </c>
      <c r="O8" s="16" t="str" cm="1">
        <f t="array" ref="O8">_FV(A8,"Industry")</f>
        <v>Software &amp; IT Services</v>
      </c>
      <c r="P8" s="25" cm="1">
        <f t="array" ref="P8">_FV(A8,"Year incorporated",TRUE)</f>
        <v>2011</v>
      </c>
      <c r="Q8" s="14" t="str" cm="1">
        <f t="array" ref="Q8">_FV(A8,"Description")</f>
        <v>CrowdStrike Holdings, Inc. is a cybersecurity company that provides cloud-delivered protection of endpoints, cloud workloads, identity and data via a software-as-a-service (SaaS) subscription-based model. The Company offers Falcon platform in a SaaS subscription-based model, which delivers integrated, technologies that deliver protection and performance, while reducing customer complexity.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approximately 23 cloud modules on its Falcon platform, which include Falcon Prevent, Falcon Insight, Falcon Device Control, Falcon Firewall Management, Falcon XDR, Falcon Discover, Falcon Spotlight and others.</v>
      </c>
      <c r="T8" s="10"/>
      <c r="U8" s="10"/>
      <c r="V8" s="10"/>
    </row>
    <row r="9" spans="1:24" ht="50" customHeight="1">
      <c r="A9" s="2" t="e" vm="181">
        <v>#VALUE!</v>
      </c>
      <c r="B9" s="19">
        <v>19.509503039880691</v>
      </c>
      <c r="C9" s="6">
        <v>-0.28797434161019375</v>
      </c>
      <c r="D9" s="6">
        <v>0.93434823977164605</v>
      </c>
      <c r="E9" s="6">
        <v>0.32931628135759961</v>
      </c>
      <c r="F9" s="6">
        <f>'[171]Sheet 1'!$Q$106</f>
        <v>0.23219862607207306</v>
      </c>
      <c r="G9" s="6">
        <v>0.93434823977164605</v>
      </c>
      <c r="H9" s="6">
        <v>0.5612431444241317</v>
      </c>
      <c r="I9" s="7">
        <v>4.554531415356152</v>
      </c>
      <c r="J9" s="7">
        <v>11.530324262295082</v>
      </c>
      <c r="K9" s="6">
        <v>0.48659999999999998</v>
      </c>
      <c r="L9" s="6">
        <v>0.55914904082636496</v>
      </c>
      <c r="M9" s="6">
        <v>0.19607140724819391</v>
      </c>
      <c r="N9" s="8">
        <v>4923448460</v>
      </c>
      <c r="O9" s="16" t="str" cm="1">
        <f t="array" ref="O9">_FV(A9,"Industry")</f>
        <v>Chemicals</v>
      </c>
      <c r="P9" s="25" cm="1">
        <f t="array" ref="P9">_FV(A9,"Year incorporated",TRUE)</f>
        <v>2018</v>
      </c>
      <c r="Q9" s="14" t="str" cm="1">
        <f t="array" ref="Q9">_FV(A9,"Description")</f>
        <v>Livent Corporation is a fully integrated lithium company. The Company manufactures lithium for use in a range of lithium products, which are used primarily in lithium-based batteries, specialty polymers and chemical synthesis applications. It is focused on supplying high performance lithium compounds to the electric vehicles (EV) and broader battery markets. The Company also supplies butyllithium, which is used in the production of polymers and pharmaceutical products, as well as a range of specialty lithium compounds including high purity lithium metal, which is used in non-rechargeable batteries and in the production of lightweight materials for aerospace applications. Its product category includes Lithium Hydroxide, Butyllithium, High Purity Lithium Metal, Lithium Carbonate, and Lithium Chloride. It serves a variety of industrial, pharmaceutical, aerospace, electronics, agricultural and polymer applications.</v>
      </c>
      <c r="T9" s="10"/>
      <c r="U9" s="10"/>
      <c r="V9" s="10"/>
    </row>
    <row r="10" spans="1:24" ht="50" customHeight="1">
      <c r="A10" s="22" t="e" vm="144">
        <v>#VALUE!</v>
      </c>
      <c r="B10" s="19">
        <f>'[134]Sheet 1'!$L$115</f>
        <v>1020.8594241668139</v>
      </c>
      <c r="C10" s="6" cm="1">
        <f t="array" ref="C10">(B10/_FV(A10,"Price"))-1</f>
        <v>-0.30116414008295866</v>
      </c>
      <c r="D10" s="6">
        <f>'[134]Sheet 1'!$J$4</f>
        <v>0.49041476500641568</v>
      </c>
      <c r="E10" s="6">
        <f>'[134]Sheet 1'!$K$4</f>
        <v>0.29816921210417457</v>
      </c>
      <c r="F10" s="6">
        <f>'[134]Sheet 1'!$R$106</f>
        <v>0.21491566378944435</v>
      </c>
      <c r="G10" s="6">
        <f>'[134]Sheet 1'!$J$29</f>
        <v>0.20101891138706929</v>
      </c>
      <c r="H10" s="6">
        <f>'[134]Sheet 1'!$K$29</f>
        <v>0.22895243902655205</v>
      </c>
      <c r="I10" s="7">
        <f>'[134]Sheet 1'!$Q$16</f>
        <v>5.0737947645954788</v>
      </c>
      <c r="J10" s="7">
        <f>'[134]Sheet 1'!$R$19</f>
        <v>65.394071830376461</v>
      </c>
      <c r="K10" s="6">
        <f>'[134]Sheet 1'!$P$7</f>
        <v>0.14886598764210057</v>
      </c>
      <c r="L10" s="6">
        <f>'[134]Sheet 1'!$S$7</f>
        <v>0.2237103668100211</v>
      </c>
      <c r="M10" s="6">
        <f>'[134]Sheet 1'!$R$13</f>
        <v>0.25415925643671916</v>
      </c>
      <c r="N10" s="8">
        <f>'[134]Sheet 1'!$R$101</f>
        <v>45337710000</v>
      </c>
      <c r="O10" s="16" t="str" cm="1">
        <f t="array" ref="O10">_FV(A10,"Industry")</f>
        <v>Financial Technology (Fintech) &amp; Infrastructure</v>
      </c>
      <c r="P10" s="25" cm="1">
        <f t="array" ref="P10">_FV(A10,"Year incorporated",TRUE)</f>
        <v>2006</v>
      </c>
      <c r="Q10" s="14" t="str" cm="1">
        <f t="array" ref="Q10">_FV(A10,"Description")</f>
        <v>Adyen NV, formerly Adyen BV, is provider of mobile, online and point-of-sale (POS) payment solutions based in the Netherlands. It operates an online platform enabling merchants to accept payments internationally and from all sales channels, such as online shops, mobile payments from applications and Websites, and POS, such as countertops, mobile terminals, tablets and cash registers, among others. The platform covers the entire payment chain, including technical, contractual, reconciliation and settlement processes. The platform is available in the form of ready-to-use payment pages (HPP), application programming interface (API), and client-side encryption solution (EE). The Company’s customers include Mango, KLM, Netflix, Superdry, Uber, Groupon and Crocs, among others. It has offices in the Netherlands, the United Kingdom, France, Germany, Belgium, Brazil, China, Australia, Mexico, Singapore, Spain, Sweden and the United States.</v>
      </c>
      <c r="T10" s="10"/>
      <c r="U10" s="10"/>
      <c r="V10" s="10"/>
    </row>
    <row r="11" spans="1:24" ht="50" customHeight="1">
      <c r="A11" s="22" t="e" vm="84">
        <v>#VALUE!</v>
      </c>
      <c r="B11" s="19">
        <f>'[75]Sheet 1'!$K$115</f>
        <v>92.93250429414725</v>
      </c>
      <c r="C11" s="6" cm="1">
        <f t="array" ref="C11">(B11/_FV(A11,"Price"))-1</f>
        <v>-0.35093934701671148</v>
      </c>
      <c r="D11" s="6">
        <f>'[75]Sheet 1'!$I$4</f>
        <v>0.6207784875947111</v>
      </c>
      <c r="E11" s="6">
        <f>'[75]Sheet 1'!$J$4</f>
        <v>0.45928396089265644</v>
      </c>
      <c r="F11" s="6">
        <f>'[75]Sheet 1'!$Q$106</f>
        <v>0.2926903698400713</v>
      </c>
      <c r="G11" s="6">
        <f>'[75]Sheet 1'!$I$29</f>
        <v>0.48944582469879294</v>
      </c>
      <c r="H11" s="6">
        <f>'[75]Sheet 1'!$J$29</f>
        <v>-1.6492807690928006</v>
      </c>
      <c r="I11" s="7">
        <f>'[75]Sheet 1'!$P$19</f>
        <v>13.121042713567839</v>
      </c>
      <c r="J11" s="7">
        <f>'[75]Sheet 1'!$Q$19</f>
        <v>82.43370165745857</v>
      </c>
      <c r="K11" s="6">
        <f>'[75]Sheet 1'!$O$7</f>
        <v>0.77790000000000004</v>
      </c>
      <c r="L11" s="6">
        <f>'[75]Sheet 1'!$R$7</f>
        <v>0.2120471590711181</v>
      </c>
      <c r="M11" s="6">
        <f>'[75]Sheet 1'!$Q$13</f>
        <v>-0.20223875895447993</v>
      </c>
      <c r="N11" s="8">
        <f>'[75]Sheet 1'!$Q$101</f>
        <v>20888700000</v>
      </c>
      <c r="O11" s="16" t="str" cm="1">
        <f t="array" ref="O11">_FV(A11,"Industry")</f>
        <v>Software &amp; IT Services</v>
      </c>
      <c r="P11" s="25" cm="1">
        <f t="array" ref="P11">_FV(A11,"Year incorporated",TRUE)</f>
        <v>2007</v>
      </c>
      <c r="Q11" s="14" t="str" cm="1">
        <f t="array" ref="Q11">_FV(A11,"Description")</f>
        <v>Zscaler, Inc. (Zscaler) is a cloud security company that has developed a platform incorporating security functionalities needed to enable access to cloud resources based on identity, context, and organization policies. Its solution is a multi-tenant, distributed cloud platform that secures user-to-app, app-to-app, and machine-to-machine communications over various networks and locations. The Company delivers its solutions using a software-as-a-service (SaaS) business model and sells subscriptions to customers to access its cloud platform, together with related support services. Its Zero Trust Exchange is a cloud-native security platform that protects various customers from cyberattacks and data loss by connecting users, devices, and applications in any location. The Company's cloud services include Zscaler Internet Access (ZIA), Zscaler Private Access (ZPA), and Zscaler Digital Experience (ZDX).</v>
      </c>
      <c r="T11" s="10"/>
      <c r="U11" s="10"/>
      <c r="V11" s="10"/>
    </row>
    <row r="12" spans="1:24" ht="50" customHeight="1">
      <c r="A12" s="22" t="e" vm="85">
        <v>#VALUE!</v>
      </c>
      <c r="B12" s="19">
        <v>9.2716361792178876</v>
      </c>
      <c r="C12" s="6">
        <v>-0.35118011342072164</v>
      </c>
      <c r="D12" s="6">
        <v>1.061430964018379</v>
      </c>
      <c r="E12" s="6">
        <v>0.40935479974134203</v>
      </c>
      <c r="F12" s="6">
        <f>'[76]Sheet 1'!$M$106</f>
        <v>0.30724695923480089</v>
      </c>
      <c r="G12" s="6">
        <v>0.39573443107919193</v>
      </c>
      <c r="H12" s="6">
        <v>-0.61309248516722392</v>
      </c>
      <c r="I12" s="7">
        <v>7.0135584168067231</v>
      </c>
      <c r="J12" s="7">
        <v>-28.504557773224043</v>
      </c>
      <c r="K12" s="6">
        <v>0.6584931983826765</v>
      </c>
      <c r="L12" s="6">
        <v>-0.49276017992368165</v>
      </c>
      <c r="M12" s="6">
        <v>-0.24299799904026365</v>
      </c>
      <c r="N12" s="8">
        <v>4173067258</v>
      </c>
      <c r="O12" s="16" t="str" cm="1">
        <f t="array" ref="O12">_FV(A12,"Industry")</f>
        <v>Software &amp; IT Services</v>
      </c>
      <c r="P12" s="25" cm="1">
        <f t="array" ref="P12">_FV(A12,"Year incorporated",TRUE)</f>
        <v>2013</v>
      </c>
      <c r="Q12" s="14" t="str" cm="1">
        <f t="array" ref="Q12">_FV(A12,"Description")</f>
        <v>SentinelOne, Inc. is a cybersecurity provider that delivers an artificial intelligence-powered platform to enable autonomous cybersecurity defense. The Company’s Singularity platform ingests, correlates, and queries petabytes of structured and unstructured data from a myriad of ever-expanding disparate external and internal sources in real time. The Company's distributed AI models run both locally on every endpoint and every cloud workload, as well as on its cloud platform. The Company's Singularity platform offers multi-tenancy and can be deployed on a diverse range of environments that its customers choose, including public, private, or hybrid clouds. The Company's Singularity platform defends against cyberattacks and features across Windows, macOS, Linux and Kubernetes software. The Company also delivers identity security as part of Singularity XDR for protection, including Singularity Identity, Singularity Ranger Active Directory Assessor and Singularity Hologram.</v>
      </c>
      <c r="T12" s="10"/>
      <c r="U12" s="10"/>
      <c r="V12" s="10"/>
    </row>
    <row r="13" spans="1:24" ht="50" customHeight="1">
      <c r="A13" s="2" t="e" vm="24">
        <v>#VALUE!</v>
      </c>
      <c r="B13" s="19">
        <f>'[15]Sheet 1'!$AE$116</f>
        <v>404.76916279857107</v>
      </c>
      <c r="C13" s="6" cm="1">
        <f t="array" ref="C13">(B13/_FV(A13,"Price"))-1</f>
        <v>-0.37196406082456002</v>
      </c>
      <c r="D13" s="6">
        <f>'[15]Sheet 1'!$AC$5</f>
        <v>0.137682016012036</v>
      </c>
      <c r="E13" s="6">
        <f>'[15]Sheet 1'!$AD$5</f>
        <v>0.25473471431135297</v>
      </c>
      <c r="F13" s="6">
        <f>'[15]Sheet 1'!$AK$107</f>
        <v>0.15471991194542833</v>
      </c>
      <c r="G13" s="6">
        <f>'[15]Sheet 1'!$AC$30</f>
        <v>-6.74802828392711E-2</v>
      </c>
      <c r="H13" s="6">
        <f>'[15]Sheet 1'!$AD$30</f>
        <v>0.34975028252706797</v>
      </c>
      <c r="I13" s="7">
        <f>'[15]Sheet 1'!$AJ$20</f>
        <v>9.7176835924266953</v>
      </c>
      <c r="J13" s="7">
        <f>'[15]Sheet 1'!$AK$20</f>
        <v>34.864240378122886</v>
      </c>
      <c r="K13" s="6">
        <f>'[15]Sheet 1'!$AI$8</f>
        <v>0.50539999999999996</v>
      </c>
      <c r="L13" s="6">
        <f>'[15]Sheet 1'!$AL$8</f>
        <v>0.33851436236032001</v>
      </c>
      <c r="M13" s="6">
        <f>'[15]Sheet 1'!$AK$14</f>
        <v>0.2216504501327809</v>
      </c>
      <c r="N13" s="8">
        <f>'[15]Sheet 1'!$AK$101</f>
        <v>258169700000</v>
      </c>
      <c r="O13" s="16" t="str" cm="1">
        <f t="array" ref="O13">_FV(A13,"Industry")</f>
        <v>Semiconductors &amp; Semiconductor Equipment</v>
      </c>
      <c r="P13" s="25" cm="1">
        <f t="array" ref="P13">_FV(A13,"Year incorporated",TRUE)</f>
        <v>1994</v>
      </c>
      <c r="Q13" s="14" t="str" cm="1">
        <f t="array" ref="Q13">_FV(A13,"Description")</f>
        <v>ASML Holding N.V. is a holding company based in the Netherlands. The Company operates through its subsidiaries in the Netherlands, the United States, Italy, France, Germany, the United Kingdom, Ireland, Belgium, South Korea, Taiwan, Singapore, China, Hong Kong, Japan, Malaysia and Israel. The Company operates through one business segment which is engage in development, production, marketing, sales, upgrading and servicing of advanced semiconductor equipment systems, consisting of lithography, metrology and inspection systems. The Company offers TWINSCAN systems, equipped with lithography system with a mercury lamp as light source (i-line), Krypton Fluoride (KrF) and Argon Fluoride (ArF) light sources for processing wafers for manufacturing environments for which imaging at a small resolution is required. TWINSCAN systems also include immersion lithography systems (TWINSCAN immersion systems).</v>
      </c>
      <c r="T13" s="14"/>
      <c r="U13" s="14"/>
      <c r="V13" s="14"/>
    </row>
    <row r="14" spans="1:24" ht="50" customHeight="1">
      <c r="A14" s="22" t="e" vm="69">
        <v>#VALUE!</v>
      </c>
      <c r="B14" s="19">
        <f>'[60]Sheet 1'!$I$115</f>
        <v>49.517539561715886</v>
      </c>
      <c r="C14" s="6" cm="1">
        <f t="array" ref="C14">(B14/_FV(A14,"Price"))-1</f>
        <v>-0.49482208159849128</v>
      </c>
      <c r="D14" s="6">
        <f>'[60]Sheet 1'!$G$4</f>
        <v>0.62823294296956411</v>
      </c>
      <c r="E14" s="6">
        <f>'[60]Sheet 1'!$H$4</f>
        <v>0.2482836845561458</v>
      </c>
      <c r="F14" s="6">
        <f>'[60]Sheet 1'!$O$106</f>
        <v>0.27897943040330364</v>
      </c>
      <c r="G14" s="6">
        <f>'[60]Sheet 1'!$G$29</f>
        <v>1.4179320318148951</v>
      </c>
      <c r="H14" s="6">
        <f>'[60]Sheet 1'!$H$29</f>
        <v>-9.187799043062201</v>
      </c>
      <c r="I14" s="7">
        <f>'[60]Sheet 1'!$N$19</f>
        <v>15.088565279770444</v>
      </c>
      <c r="J14" s="7">
        <f>'[60]Sheet 1'!$O$19</f>
        <v>76.820525931336746</v>
      </c>
      <c r="K14" s="6">
        <f>'[60]Sheet 1'!$M$7</f>
        <v>0.79300000000000004</v>
      </c>
      <c r="L14" s="6">
        <f>'[60]Sheet 1'!$P$7</f>
        <v>0.21104292281057846</v>
      </c>
      <c r="M14" s="6">
        <f>'[60]Sheet 1'!$O$13</f>
        <v>-2.6109573465787319E-2</v>
      </c>
      <c r="N14" s="8">
        <f>'[60]Sheet 1'!$O$101</f>
        <v>31550190000</v>
      </c>
      <c r="O14" s="16" t="str" cm="1">
        <f t="array" ref="O14">_FV(A14,"Industry")</f>
        <v>Software &amp; IT Services</v>
      </c>
      <c r="P14" s="25" cm="1">
        <f t="array" ref="P14">_FV(A14,"Year incorporated",TRUE)</f>
        <v>2010</v>
      </c>
      <c r="Q14" s="14" t="str" cm="1">
        <f t="array" ref="Q14">_FV(A14,"Description")</f>
        <v>Datadog, Inc. is the observability and security platform for cloud applications. The Company's software as a service (SaaS) platform integrates and automates infrastructure monitoring, application performance monitoring, log management, real-user monitoring, and various other capabilities to provide unified, real-time observability and security for its customers entire technology stack. Its platform consists of products that can be used individually or as a unified solution and includes a marketplace where customers can access products built by its partners on top of the Datadog platform. The Company's products include Infrastructure Monitoring, Application Performance Monitoring (APM), Log Management, Digital Experience Monitoring, Continuous Profiler, Database Monitoring, Network Monitoring, Incident Management, Observability Pipelines, Cloud Cost Management, Universal Service Monitoring, Cloud Security Management, Application Security Management, CI Visibility and others.</v>
      </c>
      <c r="T14" s="14"/>
      <c r="U14" s="14"/>
      <c r="V14" s="14"/>
      <c r="W14" s="14"/>
      <c r="X14" s="14"/>
    </row>
    <row r="15" spans="1:24" ht="50" customHeight="1">
      <c r="A15" s="2" t="e" vm="31">
        <v>#VALUE!</v>
      </c>
      <c r="B15" s="19">
        <f>'[22]Sheet 1'!$AB$115</f>
        <v>174.22563839940202</v>
      </c>
      <c r="C15" s="6" cm="1">
        <f t="array" ref="C15">(B15/_FV(A15,"Price"))-1</f>
        <v>-0.59008625650094815</v>
      </c>
      <c r="D15" s="6">
        <f>'[22]Sheet 1'!$Z$4</f>
        <v>2.2293230289069932E-3</v>
      </c>
      <c r="E15" s="6">
        <f>'[22]Sheet 1'!$AA$4</f>
        <v>0.57611032846444732</v>
      </c>
      <c r="F15" s="6">
        <f>'[22]Sheet 1'!$AH$106</f>
        <v>0.31574442095261201</v>
      </c>
      <c r="G15" s="6">
        <f>'[22]Sheet 1'!$Z$29</f>
        <v>-0.55209187858900743</v>
      </c>
      <c r="H15" s="6">
        <f>'[22]Sheet 1'!$AA$29</f>
        <v>3.3374542124542126</v>
      </c>
      <c r="I15" s="7">
        <f>'[22]Sheet 1'!$AG$19</f>
        <v>24.693606811873735</v>
      </c>
      <c r="J15" s="7">
        <f>'[22]Sheet 1'!$AH$19</f>
        <v>55.48694516971279</v>
      </c>
      <c r="K15" s="6">
        <f>'[22]Sheet 1'!$AF$7</f>
        <v>0.56930000000000003</v>
      </c>
      <c r="L15" s="6">
        <f>'[22]Sheet 1'!$AI$7</f>
        <v>0.14117298138948617</v>
      </c>
      <c r="M15" s="6">
        <f>'[22]Sheet 1'!$AH$13</f>
        <v>0.12439627753563436</v>
      </c>
      <c r="N15" s="8">
        <f>'[22]Sheet 1'!$AH$101</f>
        <v>1049824000000</v>
      </c>
      <c r="O15" s="16" t="str" cm="1">
        <f t="array" ref="O15">_FV(A15,"Industry")</f>
        <v>Semiconductors &amp; Semiconductor Equipment</v>
      </c>
      <c r="P15" s="25" cm="1">
        <f t="array" ref="P15">_FV(A15,"Year incorporated",TRUE)</f>
        <v>1998</v>
      </c>
      <c r="Q15" s="14" t="str" cm="1">
        <f t="array" ref="Q15">_FV(A15,"Description")</f>
        <v>NVIDIA Corporation accelerates computing to help solve the computational problems. The Company has two segments. The Compute &amp; Networking segment includes its data center accelerated computing platform; networking; automotive artificial intelligence (AI) cockpit, autonomous driving development agreements and autonomous vehicle solutions; electric vehicle computing platforms; Jetson for robotics and other embedded platforms; NVIDIA AI Enterprise and other software; and cryptocurrency mining processors (CMP). The Graphics segment includes GeForce GPUs for gaming and personal computers (PCs), the GeForce NOW game streaming service and related infrastructure, and solutions for gaming platforms; Quadro/NVIDIA RTX GPUs for enterprise workstation graphics; virtual GPU (vGPU), software for cloud-based visual and virtual computing; automotive platforms for infotainment systems; and omniverse enterprise software for building and operating metaverse and three-dimensional Internet applications.</v>
      </c>
      <c r="T15" s="14"/>
      <c r="U15" s="14"/>
      <c r="V15" s="14"/>
    </row>
    <row r="16" spans="1:24" ht="50" customHeight="1">
      <c r="A16" s="22" t="e" vm="79">
        <v>#VALUE!</v>
      </c>
      <c r="B16" s="19">
        <f>'[70]Sheet 1'!$H$115</f>
        <v>61.766774954947742</v>
      </c>
      <c r="C16" s="6" cm="1">
        <f t="array" ref="C16">(B16/_FV(A16,"Price"))-1</f>
        <v>-0.63796509609666652</v>
      </c>
      <c r="D16" s="6">
        <f>'[70]Sheet 1'!$F$4</f>
        <v>0.69409764566847132</v>
      </c>
      <c r="E16" s="6">
        <f>'[70]Sheet 1'!$G$4</f>
        <v>0.3327465956384863</v>
      </c>
      <c r="F16" s="6">
        <f>'[70]Sheet 1'!$N$106</f>
        <v>0.33072101598683651</v>
      </c>
      <c r="G16" s="6">
        <f>'[70]Sheet 1'!$F$29</f>
        <v>0.17171460170483632</v>
      </c>
      <c r="H16" s="6">
        <f>'[70]Sheet 1'!$G$29</f>
        <v>-1.2676021865056701</v>
      </c>
      <c r="I16" s="7">
        <f>'[70]Sheet 1'!$M$19</f>
        <v>20.197682528151109</v>
      </c>
      <c r="J16" s="7">
        <f>'[70]Sheet 1'!$N$19</f>
        <v>260.80778611632269</v>
      </c>
      <c r="K16" s="6">
        <f>'[70]Sheet 1'!$L$7</f>
        <v>0.65259999999999996</v>
      </c>
      <c r="L16" s="6">
        <f>'[70]Sheet 1'!$O$7</f>
        <v>0.24035864583651029</v>
      </c>
      <c r="M16" s="6">
        <f>'[70]Sheet 1'!$N$13</f>
        <v>-0.14755660996472728</v>
      </c>
      <c r="N16" s="8">
        <f>'[70]Sheet 1'!$N$101</f>
        <v>55604220000</v>
      </c>
      <c r="O16" s="16" t="str" cm="1">
        <f t="array" ref="O16">_FV(A16,"Industry")</f>
        <v>Software &amp; IT Services</v>
      </c>
      <c r="P16" s="25" cm="1">
        <f t="array" ref="P16">_FV(A16,"Year incorporated",TRUE)</f>
        <v>2012</v>
      </c>
      <c r="Q16" s="14" t="str" cm="1">
        <f t="array" ref="Q16">_FV(A16,"Description")</f>
        <v>Snowflake Inc. is a Data Cloud company. The Company’s platform is the technology that powers the Data Cloud, enabling customers to consolidate data into a single source of truth to drive meaningful business insights, build data applications, and share data and data products. Its platform unifies data and supports a variety of workloads, including data warehousing, data lakes, and Unistore, as well as collaboration, data engineering, cybersecurity, data science and machine learning, and application development. The Company has developed technology across its platform, including managed service, storage, query capabilities, compute model, data sharing, global infrastructure, and integrated security. The Company also provides frictionless and governed data access so users can securely share data inside and outside of their organizations, generally without copying or moving the underlying data.</v>
      </c>
      <c r="T16" s="14"/>
      <c r="U16" s="14"/>
      <c r="V16" s="14"/>
    </row>
    <row r="17" spans="1:20" ht="50" customHeight="1">
      <c r="A17" s="22" t="e" vm="88">
        <v>#VALUE!</v>
      </c>
      <c r="B17" s="19">
        <v>7.7050217814438975</v>
      </c>
      <c r="C17" s="6">
        <v>-0.77190580871983727</v>
      </c>
      <c r="D17" s="6">
        <v>0.51069447022667736</v>
      </c>
      <c r="E17" s="6">
        <v>0.30200155646273363</v>
      </c>
      <c r="F17" s="6">
        <f>'[79]Sheet 1'!$M$106</f>
        <v>0.2516495169570041</v>
      </c>
      <c r="G17" s="6">
        <v>0.32015659230865712</v>
      </c>
      <c r="H17" s="6">
        <v>-0.88803250904317965</v>
      </c>
      <c r="I17" s="7">
        <v>13.112254502556036</v>
      </c>
      <c r="J17" s="7">
        <v>-197.41743719287166</v>
      </c>
      <c r="K17" s="6">
        <v>0.65449999999999997</v>
      </c>
      <c r="L17" s="6">
        <v>-0.29318160097210655</v>
      </c>
      <c r="M17" s="6">
        <v>-0.24525679463638253</v>
      </c>
      <c r="N17" s="8">
        <v>10003338960</v>
      </c>
      <c r="O17" s="16" t="str" cm="1">
        <f t="array" ref="O17">_FV(A17,"Industry")</f>
        <v>Software &amp; IT Services</v>
      </c>
      <c r="P17" s="25" cm="1">
        <f t="array" ref="P17">_FV(A17,"Year incorporated",TRUE)</f>
        <v>2014</v>
      </c>
      <c r="Q17" s="14" t="str" cm="1">
        <f t="array" ref="Q17">_FV(A17,"Description")</f>
        <v>Confluent, Inc. is engaged in designing data infrastructure to connect the applications, systems, and data layers around a real-time central nervous system. The Company is focused on developing a category of data infrastructure focused on data in motion for developers and enterprises. It enables enterprises to deliver customer experiences for their business functions, departments, teams, applications, and data stores to have connectivity. It is designed to have real-time data from multiple sources streamed across an enterprise for real-time analysis. Its offering enables organizations to deploy production-ready applications that run across cloud infrastructures and data centers, with features for security and compliance. Its platform provides the capabilities to fill the structural, operational, and engineering gaps in businesses. It enables software developers to build their applications to connect data in motion and enables enterprises to make data in motion to everything they do.</v>
      </c>
      <c r="R17" s="10"/>
      <c r="S17" s="10"/>
      <c r="T17" s="10"/>
    </row>
    <row r="18" spans="1:20" ht="50" customHeight="1">
      <c r="A18" s="2" t="e" vm="20">
        <v>#VALUE!</v>
      </c>
      <c r="B18" s="19">
        <f>'[11]Sheet 1'!$S$117</f>
        <v>52.618243319468505</v>
      </c>
      <c r="C18" s="6" cm="1">
        <f t="array" ref="C18">(B18/_FV(A18,"Price"))-1</f>
        <v>-0.80826351594407131</v>
      </c>
      <c r="D18" s="6">
        <f>'[11]Sheet 1'!$Q$6</f>
        <v>0.51351652639206291</v>
      </c>
      <c r="E18" s="6">
        <f>'[11]Sheet 1'!$R$6</f>
        <v>0.22447276030541841</v>
      </c>
      <c r="F18" s="6">
        <f>'[11]Sheet 1'!$Y$108</f>
        <v>0.1972033540756965</v>
      </c>
      <c r="G18" s="6">
        <f>'[11]Sheet 1'!$Q$31</f>
        <v>1.2750498278673672</v>
      </c>
      <c r="H18" s="6">
        <f>'[11]Sheet 1'!$R$31</f>
        <v>-4.7148773494743557E-2</v>
      </c>
      <c r="I18" s="7">
        <f>'[11]Sheet 1'!$X$21</f>
        <v>8.7200443389341142</v>
      </c>
      <c r="J18" s="7">
        <f>'[11]Sheet 1'!$Y$21</f>
        <v>72.702021290538283</v>
      </c>
      <c r="K18" s="6">
        <f>'[11]Sheet 1'!$W$9</f>
        <v>0.25600000000000001</v>
      </c>
      <c r="L18" s="6">
        <f>'[11]Sheet 1'!$Z$9</f>
        <v>9.281628243843755E-2</v>
      </c>
      <c r="M18" s="6">
        <f>'[11]Sheet 1'!$Y$15</f>
        <v>0.28567244733594127</v>
      </c>
      <c r="N18" s="8">
        <f>'[11]Sheet 1'!$Y$102</f>
        <v>869806982720</v>
      </c>
      <c r="O18" s="16" t="str" cm="1">
        <f t="array" ref="O18">_FV(A18,"Industry")</f>
        <v>Automobiles &amp; Auto Parts</v>
      </c>
      <c r="P18" s="25" cm="1">
        <f t="array" ref="P18">_FV(A18,"Year incorporated",TRUE)</f>
        <v>2003</v>
      </c>
      <c r="Q18" s="14" t="str" cm="1">
        <f t="array" ref="Q18">_FV(A18,"Description")</f>
        <v>Tesla, Inc. designs, develops, manufactures, sells and leases fully electric vehicles and energy generation and storage systems, and offer services related to its products. The Company's automotive segment includes the design, development, manufacturing, sales, and leasing of electric vehicles as well as sales of automotive regulatory credits. Additionally, the automotive segment is also comprised of services and other, which includes non-warranty after-sales vehicle services, sales of used vehicles, retail merchandise, sales by its acquired subsidiaries to third party customers, and vehicle insurance. Its energy generation and storage segment include the design, manufacture, installation, sales and leasing of solar energy generation and energy storage products and related services and sales of solar energy systems incentives. Its automotive products include Model 3, Model Y, Model S and Model X. Powerwall and Megapack are its lithium-ion battery energy storage products.</v>
      </c>
      <c r="R18" s="14"/>
      <c r="S18" s="14"/>
      <c r="T18" s="14"/>
    </row>
  </sheetData>
  <autoFilter ref="A1:N1" xr:uid="{FAB1ACF9-D4B9-FB4D-8299-9FC1FBDA430F}">
    <sortState xmlns:xlrd2="http://schemas.microsoft.com/office/spreadsheetml/2017/richdata2" ref="A2:N18">
      <sortCondition descending="1" ref="C1:C18"/>
    </sortState>
  </autoFilter>
  <conditionalFormatting sqref="C2">
    <cfRule type="colorScale" priority="407">
      <colorScale>
        <cfvo type="min"/>
        <cfvo type="percentile" val="50"/>
        <cfvo type="max"/>
        <color rgb="FFF8696B"/>
        <color rgb="FFFCFCFF"/>
        <color rgb="FF63BE7B"/>
      </colorScale>
    </cfRule>
  </conditionalFormatting>
  <conditionalFormatting sqref="C2:C7">
    <cfRule type="colorScale" priority="5590">
      <colorScale>
        <cfvo type="min"/>
        <cfvo type="percentile" val="50"/>
        <cfvo type="max"/>
        <color rgb="FFF8696B"/>
        <color rgb="FFFCFCFF"/>
        <color rgb="FF63BE7B"/>
      </colorScale>
    </cfRule>
  </conditionalFormatting>
  <conditionalFormatting sqref="C2:C9">
    <cfRule type="colorScale" priority="5761">
      <colorScale>
        <cfvo type="min"/>
        <cfvo type="percentile" val="50"/>
        <cfvo type="max"/>
        <color rgb="FFF8696B"/>
        <color rgb="FFFCFCFF"/>
        <color rgb="FF63BE7B"/>
      </colorScale>
    </cfRule>
  </conditionalFormatting>
  <conditionalFormatting sqref="C2:C18">
    <cfRule type="colorScale" priority="13">
      <colorScale>
        <cfvo type="min"/>
        <cfvo type="percentile" val="50"/>
        <cfvo type="max"/>
        <color rgb="FFF8696B"/>
        <color rgb="FFFCFCFF"/>
        <color rgb="FF63BE7B"/>
      </colorScale>
    </cfRule>
  </conditionalFormatting>
  <conditionalFormatting sqref="C3">
    <cfRule type="colorScale" priority="400">
      <colorScale>
        <cfvo type="min"/>
        <cfvo type="percentile" val="50"/>
        <cfvo type="max"/>
        <color rgb="FFF8696B"/>
        <color rgb="FFFCFCFF"/>
        <color rgb="FF63BE7B"/>
      </colorScale>
    </cfRule>
  </conditionalFormatting>
  <conditionalFormatting sqref="C4">
    <cfRule type="colorScale" priority="389">
      <colorScale>
        <cfvo type="min"/>
        <cfvo type="percentile" val="50"/>
        <cfvo type="max"/>
        <color rgb="FFF8696B"/>
        <color rgb="FFFCFCFF"/>
        <color rgb="FF63BE7B"/>
      </colorScale>
    </cfRule>
  </conditionalFormatting>
  <conditionalFormatting sqref="C5">
    <cfRule type="colorScale" priority="379">
      <colorScale>
        <cfvo type="min"/>
        <cfvo type="percentile" val="50"/>
        <cfvo type="max"/>
        <color rgb="FFF8696B"/>
        <color rgb="FFFCFCFF"/>
        <color rgb="FF63BE7B"/>
      </colorScale>
    </cfRule>
  </conditionalFormatting>
  <conditionalFormatting sqref="C6">
    <cfRule type="colorScale" priority="361">
      <colorScale>
        <cfvo type="min"/>
        <cfvo type="percentile" val="50"/>
        <cfvo type="max"/>
        <color rgb="FFF8696B"/>
        <color rgb="FFFCFCFF"/>
        <color rgb="FF63BE7B"/>
      </colorScale>
    </cfRule>
  </conditionalFormatting>
  <conditionalFormatting sqref="C7">
    <cfRule type="colorScale" priority="415">
      <colorScale>
        <cfvo type="min"/>
        <cfvo type="percentile" val="50"/>
        <cfvo type="max"/>
        <color rgb="FFF8696B"/>
        <color rgb="FFFCFCFF"/>
        <color rgb="FF63BE7B"/>
      </colorScale>
    </cfRule>
  </conditionalFormatting>
  <conditionalFormatting sqref="C8">
    <cfRule type="colorScale" priority="328">
      <colorScale>
        <cfvo type="min"/>
        <cfvo type="percentile" val="50"/>
        <cfvo type="max"/>
        <color rgb="FFF8696B"/>
        <color rgb="FFFCFCFF"/>
        <color rgb="FF63BE7B"/>
      </colorScale>
    </cfRule>
    <cfRule type="colorScale" priority="327">
      <colorScale>
        <cfvo type="min"/>
        <cfvo type="percentile" val="50"/>
        <cfvo type="max"/>
        <color rgb="FFF8696B"/>
        <color rgb="FFFCFCFF"/>
        <color rgb="FF63BE7B"/>
      </colorScale>
    </cfRule>
    <cfRule type="colorScale" priority="347">
      <colorScale>
        <cfvo type="min"/>
        <cfvo type="percentile" val="50"/>
        <cfvo type="max"/>
        <color rgb="FFF8696B"/>
        <color rgb="FFFCFCFF"/>
        <color rgb="FF63BE7B"/>
      </colorScale>
    </cfRule>
  </conditionalFormatting>
  <conditionalFormatting sqref="C9">
    <cfRule type="colorScale" priority="312">
      <colorScale>
        <cfvo type="min"/>
        <cfvo type="percentile" val="50"/>
        <cfvo type="max"/>
        <color rgb="FFF8696B"/>
        <color rgb="FFFCFCFF"/>
        <color rgb="FF63BE7B"/>
      </colorScale>
    </cfRule>
    <cfRule type="colorScale" priority="292">
      <colorScale>
        <cfvo type="min"/>
        <cfvo type="percentile" val="50"/>
        <cfvo type="max"/>
        <color rgb="FFF8696B"/>
        <color rgb="FFFCFCFF"/>
        <color rgb="FF63BE7B"/>
      </colorScale>
    </cfRule>
    <cfRule type="colorScale" priority="293">
      <colorScale>
        <cfvo type="min"/>
        <cfvo type="percentile" val="50"/>
        <cfvo type="max"/>
        <color rgb="FFF8696B"/>
        <color rgb="FFFCFCFF"/>
        <color rgb="FF63BE7B"/>
      </colorScale>
    </cfRule>
  </conditionalFormatting>
  <conditionalFormatting sqref="C10">
    <cfRule type="colorScale" priority="237">
      <colorScale>
        <cfvo type="min"/>
        <cfvo type="percentile" val="50"/>
        <cfvo type="max"/>
        <color rgb="FFF8696B"/>
        <color rgb="FFFCFCFF"/>
        <color rgb="FF63BE7B"/>
      </colorScale>
    </cfRule>
  </conditionalFormatting>
  <conditionalFormatting sqref="C10:C16">
    <cfRule type="colorScale" priority="5537">
      <colorScale>
        <cfvo type="min"/>
        <cfvo type="percentile" val="50"/>
        <cfvo type="max"/>
        <color rgb="FFF8696B"/>
        <color rgb="FFFCFCFF"/>
        <color rgb="FF63BE7B"/>
      </colorScale>
    </cfRule>
  </conditionalFormatting>
  <conditionalFormatting sqref="C11">
    <cfRule type="colorScale" priority="208">
      <colorScale>
        <cfvo type="min"/>
        <cfvo type="percentile" val="50"/>
        <cfvo type="max"/>
        <color rgb="FFF8696B"/>
        <color rgb="FFFCFCFF"/>
        <color rgb="FF63BE7B"/>
      </colorScale>
    </cfRule>
  </conditionalFormatting>
  <conditionalFormatting sqref="C12">
    <cfRule type="colorScale" priority="199">
      <colorScale>
        <cfvo type="min"/>
        <cfvo type="percentile" val="50"/>
        <cfvo type="max"/>
        <color rgb="FFF8696B"/>
        <color rgb="FFFCFCFF"/>
        <color rgb="FF63BE7B"/>
      </colorScale>
    </cfRule>
  </conditionalFormatting>
  <conditionalFormatting sqref="C13">
    <cfRule type="colorScale" priority="182">
      <colorScale>
        <cfvo type="min"/>
        <cfvo type="percentile" val="50"/>
        <cfvo type="max"/>
        <color rgb="FFF8696B"/>
        <color rgb="FFFCFCFF"/>
        <color rgb="FF63BE7B"/>
      </colorScale>
    </cfRule>
  </conditionalFormatting>
  <conditionalFormatting sqref="C14">
    <cfRule type="colorScale" priority="170">
      <colorScale>
        <cfvo type="min"/>
        <cfvo type="percentile" val="50"/>
        <cfvo type="max"/>
        <color rgb="FFF8696B"/>
        <color rgb="FFFCFCFF"/>
        <color rgb="FF63BE7B"/>
      </colorScale>
    </cfRule>
  </conditionalFormatting>
  <conditionalFormatting sqref="C15">
    <cfRule type="colorScale" priority="153">
      <colorScale>
        <cfvo type="min"/>
        <cfvo type="percentile" val="50"/>
        <cfvo type="max"/>
        <color rgb="FFF8696B"/>
        <color rgb="FFFCFCFF"/>
        <color rgb="FF63BE7B"/>
      </colorScale>
    </cfRule>
  </conditionalFormatting>
  <conditionalFormatting sqref="C16">
    <cfRule type="colorScale" priority="116">
      <colorScale>
        <cfvo type="min"/>
        <cfvo type="percentile" val="50"/>
        <cfvo type="max"/>
        <color rgb="FFF8696B"/>
        <color rgb="FFFCFCFF"/>
        <color rgb="FF63BE7B"/>
      </colorScale>
    </cfRule>
  </conditionalFormatting>
  <conditionalFormatting sqref="C17">
    <cfRule type="colorScale" priority="80">
      <colorScale>
        <cfvo type="min"/>
        <cfvo type="percentile" val="50"/>
        <cfvo type="max"/>
        <color rgb="FFF8696B"/>
        <color rgb="FFFCFCFF"/>
        <color rgb="FF63BE7B"/>
      </colorScale>
    </cfRule>
  </conditionalFormatting>
  <conditionalFormatting sqref="C17:C18">
    <cfRule type="colorScale" priority="5688">
      <colorScale>
        <cfvo type="min"/>
        <cfvo type="percentile" val="50"/>
        <cfvo type="max"/>
        <color rgb="FFF8696B"/>
        <color rgb="FFFCFCFF"/>
        <color rgb="FF63BE7B"/>
      </colorScale>
    </cfRule>
  </conditionalFormatting>
  <conditionalFormatting sqref="C18">
    <cfRule type="colorScale" priority="5400">
      <colorScale>
        <cfvo type="min"/>
        <cfvo type="percentile" val="50"/>
        <cfvo type="max"/>
        <color rgb="FFF8696B"/>
        <color rgb="FFFCFCFF"/>
        <color rgb="FF63BE7B"/>
      </colorScale>
    </cfRule>
  </conditionalFormatting>
  <conditionalFormatting sqref="D2:D7">
    <cfRule type="colorScale" priority="5592">
      <colorScale>
        <cfvo type="min"/>
        <cfvo type="max"/>
        <color rgb="FFFCFCFF"/>
        <color rgb="FF63BE7B"/>
      </colorScale>
    </cfRule>
  </conditionalFormatting>
  <conditionalFormatting sqref="D2:D9">
    <cfRule type="colorScale" priority="5762">
      <colorScale>
        <cfvo type="min"/>
        <cfvo type="max"/>
        <color rgb="FFFCFCFF"/>
        <color rgb="FF63BE7B"/>
      </colorScale>
    </cfRule>
  </conditionalFormatting>
  <conditionalFormatting sqref="D2:D18">
    <cfRule type="colorScale" priority="12">
      <colorScale>
        <cfvo type="min"/>
        <cfvo type="max"/>
        <color rgb="FFFCFCFF"/>
        <color rgb="FF63BE7B"/>
      </colorScale>
    </cfRule>
  </conditionalFormatting>
  <conditionalFormatting sqref="D8">
    <cfRule type="colorScale" priority="345">
      <colorScale>
        <cfvo type="min"/>
        <cfvo type="max"/>
        <color rgb="FFFCFCFF"/>
        <color rgb="FF63BE7B"/>
      </colorScale>
    </cfRule>
    <cfRule type="colorScale" priority="348">
      <colorScale>
        <cfvo type="min"/>
        <cfvo type="max"/>
        <color rgb="FFFCFCFF"/>
        <color rgb="FF63BE7B"/>
      </colorScale>
    </cfRule>
  </conditionalFormatting>
  <conditionalFormatting sqref="D9">
    <cfRule type="colorScale" priority="313">
      <colorScale>
        <cfvo type="min"/>
        <cfvo type="max"/>
        <color rgb="FFFCFCFF"/>
        <color rgb="FF63BE7B"/>
      </colorScale>
    </cfRule>
    <cfRule type="colorScale" priority="310">
      <colorScale>
        <cfvo type="min"/>
        <cfvo type="max"/>
        <color rgb="FFFCFCFF"/>
        <color rgb="FF63BE7B"/>
      </colorScale>
    </cfRule>
  </conditionalFormatting>
  <conditionalFormatting sqref="D10:D16">
    <cfRule type="colorScale" priority="5539">
      <colorScale>
        <cfvo type="min"/>
        <cfvo type="max"/>
        <color rgb="FFFCFCFF"/>
        <color rgb="FF63BE7B"/>
      </colorScale>
    </cfRule>
  </conditionalFormatting>
  <conditionalFormatting sqref="D17:D18">
    <cfRule type="colorScale" priority="5690">
      <colorScale>
        <cfvo type="min"/>
        <cfvo type="max"/>
        <color rgb="FFFCFCFF"/>
        <color rgb="FF63BE7B"/>
      </colorScale>
    </cfRule>
  </conditionalFormatting>
  <conditionalFormatting sqref="D2:H2">
    <cfRule type="colorScale" priority="408">
      <colorScale>
        <cfvo type="min"/>
        <cfvo type="max"/>
        <color rgb="FFFCFCFF"/>
        <color rgb="FF63BE7B"/>
      </colorScale>
    </cfRule>
    <cfRule type="colorScale" priority="411">
      <colorScale>
        <cfvo type="min"/>
        <cfvo type="max"/>
        <color rgb="FFFFEF9C"/>
        <color rgb="FF63BE7B"/>
      </colorScale>
    </cfRule>
    <cfRule type="colorScale" priority="409">
      <colorScale>
        <cfvo type="min"/>
        <cfvo type="max"/>
        <color rgb="FFFCFCFF"/>
        <color rgb="FF63BE7B"/>
      </colorScale>
    </cfRule>
    <cfRule type="colorScale" priority="410">
      <colorScale>
        <cfvo type="min"/>
        <cfvo type="percentile" val="50"/>
        <cfvo type="max"/>
        <color rgb="FFF8696B"/>
        <color rgb="FFFFEB84"/>
        <color rgb="FF63BE7B"/>
      </colorScale>
    </cfRule>
  </conditionalFormatting>
  <conditionalFormatting sqref="D3:H3">
    <cfRule type="colorScale" priority="401">
      <colorScale>
        <cfvo type="min"/>
        <cfvo type="max"/>
        <color rgb="FFFCFCFF"/>
        <color rgb="FF63BE7B"/>
      </colorScale>
    </cfRule>
    <cfRule type="colorScale" priority="403">
      <colorScale>
        <cfvo type="min"/>
        <cfvo type="percentile" val="50"/>
        <cfvo type="max"/>
        <color rgb="FFF8696B"/>
        <color rgb="FFFFEB84"/>
        <color rgb="FF63BE7B"/>
      </colorScale>
    </cfRule>
    <cfRule type="colorScale" priority="402">
      <colorScale>
        <cfvo type="min"/>
        <cfvo type="max"/>
        <color rgb="FFFCFCFF"/>
        <color rgb="FF63BE7B"/>
      </colorScale>
    </cfRule>
    <cfRule type="colorScale" priority="404">
      <colorScale>
        <cfvo type="min"/>
        <cfvo type="max"/>
        <color rgb="FFFFEF9C"/>
        <color rgb="FF63BE7B"/>
      </colorScale>
    </cfRule>
  </conditionalFormatting>
  <conditionalFormatting sqref="D4:H4">
    <cfRule type="colorScale" priority="398">
      <colorScale>
        <cfvo type="min"/>
        <cfvo type="max"/>
        <color rgb="FFFFEF9C"/>
        <color rgb="FF63BE7B"/>
      </colorScale>
    </cfRule>
    <cfRule type="colorScale" priority="395">
      <colorScale>
        <cfvo type="min"/>
        <cfvo type="max"/>
        <color rgb="FFFCFCFF"/>
        <color rgb="FF63BE7B"/>
      </colorScale>
    </cfRule>
    <cfRule type="colorScale" priority="393">
      <colorScale>
        <cfvo type="min"/>
        <cfvo type="max"/>
        <color rgb="FFFCFCFF"/>
        <color rgb="FF63BE7B"/>
      </colorScale>
    </cfRule>
    <cfRule type="colorScale" priority="394">
      <colorScale>
        <cfvo type="min"/>
        <cfvo type="max"/>
        <color rgb="FFFCFCFF"/>
        <color rgb="FF63BE7B"/>
      </colorScale>
    </cfRule>
    <cfRule type="colorScale" priority="396">
      <colorScale>
        <cfvo type="min"/>
        <cfvo type="percentile" val="50"/>
        <cfvo type="max"/>
        <color rgb="FFF8696B"/>
        <color rgb="FFFFEB84"/>
        <color rgb="FF63BE7B"/>
      </colorScale>
    </cfRule>
  </conditionalFormatting>
  <conditionalFormatting sqref="D5:H5">
    <cfRule type="colorScale" priority="387">
      <colorScale>
        <cfvo type="min"/>
        <cfvo type="max"/>
        <color rgb="FFFFEF9C"/>
        <color rgb="FF63BE7B"/>
      </colorScale>
    </cfRule>
    <cfRule type="colorScale" priority="384">
      <colorScale>
        <cfvo type="min"/>
        <cfvo type="max"/>
        <color rgb="FFFCFCFF"/>
        <color rgb="FF63BE7B"/>
      </colorScale>
    </cfRule>
    <cfRule type="colorScale" priority="385">
      <colorScale>
        <cfvo type="min"/>
        <cfvo type="percentile" val="50"/>
        <cfvo type="max"/>
        <color rgb="FFF8696B"/>
        <color rgb="FFFFEB84"/>
        <color rgb="FF63BE7B"/>
      </colorScale>
    </cfRule>
    <cfRule type="colorScale" priority="381">
      <colorScale>
        <cfvo type="min"/>
        <cfvo type="max"/>
        <color rgb="FFFCFCFF"/>
        <color rgb="FF63BE7B"/>
      </colorScale>
    </cfRule>
  </conditionalFormatting>
  <conditionalFormatting sqref="D6:H6">
    <cfRule type="colorScale" priority="367">
      <colorScale>
        <cfvo type="min"/>
        <cfvo type="max"/>
        <color rgb="FFFFEF9C"/>
        <color rgb="FF63BE7B"/>
      </colorScale>
    </cfRule>
    <cfRule type="colorScale" priority="366">
      <colorScale>
        <cfvo type="min"/>
        <cfvo type="max"/>
        <color rgb="FFFCFCFF"/>
        <color rgb="FF63BE7B"/>
      </colorScale>
    </cfRule>
    <cfRule type="colorScale" priority="362">
      <colorScale>
        <cfvo type="min"/>
        <cfvo type="max"/>
        <color rgb="FFFCFCFF"/>
        <color rgb="FF63BE7B"/>
      </colorScale>
    </cfRule>
    <cfRule type="colorScale" priority="363">
      <colorScale>
        <cfvo type="min"/>
        <cfvo type="max"/>
        <color rgb="FFFCFCFF"/>
        <color rgb="FF63BE7B"/>
      </colorScale>
    </cfRule>
    <cfRule type="colorScale" priority="365">
      <colorScale>
        <cfvo type="min"/>
        <cfvo type="percentile" val="50"/>
        <cfvo type="max"/>
        <color rgb="FFF8696B"/>
        <color rgb="FFFFEB84"/>
        <color rgb="FF63BE7B"/>
      </colorScale>
    </cfRule>
    <cfRule type="colorScale" priority="364">
      <colorScale>
        <cfvo type="min"/>
        <cfvo type="max"/>
        <color rgb="FFFCFCFF"/>
        <color rgb="FF63BE7B"/>
      </colorScale>
    </cfRule>
  </conditionalFormatting>
  <conditionalFormatting sqref="D7:H7">
    <cfRule type="colorScale" priority="359">
      <colorScale>
        <cfvo type="min"/>
        <cfvo type="max"/>
        <color rgb="FFFFEF9C"/>
        <color rgb="FF63BE7B"/>
      </colorScale>
    </cfRule>
    <cfRule type="colorScale" priority="357">
      <colorScale>
        <cfvo type="min"/>
        <cfvo type="max"/>
        <color rgb="FFFCFCFF"/>
        <color rgb="FF63BE7B"/>
      </colorScale>
    </cfRule>
    <cfRule type="colorScale" priority="358">
      <colorScale>
        <cfvo type="min"/>
        <cfvo type="percentile" val="50"/>
        <cfvo type="max"/>
        <color rgb="FFF8696B"/>
        <color rgb="FFFFEB84"/>
        <color rgb="FF63BE7B"/>
      </colorScale>
    </cfRule>
    <cfRule type="colorScale" priority="356">
      <colorScale>
        <cfvo type="min"/>
        <cfvo type="max"/>
        <color rgb="FFFCFCFF"/>
        <color rgb="FF63BE7B"/>
      </colorScale>
    </cfRule>
  </conditionalFormatting>
  <conditionalFormatting sqref="D8:H8">
    <cfRule type="colorScale" priority="338">
      <colorScale>
        <cfvo type="min"/>
        <cfvo type="max"/>
        <color rgb="FFFCFCFF"/>
        <color rgb="FF63BE7B"/>
      </colorScale>
    </cfRule>
    <cfRule type="colorScale" priority="342">
      <colorScale>
        <cfvo type="min"/>
        <cfvo type="max"/>
        <color rgb="FFFFEF9C"/>
        <color rgb="FF63BE7B"/>
      </colorScale>
    </cfRule>
    <cfRule type="colorScale" priority="335">
      <colorScale>
        <cfvo type="min"/>
        <cfvo type="max"/>
        <color rgb="FFFCFCFF"/>
        <color rgb="FF63BE7B"/>
      </colorScale>
    </cfRule>
    <cfRule type="colorScale" priority="340">
      <colorScale>
        <cfvo type="min"/>
        <cfvo type="percentile" val="50"/>
        <cfvo type="max"/>
        <color rgb="FFF8696B"/>
        <color rgb="FFFFEB84"/>
        <color rgb="FF63BE7B"/>
      </colorScale>
    </cfRule>
    <cfRule type="colorScale" priority="339">
      <colorScale>
        <cfvo type="min"/>
        <cfvo type="max"/>
        <color rgb="FFFCFCFF"/>
        <color rgb="FF63BE7B"/>
      </colorScale>
    </cfRule>
    <cfRule type="colorScale" priority="334">
      <colorScale>
        <cfvo type="min"/>
        <cfvo type="max"/>
        <color rgb="FFFCFCFF"/>
        <color rgb="FF63BE7B"/>
      </colorScale>
    </cfRule>
  </conditionalFormatting>
  <conditionalFormatting sqref="D9:H9">
    <cfRule type="colorScale" priority="300">
      <colorScale>
        <cfvo type="min"/>
        <cfvo type="max"/>
        <color rgb="FFFCFCFF"/>
        <color rgb="FF63BE7B"/>
      </colorScale>
    </cfRule>
    <cfRule type="colorScale" priority="299">
      <colorScale>
        <cfvo type="min"/>
        <cfvo type="max"/>
        <color rgb="FFFCFCFF"/>
        <color rgb="FF63BE7B"/>
      </colorScale>
    </cfRule>
    <cfRule type="colorScale" priority="303">
      <colorScale>
        <cfvo type="min"/>
        <cfvo type="max"/>
        <color rgb="FFFCFCFF"/>
        <color rgb="FF63BE7B"/>
      </colorScale>
    </cfRule>
    <cfRule type="colorScale" priority="305">
      <colorScale>
        <cfvo type="min"/>
        <cfvo type="max"/>
        <color rgb="FFFFEF9C"/>
        <color rgb="FF63BE7B"/>
      </colorScale>
    </cfRule>
    <cfRule type="colorScale" priority="308">
      <colorScale>
        <cfvo type="min"/>
        <cfvo type="max"/>
        <color rgb="FFFCFCFF"/>
        <color rgb="FF63BE7B"/>
      </colorScale>
    </cfRule>
    <cfRule type="colorScale" priority="309">
      <colorScale>
        <cfvo type="min"/>
        <cfvo type="percentile" val="50"/>
        <cfvo type="max"/>
        <color rgb="FFF8696B"/>
        <color rgb="FFFFEB84"/>
        <color rgb="FF63BE7B"/>
      </colorScale>
    </cfRule>
  </conditionalFormatting>
  <conditionalFormatting sqref="D10:H10">
    <cfRule type="colorScale" priority="240">
      <colorScale>
        <cfvo type="min"/>
        <cfvo type="max"/>
        <color rgb="FFFCFCFF"/>
        <color rgb="FF63BE7B"/>
      </colorScale>
    </cfRule>
    <cfRule type="colorScale" priority="248">
      <colorScale>
        <cfvo type="min"/>
        <cfvo type="percentile" val="50"/>
        <cfvo type="max"/>
        <color rgb="FFF8696B"/>
        <color rgb="FFFFEB84"/>
        <color rgb="FF63BE7B"/>
      </colorScale>
    </cfRule>
    <cfRule type="colorScale" priority="247">
      <colorScale>
        <cfvo type="min"/>
        <cfvo type="max"/>
        <color rgb="FFFCFCFF"/>
        <color rgb="FF63BE7B"/>
      </colorScale>
    </cfRule>
    <cfRule type="colorScale" priority="244">
      <colorScale>
        <cfvo type="min"/>
        <cfvo type="max"/>
        <color rgb="FFFFEF9C"/>
        <color rgb="FF63BE7B"/>
      </colorScale>
    </cfRule>
  </conditionalFormatting>
  <conditionalFormatting sqref="D11:H11">
    <cfRule type="colorScale" priority="209">
      <colorScale>
        <cfvo type="min"/>
        <cfvo type="max"/>
        <color rgb="FFFCFCFF"/>
        <color rgb="FF63BE7B"/>
      </colorScale>
    </cfRule>
    <cfRule type="colorScale" priority="212">
      <colorScale>
        <cfvo type="min"/>
        <cfvo type="percentile" val="50"/>
        <cfvo type="max"/>
        <color rgb="FFF8696B"/>
        <color rgb="FFFFEB84"/>
        <color rgb="FF63BE7B"/>
      </colorScale>
    </cfRule>
    <cfRule type="colorScale" priority="210">
      <colorScale>
        <cfvo type="min"/>
        <cfvo type="max"/>
        <color rgb="FFFCFCFF"/>
        <color rgb="FF63BE7B"/>
      </colorScale>
    </cfRule>
    <cfRule type="colorScale" priority="211">
      <colorScale>
        <cfvo type="min"/>
        <cfvo type="max"/>
        <color rgb="FFFCFCFF"/>
        <color rgb="FF63BE7B"/>
      </colorScale>
    </cfRule>
    <cfRule type="colorScale" priority="213">
      <colorScale>
        <cfvo type="min"/>
        <cfvo type="max"/>
        <color rgb="FFFCFCFF"/>
        <color rgb="FF63BE7B"/>
      </colorScale>
    </cfRule>
    <cfRule type="colorScale" priority="214">
      <colorScale>
        <cfvo type="min"/>
        <cfvo type="max"/>
        <color rgb="FFFFEF9C"/>
        <color rgb="FF63BE7B"/>
      </colorScale>
    </cfRule>
  </conditionalFormatting>
  <conditionalFormatting sqref="D12:H12">
    <cfRule type="colorScale" priority="205">
      <colorScale>
        <cfvo type="min"/>
        <cfvo type="max"/>
        <color rgb="FFFFEF9C"/>
        <color rgb="FF63BE7B"/>
      </colorScale>
    </cfRule>
    <cfRule type="colorScale" priority="203">
      <colorScale>
        <cfvo type="min"/>
        <cfvo type="percentile" val="50"/>
        <cfvo type="max"/>
        <color rgb="FFF8696B"/>
        <color rgb="FFFFEB84"/>
        <color rgb="FF63BE7B"/>
      </colorScale>
    </cfRule>
    <cfRule type="colorScale" priority="202">
      <colorScale>
        <cfvo type="min"/>
        <cfvo type="max"/>
        <color rgb="FFFCFCFF"/>
        <color rgb="FF63BE7B"/>
      </colorScale>
    </cfRule>
  </conditionalFormatting>
  <conditionalFormatting sqref="D13:H13">
    <cfRule type="colorScale" priority="194">
      <colorScale>
        <cfvo type="min"/>
        <cfvo type="percentile" val="50"/>
        <cfvo type="max"/>
        <color rgb="FFF8696B"/>
        <color rgb="FFFFEB84"/>
        <color rgb="FF63BE7B"/>
      </colorScale>
    </cfRule>
    <cfRule type="colorScale" priority="189">
      <colorScale>
        <cfvo type="min"/>
        <cfvo type="max"/>
        <color rgb="FFFCFCFF"/>
        <color rgb="FF63BE7B"/>
      </colorScale>
    </cfRule>
    <cfRule type="colorScale" priority="192">
      <colorScale>
        <cfvo type="min"/>
        <cfvo type="max"/>
        <color rgb="FFFCFCFF"/>
        <color rgb="FF63BE7B"/>
      </colorScale>
    </cfRule>
    <cfRule type="colorScale" priority="193">
      <colorScale>
        <cfvo type="min"/>
        <cfvo type="max"/>
        <color rgb="FFFCFCFF"/>
        <color rgb="FF63BE7B"/>
      </colorScale>
    </cfRule>
    <cfRule type="colorScale" priority="188">
      <colorScale>
        <cfvo type="min"/>
        <cfvo type="max"/>
        <color rgb="FFFCFCFF"/>
        <color rgb="FF63BE7B"/>
      </colorScale>
    </cfRule>
    <cfRule type="colorScale" priority="196">
      <colorScale>
        <cfvo type="min"/>
        <cfvo type="max"/>
        <color rgb="FFFFEF9C"/>
        <color rgb="FF63BE7B"/>
      </colorScale>
    </cfRule>
  </conditionalFormatting>
  <conditionalFormatting sqref="D14:H14">
    <cfRule type="colorScale" priority="174">
      <colorScale>
        <cfvo type="min"/>
        <cfvo type="percentile" val="50"/>
        <cfvo type="max"/>
        <color rgb="FFF8696B"/>
        <color rgb="FFFFEB84"/>
        <color rgb="FF63BE7B"/>
      </colorScale>
    </cfRule>
    <cfRule type="colorScale" priority="176">
      <colorScale>
        <cfvo type="min"/>
        <cfvo type="max"/>
        <color rgb="FFFFEF9C"/>
        <color rgb="FF63BE7B"/>
      </colorScale>
    </cfRule>
    <cfRule type="colorScale" priority="175">
      <colorScale>
        <cfvo type="min"/>
        <cfvo type="max"/>
        <color rgb="FFFCFCFF"/>
        <color rgb="FF63BE7B"/>
      </colorScale>
    </cfRule>
    <cfRule type="colorScale" priority="173">
      <colorScale>
        <cfvo type="min"/>
        <cfvo type="max"/>
        <color rgb="FFFCFCFF"/>
        <color rgb="FF63BE7B"/>
      </colorScale>
    </cfRule>
    <cfRule type="colorScale" priority="171">
      <colorScale>
        <cfvo type="min"/>
        <cfvo type="max"/>
        <color rgb="FFFCFCFF"/>
        <color rgb="FF63BE7B"/>
      </colorScale>
    </cfRule>
    <cfRule type="colorScale" priority="172">
      <colorScale>
        <cfvo type="min"/>
        <cfvo type="max"/>
        <color rgb="FFFCFCFF"/>
        <color rgb="FF63BE7B"/>
      </colorScale>
    </cfRule>
  </conditionalFormatting>
  <conditionalFormatting sqref="D15:H15">
    <cfRule type="colorScale" priority="160">
      <colorScale>
        <cfvo type="min"/>
        <cfvo type="max"/>
        <color rgb="FFFCFCFF"/>
        <color rgb="FF63BE7B"/>
      </colorScale>
    </cfRule>
    <cfRule type="colorScale" priority="163">
      <colorScale>
        <cfvo type="min"/>
        <cfvo type="max"/>
        <color rgb="FFFCFCFF"/>
        <color rgb="FF63BE7B"/>
      </colorScale>
    </cfRule>
    <cfRule type="colorScale" priority="167">
      <colorScale>
        <cfvo type="min"/>
        <cfvo type="max"/>
        <color rgb="FFFFEF9C"/>
        <color rgb="FF63BE7B"/>
      </colorScale>
    </cfRule>
    <cfRule type="colorScale" priority="159">
      <colorScale>
        <cfvo type="min"/>
        <cfvo type="max"/>
        <color rgb="FFFCFCFF"/>
        <color rgb="FF63BE7B"/>
      </colorScale>
    </cfRule>
    <cfRule type="colorScale" priority="165">
      <colorScale>
        <cfvo type="min"/>
        <cfvo type="percentile" val="50"/>
        <cfvo type="max"/>
        <color rgb="FFF8696B"/>
        <color rgb="FFFFEB84"/>
        <color rgb="FF63BE7B"/>
      </colorScale>
    </cfRule>
    <cfRule type="colorScale" priority="164">
      <colorScale>
        <cfvo type="min"/>
        <cfvo type="max"/>
        <color rgb="FFFCFCFF"/>
        <color rgb="FF63BE7B"/>
      </colorScale>
    </cfRule>
  </conditionalFormatting>
  <conditionalFormatting sqref="D16:H16">
    <cfRule type="colorScale" priority="130">
      <colorScale>
        <cfvo type="min"/>
        <cfvo type="max"/>
        <color rgb="FFFFEF9C"/>
        <color rgb="FF63BE7B"/>
      </colorScale>
    </cfRule>
    <cfRule type="colorScale" priority="126">
      <colorScale>
        <cfvo type="min"/>
        <cfvo type="max"/>
        <color rgb="FFFCFCFF"/>
        <color rgb="FF63BE7B"/>
      </colorScale>
    </cfRule>
    <cfRule type="colorScale" priority="123">
      <colorScale>
        <cfvo type="min"/>
        <cfvo type="max"/>
        <color rgb="FFFCFCFF"/>
        <color rgb="FF63BE7B"/>
      </colorScale>
    </cfRule>
    <cfRule type="colorScale" priority="128">
      <colorScale>
        <cfvo type="min"/>
        <cfvo type="percentile" val="50"/>
        <cfvo type="max"/>
        <color rgb="FFF8696B"/>
        <color rgb="FFFFEB84"/>
        <color rgb="FF63BE7B"/>
      </colorScale>
    </cfRule>
    <cfRule type="colorScale" priority="122">
      <colorScale>
        <cfvo type="min"/>
        <cfvo type="max"/>
        <color rgb="FFFCFCFF"/>
        <color rgb="FF63BE7B"/>
      </colorScale>
    </cfRule>
    <cfRule type="colorScale" priority="127">
      <colorScale>
        <cfvo type="min"/>
        <cfvo type="max"/>
        <color rgb="FFFCFCFF"/>
        <color rgb="FF63BE7B"/>
      </colorScale>
    </cfRule>
  </conditionalFormatting>
  <conditionalFormatting sqref="D17:H17">
    <cfRule type="colorScale" priority="81">
      <colorScale>
        <cfvo type="min"/>
        <cfvo type="max"/>
        <color rgb="FFFCFCFF"/>
        <color rgb="FF63BE7B"/>
      </colorScale>
    </cfRule>
    <cfRule type="colorScale" priority="85">
      <colorScale>
        <cfvo type="min"/>
        <cfvo type="max"/>
        <color rgb="FFFCFCFF"/>
        <color rgb="FF63BE7B"/>
      </colorScale>
    </cfRule>
    <cfRule type="colorScale" priority="83">
      <colorScale>
        <cfvo type="min"/>
        <cfvo type="max"/>
        <color rgb="FFFCFCFF"/>
        <color rgb="FF63BE7B"/>
      </colorScale>
    </cfRule>
    <cfRule type="colorScale" priority="86">
      <colorScale>
        <cfvo type="min"/>
        <cfvo type="max"/>
        <color rgb="FFFFEF9C"/>
        <color rgb="FF63BE7B"/>
      </colorScale>
    </cfRule>
    <cfRule type="colorScale" priority="82">
      <colorScale>
        <cfvo type="min"/>
        <cfvo type="max"/>
        <color rgb="FFFCFCFF"/>
        <color rgb="FF63BE7B"/>
      </colorScale>
    </cfRule>
    <cfRule type="colorScale" priority="84">
      <colorScale>
        <cfvo type="min"/>
        <cfvo type="percentile" val="50"/>
        <cfvo type="max"/>
        <color rgb="FFF8696B"/>
        <color rgb="FFFFEB84"/>
        <color rgb="FF63BE7B"/>
      </colorScale>
    </cfRule>
  </conditionalFormatting>
  <conditionalFormatting sqref="D18:H18">
    <cfRule type="colorScale" priority="32">
      <colorScale>
        <cfvo type="min"/>
        <cfvo type="percentile" val="50"/>
        <cfvo type="max"/>
        <color rgb="FFF8696B"/>
        <color rgb="FFFFEB84"/>
        <color rgb="FF63BE7B"/>
      </colorScale>
    </cfRule>
    <cfRule type="colorScale" priority="31">
      <colorScale>
        <cfvo type="min"/>
        <cfvo type="max"/>
        <color rgb="FFFCFCFF"/>
        <color rgb="FF63BE7B"/>
      </colorScale>
    </cfRule>
    <cfRule type="colorScale" priority="30">
      <colorScale>
        <cfvo type="min"/>
        <cfvo type="max"/>
        <color rgb="FFFCFCFF"/>
        <color rgb="FF63BE7B"/>
      </colorScale>
    </cfRule>
    <cfRule type="colorScale" priority="33">
      <colorScale>
        <cfvo type="min"/>
        <cfvo type="max"/>
        <color rgb="FFFFEF9C"/>
        <color rgb="FF63BE7B"/>
      </colorScale>
    </cfRule>
  </conditionalFormatting>
  <conditionalFormatting sqref="E2:E7">
    <cfRule type="colorScale" priority="5594">
      <colorScale>
        <cfvo type="min"/>
        <cfvo type="max"/>
        <color rgb="FFFCFCFF"/>
        <color rgb="FF63BE7B"/>
      </colorScale>
    </cfRule>
  </conditionalFormatting>
  <conditionalFormatting sqref="E2:E9">
    <cfRule type="colorScale" priority="5763">
      <colorScale>
        <cfvo type="min"/>
        <cfvo type="max"/>
        <color rgb="FFFCFCFF"/>
        <color rgb="FF63BE7B"/>
      </colorScale>
    </cfRule>
  </conditionalFormatting>
  <conditionalFormatting sqref="E2:E18">
    <cfRule type="colorScale" priority="11">
      <colorScale>
        <cfvo type="min"/>
        <cfvo type="max"/>
        <color rgb="FFFCFCFF"/>
        <color rgb="FF63BE7B"/>
      </colorScale>
    </cfRule>
  </conditionalFormatting>
  <conditionalFormatting sqref="E8">
    <cfRule type="colorScale" priority="349">
      <colorScale>
        <cfvo type="min"/>
        <cfvo type="max"/>
        <color rgb="FFFCFCFF"/>
        <color rgb="FF63BE7B"/>
      </colorScale>
    </cfRule>
  </conditionalFormatting>
  <conditionalFormatting sqref="E9">
    <cfRule type="colorScale" priority="314">
      <colorScale>
        <cfvo type="min"/>
        <cfvo type="max"/>
        <color rgb="FFFCFCFF"/>
        <color rgb="FF63BE7B"/>
      </colorScale>
    </cfRule>
  </conditionalFormatting>
  <conditionalFormatting sqref="E10:E16">
    <cfRule type="colorScale" priority="5541">
      <colorScale>
        <cfvo type="min"/>
        <cfvo type="max"/>
        <color rgb="FFFCFCFF"/>
        <color rgb="FF63BE7B"/>
      </colorScale>
    </cfRule>
  </conditionalFormatting>
  <conditionalFormatting sqref="E17:E18">
    <cfRule type="colorScale" priority="5692">
      <colorScale>
        <cfvo type="min"/>
        <cfvo type="max"/>
        <color rgb="FFFCFCFF"/>
        <color rgb="FF63BE7B"/>
      </colorScale>
    </cfRule>
  </conditionalFormatting>
  <conditionalFormatting sqref="F2:F18">
    <cfRule type="colorScale" priority="10">
      <colorScale>
        <cfvo type="min"/>
        <cfvo type="max"/>
        <color rgb="FFFCFCFF"/>
        <color rgb="FF63BE7B"/>
      </colorScale>
    </cfRule>
  </conditionalFormatting>
  <conditionalFormatting sqref="F1:G1">
    <cfRule type="colorScale" priority="355">
      <colorScale>
        <cfvo type="min"/>
        <cfvo type="percentile" val="50"/>
        <cfvo type="max"/>
        <color rgb="FFF8696B"/>
        <color rgb="FFFCFCFF"/>
        <color rgb="FF63BE7B"/>
      </colorScale>
    </cfRule>
  </conditionalFormatting>
  <conditionalFormatting sqref="F2:G7">
    <cfRule type="colorScale" priority="5596">
      <colorScale>
        <cfvo type="min"/>
        <cfvo type="max"/>
        <color rgb="FFFCFCFF"/>
        <color rgb="FF63BE7B"/>
      </colorScale>
    </cfRule>
  </conditionalFormatting>
  <conditionalFormatting sqref="F2:G9">
    <cfRule type="colorScale" priority="5764">
      <colorScale>
        <cfvo type="min"/>
        <cfvo type="percentile" val="50"/>
        <cfvo type="max"/>
        <color rgb="FFF8696B"/>
        <color rgb="FFFCFCFF"/>
        <color rgb="FF63BE7B"/>
      </colorScale>
    </cfRule>
  </conditionalFormatting>
  <conditionalFormatting sqref="F2:G18">
    <cfRule type="colorScale" priority="5776">
      <colorScale>
        <cfvo type="min"/>
        <cfvo type="percentile" val="50"/>
        <cfvo type="max"/>
        <color rgb="FFF8696B"/>
        <color rgb="FFFCFCFF"/>
        <color rgb="FF63BE7B"/>
      </colorScale>
    </cfRule>
  </conditionalFormatting>
  <conditionalFormatting sqref="F8:G8">
    <cfRule type="colorScale" priority="350">
      <colorScale>
        <cfvo type="min"/>
        <cfvo type="max"/>
        <color rgb="FFFCFCFF"/>
        <color rgb="FF63BE7B"/>
      </colorScale>
    </cfRule>
  </conditionalFormatting>
  <conditionalFormatting sqref="F9:G9">
    <cfRule type="colorScale" priority="315">
      <colorScale>
        <cfvo type="min"/>
        <cfvo type="max"/>
        <color rgb="FFFCFCFF"/>
        <color rgb="FF63BE7B"/>
      </colorScale>
    </cfRule>
  </conditionalFormatting>
  <conditionalFormatting sqref="F10:G16">
    <cfRule type="colorScale" priority="5543">
      <colorScale>
        <cfvo type="min"/>
        <cfvo type="max"/>
        <color rgb="FFFCFCFF"/>
        <color rgb="FF63BE7B"/>
      </colorScale>
    </cfRule>
    <cfRule type="colorScale" priority="5735">
      <colorScale>
        <cfvo type="min"/>
        <cfvo type="max"/>
        <color rgb="FFFCFCFF"/>
        <color rgb="FF63BE7B"/>
      </colorScale>
    </cfRule>
    <cfRule type="colorScale" priority="5734">
      <colorScale>
        <cfvo type="min"/>
        <cfvo type="percentile" val="50"/>
        <cfvo type="max"/>
        <color rgb="FFF8696B"/>
        <color rgb="FFFCFCFF"/>
        <color rgb="FF63BE7B"/>
      </colorScale>
    </cfRule>
  </conditionalFormatting>
  <conditionalFormatting sqref="F17:G18">
    <cfRule type="colorScale" priority="5694">
      <colorScale>
        <cfvo type="min"/>
        <cfvo type="percentile" val="50"/>
        <cfvo type="max"/>
        <color rgb="FFF8696B"/>
        <color rgb="FFFCFCFF"/>
        <color rgb="FF63BE7B"/>
      </colorScale>
    </cfRule>
    <cfRule type="colorScale" priority="5695">
      <colorScale>
        <cfvo type="min"/>
        <cfvo type="max"/>
        <color rgb="FFFCFCFF"/>
        <color rgb="FF63BE7B"/>
      </colorScale>
    </cfRule>
  </conditionalFormatting>
  <conditionalFormatting sqref="F19:H1048576">
    <cfRule type="colorScale" priority="414">
      <colorScale>
        <cfvo type="min"/>
        <cfvo type="percentile" val="50"/>
        <cfvo type="max"/>
        <color rgb="FFF8696B"/>
        <color rgb="FFFCFCFF"/>
        <color rgb="FF63BE7B"/>
      </colorScale>
    </cfRule>
  </conditionalFormatting>
  <conditionalFormatting sqref="G2:G18">
    <cfRule type="colorScale" priority="9">
      <colorScale>
        <cfvo type="min"/>
        <cfvo type="max"/>
        <color rgb="FFFCFCFF"/>
        <color rgb="FF63BE7B"/>
      </colorScale>
    </cfRule>
    <cfRule type="colorScale" priority="6">
      <colorScale>
        <cfvo type="min"/>
        <cfvo type="percentile" val="50"/>
        <cfvo type="max"/>
        <color rgb="FFF8696B"/>
        <color rgb="FFFCFCFF"/>
        <color rgb="FF63BE7B"/>
      </colorScale>
    </cfRule>
  </conditionalFormatting>
  <conditionalFormatting sqref="H1">
    <cfRule type="colorScale" priority="354">
      <colorScale>
        <cfvo type="min"/>
        <cfvo type="percentile" val="50"/>
        <cfvo type="max"/>
        <color rgb="FFF8696B"/>
        <color rgb="FFFCFCFF"/>
        <color rgb="FF63BE7B"/>
      </colorScale>
    </cfRule>
  </conditionalFormatting>
  <conditionalFormatting sqref="H2:H7">
    <cfRule type="colorScale" priority="5599">
      <colorScale>
        <cfvo type="min"/>
        <cfvo type="max"/>
        <color rgb="FFFFEF9C"/>
        <color rgb="FF63BE7B"/>
      </colorScale>
    </cfRule>
    <cfRule type="colorScale" priority="5598">
      <colorScale>
        <cfvo type="min"/>
        <cfvo type="percentile" val="50"/>
        <cfvo type="max"/>
        <color rgb="FFF8696B"/>
        <color rgb="FFFCFCFF"/>
        <color rgb="FF63BE7B"/>
      </colorScale>
    </cfRule>
  </conditionalFormatting>
  <conditionalFormatting sqref="H2:H9">
    <cfRule type="colorScale" priority="5765">
      <colorScale>
        <cfvo type="min"/>
        <cfvo type="percentile" val="50"/>
        <cfvo type="max"/>
        <color rgb="FFF8696B"/>
        <color rgb="FFFCFCFF"/>
        <color rgb="FF63BE7B"/>
      </colorScale>
    </cfRule>
  </conditionalFormatting>
  <conditionalFormatting sqref="H2:H18">
    <cfRule type="colorScale" priority="8">
      <colorScale>
        <cfvo type="min"/>
        <cfvo type="max"/>
        <color rgb="FFFCFCFF"/>
        <color rgb="FF63BE7B"/>
      </colorScale>
    </cfRule>
    <cfRule type="colorScale" priority="7">
      <colorScale>
        <cfvo type="min"/>
        <cfvo type="percentile" val="50"/>
        <cfvo type="max"/>
        <color rgb="FFF8696B"/>
        <color rgb="FFFCFCFF"/>
        <color rgb="FF63BE7B"/>
      </colorScale>
    </cfRule>
  </conditionalFormatting>
  <conditionalFormatting sqref="H8">
    <cfRule type="colorScale" priority="325">
      <colorScale>
        <cfvo type="min"/>
        <cfvo type="max"/>
        <color rgb="FFFCFCFF"/>
        <color rgb="FF63BE7B"/>
      </colorScale>
    </cfRule>
    <cfRule type="colorScale" priority="324">
      <colorScale>
        <cfvo type="min"/>
        <cfvo type="max"/>
        <color rgb="FFFCFCFF"/>
        <color rgb="FF63BE7B"/>
      </colorScale>
    </cfRule>
  </conditionalFormatting>
  <conditionalFormatting sqref="H9">
    <cfRule type="colorScale" priority="290">
      <colorScale>
        <cfvo type="min"/>
        <cfvo type="max"/>
        <color rgb="FFFCFCFF"/>
        <color rgb="FF63BE7B"/>
      </colorScale>
    </cfRule>
    <cfRule type="colorScale" priority="289">
      <colorScale>
        <cfvo type="min"/>
        <cfvo type="max"/>
        <color rgb="FFFCFCFF"/>
        <color rgb="FF63BE7B"/>
      </colorScale>
    </cfRule>
  </conditionalFormatting>
  <conditionalFormatting sqref="H10:H16">
    <cfRule type="colorScale" priority="5549">
      <colorScale>
        <cfvo type="min"/>
        <cfvo type="max"/>
        <color rgb="FFFCFCFF"/>
        <color rgb="FF63BE7B"/>
      </colorScale>
    </cfRule>
    <cfRule type="colorScale" priority="5736">
      <colorScale>
        <cfvo type="min"/>
        <cfvo type="percentile" val="50"/>
        <cfvo type="max"/>
        <color rgb="FFF8696B"/>
        <color rgb="FFFCFCFF"/>
        <color rgb="FF63BE7B"/>
      </colorScale>
    </cfRule>
    <cfRule type="colorScale" priority="5737">
      <colorScale>
        <cfvo type="min"/>
        <cfvo type="max"/>
        <color rgb="FFFCFCFF"/>
        <color rgb="FF63BE7B"/>
      </colorScale>
    </cfRule>
  </conditionalFormatting>
  <conditionalFormatting sqref="H17:H18">
    <cfRule type="colorScale" priority="5698">
      <colorScale>
        <cfvo type="min"/>
        <cfvo type="percentile" val="50"/>
        <cfvo type="max"/>
        <color rgb="FFF8696B"/>
        <color rgb="FFFCFCFF"/>
        <color rgb="FF63BE7B"/>
      </colorScale>
    </cfRule>
    <cfRule type="colorScale" priority="5699">
      <colorScale>
        <cfvo type="min"/>
        <cfvo type="max"/>
        <color rgb="FFFCFCFF"/>
        <color rgb="FF63BE7B"/>
      </colorScale>
    </cfRule>
  </conditionalFormatting>
  <conditionalFormatting sqref="I2">
    <cfRule type="colorScale" priority="412">
      <colorScale>
        <cfvo type="min"/>
        <cfvo type="percentile" val="50"/>
        <cfvo type="max"/>
        <color rgb="FF63BE7B"/>
        <color rgb="FFFCFCFF"/>
        <color rgb="FFF8696B"/>
      </colorScale>
    </cfRule>
  </conditionalFormatting>
  <conditionalFormatting sqref="I2:I7">
    <cfRule type="colorScale" priority="5602">
      <colorScale>
        <cfvo type="min"/>
        <cfvo type="percentile" val="50"/>
        <cfvo type="max"/>
        <color rgb="FF63BE7B"/>
        <color rgb="FFFCFCFF"/>
        <color rgb="FFF8696B"/>
      </colorScale>
    </cfRule>
  </conditionalFormatting>
  <conditionalFormatting sqref="I2:I9">
    <cfRule type="colorScale" priority="5766">
      <colorScale>
        <cfvo type="min"/>
        <cfvo type="percentile" val="50"/>
        <cfvo type="max"/>
        <color rgb="FF63BE7B"/>
        <color rgb="FFFCFCFF"/>
        <color rgb="FFF8696B"/>
      </colorScale>
    </cfRule>
  </conditionalFormatting>
  <conditionalFormatting sqref="I2:I18">
    <cfRule type="colorScale" priority="5">
      <colorScale>
        <cfvo type="min"/>
        <cfvo type="percentile" val="50"/>
        <cfvo type="max"/>
        <color rgb="FF63BE7B"/>
        <color rgb="FFFCFCFF"/>
        <color rgb="FFF8696B"/>
      </colorScale>
    </cfRule>
  </conditionalFormatting>
  <conditionalFormatting sqref="I3">
    <cfRule type="colorScale" priority="405">
      <colorScale>
        <cfvo type="min"/>
        <cfvo type="percentile" val="50"/>
        <cfvo type="max"/>
        <color rgb="FF63BE7B"/>
        <color rgb="FFFCFCFF"/>
        <color rgb="FFF8696B"/>
      </colorScale>
    </cfRule>
  </conditionalFormatting>
  <conditionalFormatting sqref="I4">
    <cfRule type="colorScale" priority="397">
      <colorScale>
        <cfvo type="min"/>
        <cfvo type="percentile" val="50"/>
        <cfvo type="max"/>
        <color rgb="FF63BE7B"/>
        <color rgb="FFFCFCFF"/>
        <color rgb="FFF8696B"/>
      </colorScale>
    </cfRule>
    <cfRule type="colorScale" priority="392">
      <colorScale>
        <cfvo type="min"/>
        <cfvo type="percentile" val="50"/>
        <cfvo type="max"/>
        <color rgb="FF63BE7B"/>
        <color rgb="FFFCFCFF"/>
        <color rgb="FFF8696B"/>
      </colorScale>
    </cfRule>
  </conditionalFormatting>
  <conditionalFormatting sqref="I5">
    <cfRule type="colorScale" priority="386">
      <colorScale>
        <cfvo type="min"/>
        <cfvo type="percentile" val="50"/>
        <cfvo type="max"/>
        <color rgb="FF63BE7B"/>
        <color rgb="FFFCFCFF"/>
        <color rgb="FFF8696B"/>
      </colorScale>
    </cfRule>
    <cfRule type="colorScale" priority="383">
      <colorScale>
        <cfvo type="min"/>
        <cfvo type="percentile" val="50"/>
        <cfvo type="max"/>
        <color rgb="FF63BE7B"/>
        <color rgb="FFFCFCFF"/>
        <color rgb="FFF8696B"/>
      </colorScale>
    </cfRule>
  </conditionalFormatting>
  <conditionalFormatting sqref="I6">
    <cfRule type="colorScale" priority="368">
      <colorScale>
        <cfvo type="min"/>
        <cfvo type="percentile" val="50"/>
        <cfvo type="max"/>
        <color rgb="FF63BE7B"/>
        <color rgb="FFFCFCFF"/>
        <color rgb="FFF8696B"/>
      </colorScale>
    </cfRule>
    <cfRule type="colorScale" priority="369">
      <colorScale>
        <cfvo type="min"/>
        <cfvo type="percentile" val="50"/>
        <cfvo type="max"/>
        <color rgb="FF63BE7B"/>
        <color rgb="FFFCFCFF"/>
        <color rgb="FFF8696B"/>
      </colorScale>
    </cfRule>
  </conditionalFormatting>
  <conditionalFormatting sqref="I7">
    <cfRule type="colorScale" priority="416">
      <colorScale>
        <cfvo type="min"/>
        <cfvo type="percentile" val="50"/>
        <cfvo type="max"/>
        <color rgb="FF63BE7B"/>
        <color rgb="FFFCFCFF"/>
        <color rgb="FFF8696B"/>
      </colorScale>
    </cfRule>
  </conditionalFormatting>
  <conditionalFormatting sqref="I8">
    <cfRule type="colorScale" priority="351">
      <colorScale>
        <cfvo type="min"/>
        <cfvo type="percentile" val="50"/>
        <cfvo type="max"/>
        <color rgb="FF63BE7B"/>
        <color rgb="FFFCFCFF"/>
        <color rgb="FFF8696B"/>
      </colorScale>
    </cfRule>
    <cfRule type="colorScale" priority="333">
      <colorScale>
        <cfvo type="min"/>
        <cfvo type="percentile" val="50"/>
        <cfvo type="max"/>
        <color rgb="FF63BE7B"/>
        <color rgb="FFFCFCFF"/>
        <color rgb="FFF8696B"/>
      </colorScale>
    </cfRule>
    <cfRule type="colorScale" priority="341">
      <colorScale>
        <cfvo type="min"/>
        <cfvo type="percentile" val="50"/>
        <cfvo type="max"/>
        <color rgb="FF63BE7B"/>
        <color rgb="FFFCFCFF"/>
        <color rgb="FFF8696B"/>
      </colorScale>
    </cfRule>
    <cfRule type="colorScale" priority="323">
      <colorScale>
        <cfvo type="min"/>
        <cfvo type="percentile" val="50"/>
        <cfvo type="max"/>
        <color rgb="FF63BE7B"/>
        <color rgb="FFFCFCFF"/>
        <color rgb="FFF8696B"/>
      </colorScale>
    </cfRule>
    <cfRule type="colorScale" priority="337">
      <colorScale>
        <cfvo type="min"/>
        <cfvo type="percentile" val="50"/>
        <cfvo type="max"/>
        <color rgb="FF63BE7B"/>
        <color rgb="FFFCFCFF"/>
        <color rgb="FFF8696B"/>
      </colorScale>
    </cfRule>
  </conditionalFormatting>
  <conditionalFormatting sqref="I9">
    <cfRule type="colorScale" priority="304">
      <colorScale>
        <cfvo type="min"/>
        <cfvo type="percentile" val="50"/>
        <cfvo type="max"/>
        <color rgb="FF63BE7B"/>
        <color rgb="FFFCFCFF"/>
        <color rgb="FFF8696B"/>
      </colorScale>
    </cfRule>
    <cfRule type="colorScale" priority="302">
      <colorScale>
        <cfvo type="min"/>
        <cfvo type="percentile" val="50"/>
        <cfvo type="max"/>
        <color rgb="FF63BE7B"/>
        <color rgb="FFFCFCFF"/>
        <color rgb="FFF8696B"/>
      </colorScale>
    </cfRule>
    <cfRule type="colorScale" priority="316">
      <colorScale>
        <cfvo type="min"/>
        <cfvo type="percentile" val="50"/>
        <cfvo type="max"/>
        <color rgb="FF63BE7B"/>
        <color rgb="FFFCFCFF"/>
        <color rgb="FFF8696B"/>
      </colorScale>
    </cfRule>
    <cfRule type="colorScale" priority="288">
      <colorScale>
        <cfvo type="min"/>
        <cfvo type="percentile" val="50"/>
        <cfvo type="max"/>
        <color rgb="FF63BE7B"/>
        <color rgb="FFFCFCFF"/>
        <color rgb="FFF8696B"/>
      </colorScale>
    </cfRule>
    <cfRule type="colorScale" priority="298">
      <colorScale>
        <cfvo type="min"/>
        <cfvo type="percentile" val="50"/>
        <cfvo type="max"/>
        <color rgb="FF63BE7B"/>
        <color rgb="FFFCFCFF"/>
        <color rgb="FFF8696B"/>
      </colorScale>
    </cfRule>
  </conditionalFormatting>
  <conditionalFormatting sqref="I10">
    <cfRule type="colorScale" priority="242">
      <colorScale>
        <cfvo type="min"/>
        <cfvo type="percentile" val="50"/>
        <cfvo type="max"/>
        <color rgb="FF63BE7B"/>
        <color rgb="FFFCFCFF"/>
        <color rgb="FFF8696B"/>
      </colorScale>
    </cfRule>
    <cfRule type="colorScale" priority="243">
      <colorScale>
        <cfvo type="min"/>
        <cfvo type="percentile" val="50"/>
        <cfvo type="max"/>
        <color rgb="FF63BE7B"/>
        <color rgb="FFFCFCFF"/>
        <color rgb="FFF8696B"/>
      </colorScale>
    </cfRule>
  </conditionalFormatting>
  <conditionalFormatting sqref="I10:I16">
    <cfRule type="colorScale" priority="5555">
      <colorScale>
        <cfvo type="min"/>
        <cfvo type="percentile" val="50"/>
        <cfvo type="max"/>
        <color rgb="FF63BE7B"/>
        <color rgb="FFFCFCFF"/>
        <color rgb="FFF8696B"/>
      </colorScale>
    </cfRule>
  </conditionalFormatting>
  <conditionalFormatting sqref="I11">
    <cfRule type="colorScale" priority="216">
      <colorScale>
        <cfvo type="min"/>
        <cfvo type="percentile" val="50"/>
        <cfvo type="max"/>
        <color rgb="FF63BE7B"/>
        <color rgb="FFFCFCFF"/>
        <color rgb="FFF8696B"/>
      </colorScale>
    </cfRule>
    <cfRule type="colorScale" priority="215">
      <colorScale>
        <cfvo type="min"/>
        <cfvo type="percentile" val="50"/>
        <cfvo type="max"/>
        <color rgb="FF63BE7B"/>
        <color rgb="FFFCFCFF"/>
        <color rgb="FFF8696B"/>
      </colorScale>
    </cfRule>
  </conditionalFormatting>
  <conditionalFormatting sqref="I12">
    <cfRule type="colorScale" priority="204">
      <colorScale>
        <cfvo type="min"/>
        <cfvo type="percentile" val="50"/>
        <cfvo type="max"/>
        <color rgb="FF63BE7B"/>
        <color rgb="FFFCFCFF"/>
        <color rgb="FFF8696B"/>
      </colorScale>
    </cfRule>
  </conditionalFormatting>
  <conditionalFormatting sqref="I13">
    <cfRule type="colorScale" priority="187">
      <colorScale>
        <cfvo type="min"/>
        <cfvo type="percentile" val="50"/>
        <cfvo type="max"/>
        <color rgb="FF63BE7B"/>
        <color rgb="FFFCFCFF"/>
        <color rgb="FFF8696B"/>
      </colorScale>
    </cfRule>
    <cfRule type="colorScale" priority="191">
      <colorScale>
        <cfvo type="min"/>
        <cfvo type="percentile" val="50"/>
        <cfvo type="max"/>
        <color rgb="FF63BE7B"/>
        <color rgb="FFFCFCFF"/>
        <color rgb="FFF8696B"/>
      </colorScale>
    </cfRule>
    <cfRule type="colorScale" priority="195">
      <colorScale>
        <cfvo type="min"/>
        <cfvo type="percentile" val="50"/>
        <cfvo type="max"/>
        <color rgb="FF63BE7B"/>
        <color rgb="FFFCFCFF"/>
        <color rgb="FFF8696B"/>
      </colorScale>
    </cfRule>
  </conditionalFormatting>
  <conditionalFormatting sqref="I14">
    <cfRule type="colorScale" priority="177">
      <colorScale>
        <cfvo type="min"/>
        <cfvo type="percentile" val="50"/>
        <cfvo type="max"/>
        <color rgb="FF63BE7B"/>
        <color rgb="FFFCFCFF"/>
        <color rgb="FFF8696B"/>
      </colorScale>
    </cfRule>
    <cfRule type="colorScale" priority="178">
      <colorScale>
        <cfvo type="min"/>
        <cfvo type="percentile" val="50"/>
        <cfvo type="max"/>
        <color rgb="FF63BE7B"/>
        <color rgb="FFFCFCFF"/>
        <color rgb="FFF8696B"/>
      </colorScale>
    </cfRule>
  </conditionalFormatting>
  <conditionalFormatting sqref="I15">
    <cfRule type="colorScale" priority="166">
      <colorScale>
        <cfvo type="min"/>
        <cfvo type="percentile" val="50"/>
        <cfvo type="max"/>
        <color rgb="FF63BE7B"/>
        <color rgb="FFFCFCFF"/>
        <color rgb="FFF8696B"/>
      </colorScale>
    </cfRule>
    <cfRule type="colorScale" priority="162">
      <colorScale>
        <cfvo type="min"/>
        <cfvo type="percentile" val="50"/>
        <cfvo type="max"/>
        <color rgb="FF63BE7B"/>
        <color rgb="FFFCFCFF"/>
        <color rgb="FFF8696B"/>
      </colorScale>
    </cfRule>
    <cfRule type="colorScale" priority="158">
      <colorScale>
        <cfvo type="min"/>
        <cfvo type="percentile" val="50"/>
        <cfvo type="max"/>
        <color rgb="FF63BE7B"/>
        <color rgb="FFFCFCFF"/>
        <color rgb="FFF8696B"/>
      </colorScale>
    </cfRule>
  </conditionalFormatting>
  <conditionalFormatting sqref="I16">
    <cfRule type="colorScale" priority="129">
      <colorScale>
        <cfvo type="min"/>
        <cfvo type="percentile" val="50"/>
        <cfvo type="max"/>
        <color rgb="FF63BE7B"/>
        <color rgb="FFFCFCFF"/>
        <color rgb="FFF8696B"/>
      </colorScale>
    </cfRule>
    <cfRule type="colorScale" priority="121">
      <colorScale>
        <cfvo type="min"/>
        <cfvo type="percentile" val="50"/>
        <cfvo type="max"/>
        <color rgb="FF63BE7B"/>
        <color rgb="FFFCFCFF"/>
        <color rgb="FFF8696B"/>
      </colorScale>
    </cfRule>
    <cfRule type="colorScale" priority="125">
      <colorScale>
        <cfvo type="min"/>
        <cfvo type="percentile" val="50"/>
        <cfvo type="max"/>
        <color rgb="FF63BE7B"/>
        <color rgb="FFFCFCFF"/>
        <color rgb="FFF8696B"/>
      </colorScale>
    </cfRule>
  </conditionalFormatting>
  <conditionalFormatting sqref="I17">
    <cfRule type="colorScale" priority="87">
      <colorScale>
        <cfvo type="min"/>
        <cfvo type="percentile" val="50"/>
        <cfvo type="max"/>
        <color rgb="FF63BE7B"/>
        <color rgb="FFFCFCFF"/>
        <color rgb="FFF8696B"/>
      </colorScale>
    </cfRule>
    <cfRule type="colorScale" priority="88">
      <colorScale>
        <cfvo type="min"/>
        <cfvo type="percentile" val="50"/>
        <cfvo type="max"/>
        <color rgb="FF63BE7B"/>
        <color rgb="FFFCFCFF"/>
        <color rgb="FFF8696B"/>
      </colorScale>
    </cfRule>
  </conditionalFormatting>
  <conditionalFormatting sqref="I17:I18">
    <cfRule type="colorScale" priority="5702">
      <colorScale>
        <cfvo type="min"/>
        <cfvo type="percentile" val="50"/>
        <cfvo type="max"/>
        <color rgb="FF63BE7B"/>
        <color rgb="FFFCFCFF"/>
        <color rgb="FFF8696B"/>
      </colorScale>
    </cfRule>
  </conditionalFormatting>
  <conditionalFormatting sqref="I18">
    <cfRule type="colorScale" priority="5401">
      <colorScale>
        <cfvo type="min"/>
        <cfvo type="percentile" val="50"/>
        <cfvo type="max"/>
        <color rgb="FF63BE7B"/>
        <color rgb="FFFCFCFF"/>
        <color rgb="FFF8696B"/>
      </colorScale>
    </cfRule>
  </conditionalFormatting>
  <conditionalFormatting sqref="J2:J18">
    <cfRule type="colorScale" priority="4">
      <colorScale>
        <cfvo type="min"/>
        <cfvo type="percentile" val="50"/>
        <cfvo type="max"/>
        <color rgb="FF63BE7B"/>
        <color rgb="FFFCFCFF"/>
        <color rgb="FFF8696B"/>
      </colorScale>
    </cfRule>
  </conditionalFormatting>
  <conditionalFormatting sqref="K2:K7">
    <cfRule type="colorScale" priority="5604">
      <colorScale>
        <cfvo type="min"/>
        <cfvo type="max"/>
        <color rgb="FFFFEF9C"/>
        <color rgb="FF63BE7B"/>
      </colorScale>
    </cfRule>
  </conditionalFormatting>
  <conditionalFormatting sqref="K2:K9">
    <cfRule type="colorScale" priority="5767">
      <colorScale>
        <cfvo type="min"/>
        <cfvo type="max"/>
        <color rgb="FFFFEF9C"/>
        <color rgb="FF63BE7B"/>
      </colorScale>
    </cfRule>
  </conditionalFormatting>
  <conditionalFormatting sqref="K2:K18">
    <cfRule type="colorScale" priority="3">
      <colorScale>
        <cfvo type="min"/>
        <cfvo type="max"/>
        <color rgb="FFFFEF9C"/>
        <color rgb="FF63BE7B"/>
      </colorScale>
    </cfRule>
  </conditionalFormatting>
  <conditionalFormatting sqref="K8">
    <cfRule type="colorScale" priority="322">
      <colorScale>
        <cfvo type="min"/>
        <cfvo type="percentile" val="50"/>
        <cfvo type="max"/>
        <color rgb="FFF8696B"/>
        <color rgb="FFFFEB84"/>
        <color rgb="FF63BE7B"/>
      </colorScale>
    </cfRule>
    <cfRule type="colorScale" priority="336">
      <colorScale>
        <cfvo type="min"/>
        <cfvo type="max"/>
        <color rgb="FFFFEF9C"/>
        <color rgb="FF63BE7B"/>
      </colorScale>
    </cfRule>
    <cfRule type="colorScale" priority="330">
      <colorScale>
        <cfvo type="min"/>
        <cfvo type="max"/>
        <color rgb="FFFFEF9C"/>
        <color rgb="FF63BE7B"/>
      </colorScale>
    </cfRule>
    <cfRule type="colorScale" priority="332">
      <colorScale>
        <cfvo type="min"/>
        <cfvo type="percentile" val="50"/>
        <cfvo type="max"/>
        <color rgb="FFF8696B"/>
        <color rgb="FFFFEB84"/>
        <color rgb="FF63BE7B"/>
      </colorScale>
    </cfRule>
    <cfRule type="colorScale" priority="352">
      <colorScale>
        <cfvo type="min"/>
        <cfvo type="max"/>
        <color rgb="FFFFEF9C"/>
        <color rgb="FF63BE7B"/>
      </colorScale>
    </cfRule>
    <cfRule type="colorScale" priority="319">
      <colorScale>
        <cfvo type="min"/>
        <cfvo type="max"/>
        <color rgb="FFFFEF9C"/>
        <color rgb="FF63BE7B"/>
      </colorScale>
    </cfRule>
    <cfRule type="colorScale" priority="343">
      <colorScale>
        <cfvo type="min"/>
        <cfvo type="max"/>
        <color rgb="FFFFEF9C"/>
        <color rgb="FF63BE7B"/>
      </colorScale>
    </cfRule>
  </conditionalFormatting>
  <conditionalFormatting sqref="K9">
    <cfRule type="colorScale" priority="287">
      <colorScale>
        <cfvo type="min"/>
        <cfvo type="percentile" val="50"/>
        <cfvo type="max"/>
        <color rgb="FFF8696B"/>
        <color rgb="FFFFEB84"/>
        <color rgb="FF63BE7B"/>
      </colorScale>
    </cfRule>
    <cfRule type="colorScale" priority="284">
      <colorScale>
        <cfvo type="min"/>
        <cfvo type="max"/>
        <color rgb="FFFFEF9C"/>
        <color rgb="FF63BE7B"/>
      </colorScale>
    </cfRule>
    <cfRule type="colorScale" priority="317">
      <colorScale>
        <cfvo type="min"/>
        <cfvo type="max"/>
        <color rgb="FFFFEF9C"/>
        <color rgb="FF63BE7B"/>
      </colorScale>
    </cfRule>
    <cfRule type="colorScale" priority="306">
      <colorScale>
        <cfvo type="min"/>
        <cfvo type="max"/>
        <color rgb="FFFFEF9C"/>
        <color rgb="FF63BE7B"/>
      </colorScale>
    </cfRule>
    <cfRule type="colorScale" priority="295">
      <colorScale>
        <cfvo type="min"/>
        <cfvo type="max"/>
        <color rgb="FFFFEF9C"/>
        <color rgb="FF63BE7B"/>
      </colorScale>
    </cfRule>
    <cfRule type="colorScale" priority="301">
      <colorScale>
        <cfvo type="min"/>
        <cfvo type="max"/>
        <color rgb="FFFFEF9C"/>
        <color rgb="FF63BE7B"/>
      </colorScale>
    </cfRule>
    <cfRule type="colorScale" priority="297">
      <colorScale>
        <cfvo type="min"/>
        <cfvo type="max"/>
        <color rgb="FFFFEF9C"/>
        <color rgb="FF63BE7B"/>
      </colorScale>
    </cfRule>
  </conditionalFormatting>
  <conditionalFormatting sqref="K10">
    <cfRule type="colorScale" priority="241">
      <colorScale>
        <cfvo type="min"/>
        <cfvo type="max"/>
        <color rgb="FFFFEF9C"/>
        <color rgb="FF63BE7B"/>
      </colorScale>
    </cfRule>
    <cfRule type="colorScale" priority="245">
      <colorScale>
        <cfvo type="min"/>
        <cfvo type="max"/>
        <color rgb="FFFFEF9C"/>
        <color rgb="FF63BE7B"/>
      </colorScale>
    </cfRule>
    <cfRule type="colorScale" priority="239">
      <colorScale>
        <cfvo type="min"/>
        <cfvo type="max"/>
        <color rgb="FFFFEF9C"/>
        <color rgb="FF63BE7B"/>
      </colorScale>
    </cfRule>
  </conditionalFormatting>
  <conditionalFormatting sqref="K10:K16">
    <cfRule type="colorScale" priority="5739">
      <colorScale>
        <cfvo type="min"/>
        <cfvo type="percentile" val="50"/>
        <cfvo type="max"/>
        <color rgb="FFF8696B"/>
        <color rgb="FFFFEB84"/>
        <color rgb="FF63BE7B"/>
      </colorScale>
    </cfRule>
    <cfRule type="colorScale" priority="5738">
      <colorScale>
        <cfvo type="min"/>
        <cfvo type="max"/>
        <color rgb="FFFFEF9C"/>
        <color rgb="FF63BE7B"/>
      </colorScale>
    </cfRule>
    <cfRule type="colorScale" priority="5557">
      <colorScale>
        <cfvo type="min"/>
        <cfvo type="max"/>
        <color rgb="FFFFEF9C"/>
        <color rgb="FF63BE7B"/>
      </colorScale>
    </cfRule>
  </conditionalFormatting>
  <conditionalFormatting sqref="K11">
    <cfRule type="colorScale" priority="217">
      <colorScale>
        <cfvo type="min"/>
        <cfvo type="max"/>
        <color rgb="FFFFEF9C"/>
        <color rgb="FF63BE7B"/>
      </colorScale>
    </cfRule>
    <cfRule type="colorScale" priority="218">
      <colorScale>
        <cfvo type="min"/>
        <cfvo type="max"/>
        <color rgb="FFFFEF9C"/>
        <color rgb="FF63BE7B"/>
      </colorScale>
    </cfRule>
  </conditionalFormatting>
  <conditionalFormatting sqref="K12">
    <cfRule type="colorScale" priority="206">
      <colorScale>
        <cfvo type="min"/>
        <cfvo type="max"/>
        <color rgb="FFFFEF9C"/>
        <color rgb="FF63BE7B"/>
      </colorScale>
    </cfRule>
    <cfRule type="colorScale" priority="201">
      <colorScale>
        <cfvo type="min"/>
        <cfvo type="max"/>
        <color rgb="FFFFEF9C"/>
        <color rgb="FF63BE7B"/>
      </colorScale>
    </cfRule>
  </conditionalFormatting>
  <conditionalFormatting sqref="K13">
    <cfRule type="colorScale" priority="197">
      <colorScale>
        <cfvo type="min"/>
        <cfvo type="max"/>
        <color rgb="FFFFEF9C"/>
        <color rgb="FF63BE7B"/>
      </colorScale>
    </cfRule>
    <cfRule type="colorScale" priority="186">
      <colorScale>
        <cfvo type="min"/>
        <cfvo type="max"/>
        <color rgb="FFFFEF9C"/>
        <color rgb="FF63BE7B"/>
      </colorScale>
    </cfRule>
    <cfRule type="colorScale" priority="184">
      <colorScale>
        <cfvo type="min"/>
        <cfvo type="max"/>
        <color rgb="FFFFEF9C"/>
        <color rgb="FF63BE7B"/>
      </colorScale>
    </cfRule>
    <cfRule type="colorScale" priority="190">
      <colorScale>
        <cfvo type="min"/>
        <cfvo type="max"/>
        <color rgb="FFFFEF9C"/>
        <color rgb="FF63BE7B"/>
      </colorScale>
    </cfRule>
  </conditionalFormatting>
  <conditionalFormatting sqref="K14">
    <cfRule type="colorScale" priority="180">
      <colorScale>
        <cfvo type="min"/>
        <cfvo type="max"/>
        <color rgb="FFFFEF9C"/>
        <color rgb="FF63BE7B"/>
      </colorScale>
    </cfRule>
    <cfRule type="colorScale" priority="179">
      <colorScale>
        <cfvo type="min"/>
        <cfvo type="max"/>
        <color rgb="FFFFEF9C"/>
        <color rgb="FF63BE7B"/>
      </colorScale>
    </cfRule>
  </conditionalFormatting>
  <conditionalFormatting sqref="K15">
    <cfRule type="colorScale" priority="155">
      <colorScale>
        <cfvo type="min"/>
        <cfvo type="max"/>
        <color rgb="FFFFEF9C"/>
        <color rgb="FF63BE7B"/>
      </colorScale>
    </cfRule>
    <cfRule type="colorScale" priority="157">
      <colorScale>
        <cfvo type="min"/>
        <cfvo type="max"/>
        <color rgb="FFFFEF9C"/>
        <color rgb="FF63BE7B"/>
      </colorScale>
    </cfRule>
    <cfRule type="colorScale" priority="161">
      <colorScale>
        <cfvo type="min"/>
        <cfvo type="max"/>
        <color rgb="FFFFEF9C"/>
        <color rgb="FF63BE7B"/>
      </colorScale>
    </cfRule>
    <cfRule type="colorScale" priority="168">
      <colorScale>
        <cfvo type="min"/>
        <cfvo type="max"/>
        <color rgb="FFFFEF9C"/>
        <color rgb="FF63BE7B"/>
      </colorScale>
    </cfRule>
  </conditionalFormatting>
  <conditionalFormatting sqref="K16">
    <cfRule type="colorScale" priority="120">
      <colorScale>
        <cfvo type="min"/>
        <cfvo type="max"/>
        <color rgb="FFFFEF9C"/>
        <color rgb="FF63BE7B"/>
      </colorScale>
    </cfRule>
    <cfRule type="colorScale" priority="124">
      <colorScale>
        <cfvo type="min"/>
        <cfvo type="max"/>
        <color rgb="FFFFEF9C"/>
        <color rgb="FF63BE7B"/>
      </colorScale>
    </cfRule>
    <cfRule type="colorScale" priority="131">
      <colorScale>
        <cfvo type="min"/>
        <cfvo type="max"/>
        <color rgb="FFFFEF9C"/>
        <color rgb="FF63BE7B"/>
      </colorScale>
    </cfRule>
    <cfRule type="colorScale" priority="118">
      <colorScale>
        <cfvo type="min"/>
        <cfvo type="max"/>
        <color rgb="FFFFEF9C"/>
        <color rgb="FF63BE7B"/>
      </colorScale>
    </cfRule>
  </conditionalFormatting>
  <conditionalFormatting sqref="K17:K18">
    <cfRule type="colorScale" priority="5704">
      <colorScale>
        <cfvo type="min"/>
        <cfvo type="max"/>
        <color rgb="FFFFEF9C"/>
        <color rgb="FF63BE7B"/>
      </colorScale>
    </cfRule>
  </conditionalFormatting>
  <conditionalFormatting sqref="K2:M2">
    <cfRule type="colorScale" priority="413">
      <colorScale>
        <cfvo type="min"/>
        <cfvo type="max"/>
        <color rgb="FFFFEF9C"/>
        <color rgb="FF63BE7B"/>
      </colorScale>
    </cfRule>
  </conditionalFormatting>
  <conditionalFormatting sqref="K3:M3">
    <cfRule type="colorScale" priority="406">
      <colorScale>
        <cfvo type="min"/>
        <cfvo type="max"/>
        <color rgb="FFFFEF9C"/>
        <color rgb="FF63BE7B"/>
      </colorScale>
    </cfRule>
  </conditionalFormatting>
  <conditionalFormatting sqref="K4:M4">
    <cfRule type="colorScale" priority="391">
      <colorScale>
        <cfvo type="min"/>
        <cfvo type="max"/>
        <color rgb="FFFFEF9C"/>
        <color rgb="FF63BE7B"/>
      </colorScale>
    </cfRule>
    <cfRule type="colorScale" priority="399">
      <colorScale>
        <cfvo type="min"/>
        <cfvo type="max"/>
        <color rgb="FFFFEF9C"/>
        <color rgb="FF63BE7B"/>
      </colorScale>
    </cfRule>
    <cfRule type="colorScale" priority="390">
      <colorScale>
        <cfvo type="min"/>
        <cfvo type="max"/>
        <color rgb="FFFFEF9C"/>
        <color rgb="FF63BE7B"/>
      </colorScale>
    </cfRule>
  </conditionalFormatting>
  <conditionalFormatting sqref="K5:M5">
    <cfRule type="colorScale" priority="380">
      <colorScale>
        <cfvo type="min"/>
        <cfvo type="max"/>
        <color rgb="FFFFEF9C"/>
        <color rgb="FF63BE7B"/>
      </colorScale>
    </cfRule>
    <cfRule type="colorScale" priority="382">
      <colorScale>
        <cfvo type="min"/>
        <cfvo type="max"/>
        <color rgb="FFFFEF9C"/>
        <color rgb="FF63BE7B"/>
      </colorScale>
    </cfRule>
    <cfRule type="colorScale" priority="388">
      <colorScale>
        <cfvo type="min"/>
        <cfvo type="max"/>
        <color rgb="FFFFEF9C"/>
        <color rgb="FF63BE7B"/>
      </colorScale>
    </cfRule>
  </conditionalFormatting>
  <conditionalFormatting sqref="K6:M6">
    <cfRule type="colorScale" priority="370">
      <colorScale>
        <cfvo type="min"/>
        <cfvo type="max"/>
        <color rgb="FFFFEF9C"/>
        <color rgb="FF63BE7B"/>
      </colorScale>
    </cfRule>
    <cfRule type="colorScale" priority="371">
      <colorScale>
        <cfvo type="min"/>
        <cfvo type="max"/>
        <color rgb="FFFFEF9C"/>
        <color rgb="FF63BE7B"/>
      </colorScale>
    </cfRule>
  </conditionalFormatting>
  <conditionalFormatting sqref="K7:M7">
    <cfRule type="colorScale" priority="360">
      <colorScale>
        <cfvo type="min"/>
        <cfvo type="max"/>
        <color rgb="FFFFEF9C"/>
        <color rgb="FF63BE7B"/>
      </colorScale>
    </cfRule>
  </conditionalFormatting>
  <conditionalFormatting sqref="K17:M17">
    <cfRule type="colorScale" priority="89">
      <colorScale>
        <cfvo type="min"/>
        <cfvo type="max"/>
        <color rgb="FFFFEF9C"/>
        <color rgb="FF63BE7B"/>
      </colorScale>
    </cfRule>
    <cfRule type="colorScale" priority="90">
      <colorScale>
        <cfvo type="min"/>
        <cfvo type="max"/>
        <color rgb="FFFFEF9C"/>
        <color rgb="FF63BE7B"/>
      </colorScale>
    </cfRule>
  </conditionalFormatting>
  <conditionalFormatting sqref="K18:M18">
    <cfRule type="colorScale" priority="34">
      <colorScale>
        <cfvo type="min"/>
        <cfvo type="max"/>
        <color rgb="FFFFEF9C"/>
        <color rgb="FF63BE7B"/>
      </colorScale>
    </cfRule>
  </conditionalFormatting>
  <conditionalFormatting sqref="L2:L7">
    <cfRule type="colorScale" priority="5606">
      <colorScale>
        <cfvo type="min"/>
        <cfvo type="max"/>
        <color rgb="FFFFEF9C"/>
        <color rgb="FF63BE7B"/>
      </colorScale>
    </cfRule>
  </conditionalFormatting>
  <conditionalFormatting sqref="L2:L9">
    <cfRule type="colorScale" priority="5768">
      <colorScale>
        <cfvo type="min"/>
        <cfvo type="max"/>
        <color rgb="FFFFEF9C"/>
        <color rgb="FF63BE7B"/>
      </colorScale>
    </cfRule>
  </conditionalFormatting>
  <conditionalFormatting sqref="L2:L18">
    <cfRule type="colorScale" priority="2">
      <colorScale>
        <cfvo type="min"/>
        <cfvo type="max"/>
        <color rgb="FFFFEF9C"/>
        <color rgb="FF63BE7B"/>
      </colorScale>
    </cfRule>
  </conditionalFormatting>
  <conditionalFormatting sqref="L8">
    <cfRule type="colorScale" priority="331">
      <colorScale>
        <cfvo type="min"/>
        <cfvo type="max"/>
        <color rgb="FFFFEF9C"/>
        <color rgb="FF63BE7B"/>
      </colorScale>
    </cfRule>
    <cfRule type="colorScale" priority="353">
      <colorScale>
        <cfvo type="min"/>
        <cfvo type="max"/>
        <color rgb="FFFFEF9C"/>
        <color rgb="FF63BE7B"/>
      </colorScale>
    </cfRule>
    <cfRule type="colorScale" priority="329">
      <colorScale>
        <cfvo type="min"/>
        <cfvo type="max"/>
        <color rgb="FFFFEF9C"/>
        <color rgb="FF63BE7B"/>
      </colorScale>
    </cfRule>
    <cfRule type="colorScale" priority="321">
      <colorScale>
        <cfvo type="min"/>
        <cfvo type="percentile" val="50"/>
        <cfvo type="max"/>
        <color rgb="FFF8696B"/>
        <color rgb="FFFCFCFF"/>
        <color rgb="FF63BE7B"/>
      </colorScale>
    </cfRule>
    <cfRule type="colorScale" priority="344">
      <colorScale>
        <cfvo type="min"/>
        <cfvo type="max"/>
        <color rgb="FFFFEF9C"/>
        <color rgb="FF63BE7B"/>
      </colorScale>
    </cfRule>
    <cfRule type="colorScale" priority="320">
      <colorScale>
        <cfvo type="min"/>
        <cfvo type="max"/>
        <color rgb="FFFFEF9C"/>
        <color rgb="FF63BE7B"/>
      </colorScale>
    </cfRule>
  </conditionalFormatting>
  <conditionalFormatting sqref="L9">
    <cfRule type="colorScale" priority="296">
      <colorScale>
        <cfvo type="min"/>
        <cfvo type="max"/>
        <color rgb="FFFFEF9C"/>
        <color rgb="FF63BE7B"/>
      </colorScale>
    </cfRule>
    <cfRule type="colorScale" priority="318">
      <colorScale>
        <cfvo type="min"/>
        <cfvo type="max"/>
        <color rgb="FFFFEF9C"/>
        <color rgb="FF63BE7B"/>
      </colorScale>
    </cfRule>
    <cfRule type="colorScale" priority="294">
      <colorScale>
        <cfvo type="min"/>
        <cfvo type="max"/>
        <color rgb="FFFFEF9C"/>
        <color rgb="FF63BE7B"/>
      </colorScale>
    </cfRule>
    <cfRule type="colorScale" priority="286">
      <colorScale>
        <cfvo type="min"/>
        <cfvo type="percentile" val="50"/>
        <cfvo type="max"/>
        <color rgb="FFF8696B"/>
        <color rgb="FFFCFCFF"/>
        <color rgb="FF63BE7B"/>
      </colorScale>
    </cfRule>
    <cfRule type="colorScale" priority="285">
      <colorScale>
        <cfvo type="min"/>
        <cfvo type="max"/>
        <color rgb="FFFFEF9C"/>
        <color rgb="FF63BE7B"/>
      </colorScale>
    </cfRule>
    <cfRule type="colorScale" priority="307">
      <colorScale>
        <cfvo type="min"/>
        <cfvo type="max"/>
        <color rgb="FFFFEF9C"/>
        <color rgb="FF63BE7B"/>
      </colorScale>
    </cfRule>
  </conditionalFormatting>
  <conditionalFormatting sqref="L10">
    <cfRule type="colorScale" priority="246">
      <colorScale>
        <cfvo type="min"/>
        <cfvo type="max"/>
        <color rgb="FFFFEF9C"/>
        <color rgb="FF63BE7B"/>
      </colorScale>
    </cfRule>
    <cfRule type="colorScale" priority="238">
      <colorScale>
        <cfvo type="min"/>
        <cfvo type="max"/>
        <color rgb="FFFFEF9C"/>
        <color rgb="FF63BE7B"/>
      </colorScale>
    </cfRule>
  </conditionalFormatting>
  <conditionalFormatting sqref="L10:L16">
    <cfRule type="colorScale" priority="5741">
      <colorScale>
        <cfvo type="min"/>
        <cfvo type="percentile" val="50"/>
        <cfvo type="max"/>
        <color rgb="FFF8696B"/>
        <color rgb="FFFCFCFF"/>
        <color rgb="FF63BE7B"/>
      </colorScale>
    </cfRule>
    <cfRule type="colorScale" priority="5740">
      <colorScale>
        <cfvo type="min"/>
        <cfvo type="max"/>
        <color rgb="FFFFEF9C"/>
        <color rgb="FF63BE7B"/>
      </colorScale>
    </cfRule>
    <cfRule type="colorScale" priority="5563">
      <colorScale>
        <cfvo type="min"/>
        <cfvo type="max"/>
        <color rgb="FFFFEF9C"/>
        <color rgb="FF63BE7B"/>
      </colorScale>
    </cfRule>
  </conditionalFormatting>
  <conditionalFormatting sqref="L11">
    <cfRule type="colorScale" priority="219">
      <colorScale>
        <cfvo type="min"/>
        <cfvo type="max"/>
        <color rgb="FFFFEF9C"/>
        <color rgb="FF63BE7B"/>
      </colorScale>
    </cfRule>
  </conditionalFormatting>
  <conditionalFormatting sqref="L12">
    <cfRule type="colorScale" priority="207">
      <colorScale>
        <cfvo type="min"/>
        <cfvo type="max"/>
        <color rgb="FFFFEF9C"/>
        <color rgb="FF63BE7B"/>
      </colorScale>
    </cfRule>
    <cfRule type="colorScale" priority="200">
      <colorScale>
        <cfvo type="min"/>
        <cfvo type="max"/>
        <color rgb="FFFFEF9C"/>
        <color rgb="FF63BE7B"/>
      </colorScale>
    </cfRule>
  </conditionalFormatting>
  <conditionalFormatting sqref="L13">
    <cfRule type="colorScale" priority="198">
      <colorScale>
        <cfvo type="min"/>
        <cfvo type="max"/>
        <color rgb="FFFFEF9C"/>
        <color rgb="FF63BE7B"/>
      </colorScale>
    </cfRule>
    <cfRule type="colorScale" priority="185">
      <colorScale>
        <cfvo type="min"/>
        <cfvo type="max"/>
        <color rgb="FFFFEF9C"/>
        <color rgb="FF63BE7B"/>
      </colorScale>
    </cfRule>
    <cfRule type="colorScale" priority="183">
      <colorScale>
        <cfvo type="min"/>
        <cfvo type="max"/>
        <color rgb="FFFFEF9C"/>
        <color rgb="FF63BE7B"/>
      </colorScale>
    </cfRule>
  </conditionalFormatting>
  <conditionalFormatting sqref="L14">
    <cfRule type="colorScale" priority="181">
      <colorScale>
        <cfvo type="min"/>
        <cfvo type="max"/>
        <color rgb="FFFFEF9C"/>
        <color rgb="FF63BE7B"/>
      </colorScale>
    </cfRule>
  </conditionalFormatting>
  <conditionalFormatting sqref="L15">
    <cfRule type="colorScale" priority="154">
      <colorScale>
        <cfvo type="min"/>
        <cfvo type="max"/>
        <color rgb="FFFFEF9C"/>
        <color rgb="FF63BE7B"/>
      </colorScale>
    </cfRule>
    <cfRule type="colorScale" priority="156">
      <colorScale>
        <cfvo type="min"/>
        <cfvo type="max"/>
        <color rgb="FFFFEF9C"/>
        <color rgb="FF63BE7B"/>
      </colorScale>
    </cfRule>
    <cfRule type="colorScale" priority="169">
      <colorScale>
        <cfvo type="min"/>
        <cfvo type="max"/>
        <color rgb="FFFFEF9C"/>
        <color rgb="FF63BE7B"/>
      </colorScale>
    </cfRule>
  </conditionalFormatting>
  <conditionalFormatting sqref="L16">
    <cfRule type="colorScale" priority="132">
      <colorScale>
        <cfvo type="min"/>
        <cfvo type="max"/>
        <color rgb="FFFFEF9C"/>
        <color rgb="FF63BE7B"/>
      </colorScale>
    </cfRule>
    <cfRule type="colorScale" priority="117">
      <colorScale>
        <cfvo type="min"/>
        <cfvo type="max"/>
        <color rgb="FFFFEF9C"/>
        <color rgb="FF63BE7B"/>
      </colorScale>
    </cfRule>
    <cfRule type="colorScale" priority="119">
      <colorScale>
        <cfvo type="min"/>
        <cfvo type="max"/>
        <color rgb="FFFFEF9C"/>
        <color rgb="FF63BE7B"/>
      </colorScale>
    </cfRule>
  </conditionalFormatting>
  <conditionalFormatting sqref="L17:L18">
    <cfRule type="colorScale" priority="5706">
      <colorScale>
        <cfvo type="min"/>
        <cfvo type="max"/>
        <color rgb="FFFFEF9C"/>
        <color rgb="FF63BE7B"/>
      </colorScale>
    </cfRule>
  </conditionalFormatting>
  <conditionalFormatting sqref="M2:M7">
    <cfRule type="colorScale" priority="5608">
      <colorScale>
        <cfvo type="min"/>
        <cfvo type="max"/>
        <color rgb="FFFFEF9C"/>
        <color rgb="FF63BE7B"/>
      </colorScale>
    </cfRule>
  </conditionalFormatting>
  <conditionalFormatting sqref="M2:M9">
    <cfRule type="colorScale" priority="5769">
      <colorScale>
        <cfvo type="min"/>
        <cfvo type="max"/>
        <color rgb="FFFFEF9C"/>
        <color rgb="FF63BE7B"/>
      </colorScale>
    </cfRule>
  </conditionalFormatting>
  <conditionalFormatting sqref="M2:M18">
    <cfRule type="colorScale" priority="1">
      <colorScale>
        <cfvo type="min"/>
        <cfvo type="max"/>
        <color rgb="FFFFEF9C"/>
        <color rgb="FF63BE7B"/>
      </colorScale>
    </cfRule>
  </conditionalFormatting>
  <conditionalFormatting sqref="M8">
    <cfRule type="colorScale" priority="430">
      <colorScale>
        <cfvo type="min"/>
        <cfvo type="max"/>
        <color rgb="FFFFEF9C"/>
        <color rgb="FF63BE7B"/>
      </colorScale>
    </cfRule>
    <cfRule type="colorScale" priority="427">
      <colorScale>
        <cfvo type="min"/>
        <cfvo type="max"/>
        <color rgb="FFFFEF9C"/>
        <color rgb="FF63BE7B"/>
      </colorScale>
    </cfRule>
    <cfRule type="colorScale" priority="428">
      <colorScale>
        <cfvo type="min"/>
        <cfvo type="max"/>
        <color rgb="FFFFEF9C"/>
        <color rgb="FF63BE7B"/>
      </colorScale>
    </cfRule>
    <cfRule type="colorScale" priority="429">
      <colorScale>
        <cfvo type="min"/>
        <cfvo type="percentile" val="50"/>
        <cfvo type="max"/>
        <color rgb="FFF8696B"/>
        <color rgb="FFFFEB84"/>
        <color rgb="FF63BE7B"/>
      </colorScale>
    </cfRule>
  </conditionalFormatting>
  <conditionalFormatting sqref="M9">
    <cfRule type="colorScale" priority="432">
      <colorScale>
        <cfvo type="min"/>
        <cfvo type="max"/>
        <color rgb="FFFFEF9C"/>
        <color rgb="FF63BE7B"/>
      </colorScale>
    </cfRule>
    <cfRule type="colorScale" priority="431">
      <colorScale>
        <cfvo type="min"/>
        <cfvo type="max"/>
        <color rgb="FFFFEF9C"/>
        <color rgb="FF63BE7B"/>
      </colorScale>
    </cfRule>
    <cfRule type="colorScale" priority="434">
      <colorScale>
        <cfvo type="min"/>
        <cfvo type="percentile" val="50"/>
        <cfvo type="max"/>
        <color rgb="FFF8696B"/>
        <color rgb="FFFFEB84"/>
        <color rgb="FF63BE7B"/>
      </colorScale>
    </cfRule>
    <cfRule type="colorScale" priority="433">
      <colorScale>
        <cfvo type="min"/>
        <cfvo type="percentile" val="50"/>
        <cfvo type="max"/>
        <color rgb="FFF8696B"/>
        <color rgb="FFFFEB84"/>
        <color rgb="FF63BE7B"/>
      </colorScale>
    </cfRule>
  </conditionalFormatting>
  <conditionalFormatting sqref="M10">
    <cfRule type="colorScale" priority="439">
      <colorScale>
        <cfvo type="min"/>
        <cfvo type="percentile" val="50"/>
        <cfvo type="max"/>
        <color rgb="FFF8696B"/>
        <color rgb="FFFFEB84"/>
        <color rgb="FF63BE7B"/>
      </colorScale>
    </cfRule>
    <cfRule type="colorScale" priority="438">
      <colorScale>
        <cfvo type="min"/>
        <cfvo type="max"/>
        <color rgb="FFFFEF9C"/>
        <color rgb="FF63BE7B"/>
      </colorScale>
    </cfRule>
  </conditionalFormatting>
  <conditionalFormatting sqref="M10:M16">
    <cfRule type="colorScale" priority="5569">
      <colorScale>
        <cfvo type="min"/>
        <cfvo type="max"/>
        <color rgb="FFFFEF9C"/>
        <color rgb="FF63BE7B"/>
      </colorScale>
    </cfRule>
  </conditionalFormatting>
  <conditionalFormatting sqref="M11">
    <cfRule type="colorScale" priority="443">
      <colorScale>
        <cfvo type="min"/>
        <cfvo type="max"/>
        <color rgb="FFFFEF9C"/>
        <color rgb="FF63BE7B"/>
      </colorScale>
    </cfRule>
    <cfRule type="colorScale" priority="444">
      <colorScale>
        <cfvo type="min"/>
        <cfvo type="percentile" val="50"/>
        <cfvo type="max"/>
        <color rgb="FFF8696B"/>
        <color rgb="FFFFEB84"/>
        <color rgb="FF63BE7B"/>
      </colorScale>
    </cfRule>
  </conditionalFormatting>
  <conditionalFormatting sqref="M12">
    <cfRule type="colorScale" priority="446">
      <colorScale>
        <cfvo type="min"/>
        <cfvo type="percentile" val="50"/>
        <cfvo type="max"/>
        <color rgb="FFF8696B"/>
        <color rgb="FFFFEB84"/>
        <color rgb="FF63BE7B"/>
      </colorScale>
    </cfRule>
    <cfRule type="colorScale" priority="445">
      <colorScale>
        <cfvo type="min"/>
        <cfvo type="max"/>
        <color rgb="FFFFEF9C"/>
        <color rgb="FF63BE7B"/>
      </colorScale>
    </cfRule>
  </conditionalFormatting>
  <conditionalFormatting sqref="M13">
    <cfRule type="colorScale" priority="447">
      <colorScale>
        <cfvo type="min"/>
        <cfvo type="max"/>
        <color rgb="FFFFEF9C"/>
        <color rgb="FF63BE7B"/>
      </colorScale>
    </cfRule>
    <cfRule type="colorScale" priority="448">
      <colorScale>
        <cfvo type="min"/>
        <cfvo type="percentile" val="50"/>
        <cfvo type="max"/>
        <color rgb="FFF8696B"/>
        <color rgb="FFFFEB84"/>
        <color rgb="FF63BE7B"/>
      </colorScale>
    </cfRule>
    <cfRule type="colorScale" priority="449">
      <colorScale>
        <cfvo type="min"/>
        <cfvo type="percentile" val="50"/>
        <cfvo type="max"/>
        <color rgb="FFF8696B"/>
        <color rgb="FFFFEB84"/>
        <color rgb="FF63BE7B"/>
      </colorScale>
    </cfRule>
  </conditionalFormatting>
  <conditionalFormatting sqref="M14">
    <cfRule type="colorScale" priority="450">
      <colorScale>
        <cfvo type="min"/>
        <cfvo type="max"/>
        <color rgb="FFFFEF9C"/>
        <color rgb="FF63BE7B"/>
      </colorScale>
    </cfRule>
    <cfRule type="colorScale" priority="451">
      <colorScale>
        <cfvo type="min"/>
        <cfvo type="percentile" val="50"/>
        <cfvo type="max"/>
        <color rgb="FFF8696B"/>
        <color rgb="FFFFEB84"/>
        <color rgb="FF63BE7B"/>
      </colorScale>
    </cfRule>
  </conditionalFormatting>
  <conditionalFormatting sqref="M15">
    <cfRule type="colorScale" priority="454">
      <colorScale>
        <cfvo type="min"/>
        <cfvo type="percentile" val="50"/>
        <cfvo type="max"/>
        <color rgb="FFF8696B"/>
        <color rgb="FFFFEB84"/>
        <color rgb="FF63BE7B"/>
      </colorScale>
    </cfRule>
    <cfRule type="colorScale" priority="452">
      <colorScale>
        <cfvo type="min"/>
        <cfvo type="max"/>
        <color rgb="FFFFEF9C"/>
        <color rgb="FF63BE7B"/>
      </colorScale>
    </cfRule>
    <cfRule type="colorScale" priority="453">
      <colorScale>
        <cfvo type="min"/>
        <cfvo type="percentile" val="50"/>
        <cfvo type="max"/>
        <color rgb="FFF8696B"/>
        <color rgb="FFFFEB84"/>
        <color rgb="FF63BE7B"/>
      </colorScale>
    </cfRule>
  </conditionalFormatting>
  <conditionalFormatting sqref="M16">
    <cfRule type="colorScale" priority="461">
      <colorScale>
        <cfvo type="min"/>
        <cfvo type="percentile" val="50"/>
        <cfvo type="max"/>
        <color rgb="FFF8696B"/>
        <color rgb="FFFFEB84"/>
        <color rgb="FF63BE7B"/>
      </colorScale>
    </cfRule>
    <cfRule type="colorScale" priority="459">
      <colorScale>
        <cfvo type="min"/>
        <cfvo type="max"/>
        <color rgb="FFFFEF9C"/>
        <color rgb="FF63BE7B"/>
      </colorScale>
    </cfRule>
    <cfRule type="colorScale" priority="460">
      <colorScale>
        <cfvo type="min"/>
        <cfvo type="percentile" val="50"/>
        <cfvo type="max"/>
        <color rgb="FFF8696B"/>
        <color rgb="FFFFEB84"/>
        <color rgb="FF63BE7B"/>
      </colorScale>
    </cfRule>
  </conditionalFormatting>
  <conditionalFormatting sqref="M17:M18">
    <cfRule type="colorScale" priority="5708">
      <colorScale>
        <cfvo type="min"/>
        <cfvo type="max"/>
        <color rgb="FFFFEF9C"/>
        <color rgb="FF63BE7B"/>
      </colorScale>
    </cfRule>
  </conditionalFormatting>
  <hyperlinks>
    <hyperlink ref="A8" r:id="rId1" display="Technology/Software/Crowdstrike.xlsx" xr:uid="{C0E2270C-0824-C54A-875C-7FDA43411024}"/>
    <hyperlink ref="A11" r:id="rId2" display="Technology/Software/ZScaler.xlsx" xr:uid="{63E0EAA1-1E89-8C4A-BFCE-94D133FA0C64}"/>
    <hyperlink ref="A16" r:id="rId3" display="Technology/Software/Snowflake.xlsx" xr:uid="{9CCBAB54-6A4D-A448-82E8-8B7F67943770}"/>
    <hyperlink ref="A14" r:id="rId4" display="Technology/Software/Datadog.xlsx" xr:uid="{A15ED246-0B87-D94E-8839-6F8AEFC680CD}"/>
    <hyperlink ref="A5" r:id="rId5" display="Technology/Hardware/Mobileye.xlsx" xr:uid="{15F363D1-F7F6-E04A-B25D-5D7F308A2484}"/>
    <hyperlink ref="A15" r:id="rId6" display="Technology/Hardware/Nvidia.xlsx" xr:uid="{1081B3CA-970E-684B-B31D-CBA23219F6D1}"/>
    <hyperlink ref="A10" r:id="rId7" display="Technology/Software/Adyen.xlsx" xr:uid="{A2E282A7-BE65-BB41-A3EA-B77524C4E2CF}"/>
    <hyperlink ref="A4" r:id="rId8" display="Healthcare/Novo Nordisk.xlsx" xr:uid="{BBFA1D3F-88A1-1145-B119-791FA7FFC383}"/>
    <hyperlink ref="A13" r:id="rId9" display="Technology/Hardware/ASML.xlsx" xr:uid="{52F0DE84-8948-2549-8463-1510204E15A2}"/>
    <hyperlink ref="A3" r:id="rId10" display="Technology/Software/MercadoLibre.xlsx" xr:uid="{913C8146-5542-0D4F-A424-8FC50FE8F7EB}"/>
    <hyperlink ref="A7" r:id="rId11" display="Technology/Software/Constellation Software.xlsx" xr:uid="{F2622D63-51E2-4845-AE44-505BC7B82490}"/>
    <hyperlink ref="A18" r:id="rId12" display="Technology/Hardware/Tesla.xlsx" xr:uid="{E0BA0D84-DA95-4E4F-86D2-30E43C852783}"/>
    <hyperlink ref="A6" r:id="rId13" display="Consumer/Louis Vuitton Moet Hennessy.xlsx" xr:uid="{9C8EA25D-B974-6E41-8499-392E4519F3A7}"/>
    <hyperlink ref="A2" r:id="rId14" display="Technology/Software/dLocal.xlsx" xr:uid="{BC56E615-F224-2641-ADC5-A11F091F657F}"/>
    <hyperlink ref="A9" r:id="rId15" display="Technology/Hardware/Livent.xlsx" xr:uid="{F5B7579B-360E-8348-92DF-1C2E49E3B63B}"/>
    <hyperlink ref="A12" r:id="rId16" display="Technology/Software/SentinelOne.xlsx" xr:uid="{9AF57986-3B26-7D43-A600-BAF156CE844F}"/>
    <hyperlink ref="A17" r:id="rId17" display="Technology/Software/Confluent.xlsx" xr:uid="{BA9F691D-0437-0347-92B1-FB9BC3ED88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Treasuries</vt:lpstr>
      <vt:lpstr>Hardware</vt:lpstr>
      <vt:lpstr>Software</vt:lpstr>
      <vt:lpstr>Consumer</vt:lpstr>
      <vt:lpstr>Financial Services</vt:lpstr>
      <vt:lpstr>Healthcare</vt:lpstr>
      <vt:lpstr>Industrials</vt:lpstr>
      <vt:lpstr>Real Estate</vt:lpstr>
      <vt:lpstr>Fashion + Beauty</vt:lpstr>
      <vt:lpstr>My Stocks</vt:lpstr>
      <vt:lpstr>Compounders</vt:lpstr>
      <vt:lpstr>GARP</vt:lpstr>
      <vt:lpstr>Value</vt:lpstr>
      <vt:lpstr>Aggressive Growth</vt:lpstr>
      <vt:lpstr>Other</vt:lpstr>
      <vt:lpstr>Short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Bina Desai</dc:creator>
  <cp:lastModifiedBy>Bina Desai</cp:lastModifiedBy>
  <dcterms:created xsi:type="dcterms:W3CDTF">2023-04-02T10:40:58Z</dcterms:created>
  <dcterms:modified xsi:type="dcterms:W3CDTF">2023-07-11T07:12:42Z</dcterms:modified>
</cp:coreProperties>
</file>