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Value Stocks/"/>
    </mc:Choice>
  </mc:AlternateContent>
  <xr:revisionPtr revIDLastSave="0" documentId="13_ncr:1_{8051CA4D-C58B-AC41-91E7-2BFFD5B2EC17}" xr6:coauthVersionLast="47" xr6:coauthVersionMax="47" xr10:uidLastSave="{00000000-0000-0000-0000-000000000000}"/>
  <bookViews>
    <workbookView xWindow="0" yWindow="500" windowWidth="2924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5" i="1" l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<sst xmlns="http://schemas.openxmlformats.org/spreadsheetml/2006/main" count="477" uniqueCount="104">
  <si>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</si>
  <si>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</si>
  <si>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</si>
  <si>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</si>
  <si>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</si>
  <si>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</si>
  <si>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</si>
  <si>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</si>
  <si>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</si>
  <si>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</si>
  <si>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</si>
  <si>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</si>
  <si>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</si>
  <si>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</si>
  <si>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</si>
  <si>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</si>
  <si>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</si>
  <si>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</si>
  <si>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</si>
  <si>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</si>
  <si>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</si>
  <si>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</si>
  <si>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</si>
  <si>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</si>
  <si>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</si>
  <si>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</si>
  <si>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</si>
  <si>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</si>
  <si>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</si>
  <si>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</si>
  <si>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</si>
  <si>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</si>
  <si>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</si>
  <si>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</si>
  <si>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</si>
  <si>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</si>
  <si>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</si>
  <si>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</si>
  <si>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</si>
  <si>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</si>
  <si>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</si>
  <si>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</si>
  <si>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</si>
  <si>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</si>
  <si>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</si>
  <si>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</si>
  <si>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</si>
  <si>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</si>
  <si>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</si>
  <si>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</si>
  <si>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</si>
  <si>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</si>
  <si>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</si>
  <si>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</si>
  <si>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</si>
  <si>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</si>
  <si>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</si>
  <si>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</si>
  <si>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</si>
  <si>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</si>
  <si>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</si>
  <si>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</si>
  <si>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</si>
  <si>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</si>
  <si>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</si>
  <si>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</si>
  <si>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</si>
  <si>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</si>
  <si>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</si>
  <si>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</si>
  <si>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</si>
  <si>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</si>
  <si>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</si>
  <si>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</si>
  <si>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</si>
  <si>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</si>
  <si>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</si>
  <si>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</si>
  <si>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</si>
  <si>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</si>
  <si>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</si>
  <si>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</si>
  <si>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</si>
  <si>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</si>
  <si>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</si>
  <si>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</si>
  <si>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</si>
  <si>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</si>
  <si>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</si>
  <si>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</si>
  <si>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</si>
  <si>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</si>
  <si>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</si>
  <si>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</si>
  <si>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Constellation Software</t>
  </si>
  <si>
    <t>Revenue Growth YoY</t>
  </si>
  <si>
    <t>R&amp;D as % of Revenue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</si>
  <si>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</si>
  <si>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</si>
  <si>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</si>
  <si>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</si>
  <si>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</si>
  <si>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</si>
  <si>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FCF Growth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</si>
</sst>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,;\(#,###,,\);\ \-\ \-"/>
    <numFmt numFmtId="165" formatCode="#.00%;\ \-#.00%;\ \-\ \-"/>
    <numFmt numFmtId="166" formatCode="#,##0.00_);\(#,##0.00\);\-\ \-"/>
  </numFmts>
  <fonts count="10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8" fillId="0" borderId="0" xfId="0" applyFont="1" applyAlignment="1">
      <alignment indent="1"/>
    </xf>
    <xf numFmtId="9" fontId="1" fillId="0" borderId="0" xfId="0" applyNumberFormat="1" applyFont="1"/>
    <xf numFmtId="9" fontId="9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18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26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39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21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34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7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12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17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25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33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38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2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16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20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29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1" Type="http://schemas.openxmlformats.org/officeDocument/2006/relationships/hyperlink" Target="https://roic.ai/company/CSU.TO" TargetMode="External"/><Relationship Id="rId6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11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24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32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37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5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15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23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28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36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10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19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31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4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9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14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22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27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30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35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8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Relationship Id="rId3" Type="http://schemas.openxmlformats.org/officeDocument/2006/relationships/hyperlink" Target="https://www.sedar.com/ModifyCompanyDocumentSearchForm.do?lang=EN&amp;company_search=Constellation%20Software%20Inc.&amp;document_selection=0&amp;industry_group=A&amp;FromDate=13&amp;FromMonth=05&amp;FromYear=2000&amp;ToDate=13&amp;ToMonth=11&amp;ToYear=2020&amp;Variable=Issu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7"/>
  <sheetViews>
    <sheetView tabSelected="1" zoomScale="80" zoomScaleNormal="80" workbookViewId="0">
      <pane xSplit="1" ySplit="1" topLeftCell="R2" activePane="bottomRight" state="frozen"/>
      <selection pane="topRight"/>
      <selection pane="bottomLeft"/>
      <selection pane="bottomRight" activeCell="X9" sqref="X9"/>
    </sheetView>
  </sheetViews>
  <sheetFormatPr baseColWidth="10" defaultRowHeight="16" x14ac:dyDescent="0.2"/>
  <cols>
    <col min="1" max="1" width="50" customWidth="1"/>
    <col min="2" max="20" width="15" customWidth="1"/>
    <col min="21" max="29" width="21" customWidth="1"/>
  </cols>
  <sheetData>
    <row r="1" spans="1:20" ht="21" x14ac:dyDescent="0.25">
      <c r="A1" s="3" t="s">
        <v>94</v>
      </c>
      <c r="B1" s="8">
        <v>2003</v>
      </c>
      <c r="C1" s="8">
        <v>2004</v>
      </c>
      <c r="D1" s="8">
        <v>2005</v>
      </c>
      <c r="E1" s="8">
        <v>2006</v>
      </c>
      <c r="F1" s="8">
        <v>2007</v>
      </c>
      <c r="G1" s="8">
        <v>2008</v>
      </c>
      <c r="H1" s="8">
        <v>2009</v>
      </c>
      <c r="I1" s="8">
        <v>2010</v>
      </c>
      <c r="J1" s="8">
        <v>2011</v>
      </c>
      <c r="K1" s="8">
        <v>2012</v>
      </c>
      <c r="L1" s="8">
        <v>2013</v>
      </c>
      <c r="M1" s="8">
        <v>2014</v>
      </c>
      <c r="N1" s="8">
        <v>2015</v>
      </c>
      <c r="O1" s="8">
        <v>2016</v>
      </c>
      <c r="P1" s="8">
        <v>2017</v>
      </c>
      <c r="Q1" s="8">
        <v>2018</v>
      </c>
      <c r="R1" s="8">
        <v>2019</v>
      </c>
      <c r="S1" s="8">
        <v>2020</v>
      </c>
      <c r="T1" s="8">
        <v>2021</v>
      </c>
    </row>
    <row r="2" spans="1:20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</row>
    <row r="3" spans="1:20" ht="19" x14ac:dyDescent="0.25">
      <c r="A3" s="5" t="s">
        <v>1</v>
      </c>
      <c r="B3" s="1">
        <v>80766962</v>
      </c>
      <c r="C3" s="1">
        <v>109134928</v>
      </c>
      <c r="D3" s="1">
        <v>165361596</v>
      </c>
      <c r="E3" s="1">
        <v>210758863</v>
      </c>
      <c r="F3" s="1">
        <v>243022858</v>
      </c>
      <c r="G3" s="1">
        <v>330532000</v>
      </c>
      <c r="H3" s="1">
        <v>437940000</v>
      </c>
      <c r="I3" s="1">
        <v>630857000</v>
      </c>
      <c r="J3" s="1">
        <v>773341000</v>
      </c>
      <c r="K3" s="1">
        <v>891226000</v>
      </c>
      <c r="L3" s="1">
        <v>1210776000</v>
      </c>
      <c r="M3" s="1">
        <v>1669344000</v>
      </c>
      <c r="N3" s="1">
        <v>1838309000</v>
      </c>
      <c r="O3" s="1">
        <v>2125086000</v>
      </c>
      <c r="P3" s="1">
        <v>2479421000</v>
      </c>
      <c r="Q3" s="1">
        <v>3060100000</v>
      </c>
      <c r="R3" s="1">
        <v>3489000000</v>
      </c>
      <c r="S3" s="1">
        <v>3969000000</v>
      </c>
      <c r="T3" s="1">
        <v>5107000000</v>
      </c>
    </row>
    <row r="4" spans="1:20" ht="19" x14ac:dyDescent="0.25">
      <c r="A4" s="14" t="s">
        <v>95</v>
      </c>
      <c r="B4" s="1"/>
      <c r="C4" s="15">
        <f>(C3/B3)-1</f>
        <v>0.35123230213858969</v>
      </c>
      <c r="D4" s="15">
        <f>(D3/C3)-1</f>
        <v>0.51520323539316393</v>
      </c>
      <c r="E4" s="15">
        <f>(E3/D3)-1</f>
        <v>0.27453331425272398</v>
      </c>
      <c r="F4" s="15">
        <f t="shared" ref="F4:AP4" si="0">(F3/E3)-1</f>
        <v>0.15308487880768262</v>
      </c>
      <c r="G4" s="15">
        <f t="shared" si="0"/>
        <v>0.36008605412746819</v>
      </c>
      <c r="H4" s="16">
        <f t="shared" si="0"/>
        <v>0.32495492115740676</v>
      </c>
      <c r="I4" s="16">
        <f t="shared" si="0"/>
        <v>0.44051011554094166</v>
      </c>
      <c r="J4" s="16">
        <f t="shared" si="0"/>
        <v>0.22585784100041684</v>
      </c>
      <c r="K4" s="16">
        <f t="shared" si="0"/>
        <v>0.15243598878114573</v>
      </c>
      <c r="L4" s="16">
        <f t="shared" si="0"/>
        <v>0.35855102970514774</v>
      </c>
      <c r="M4" s="16">
        <f t="shared" si="0"/>
        <v>0.37873892445836388</v>
      </c>
      <c r="N4" s="16">
        <f t="shared" si="0"/>
        <v>0.101216405965457</v>
      </c>
      <c r="O4" s="16">
        <f t="shared" si="0"/>
        <v>0.15600043300663824</v>
      </c>
      <c r="P4" s="16">
        <f t="shared" si="0"/>
        <v>0.16673913432209342</v>
      </c>
      <c r="Q4" s="16">
        <f t="shared" si="0"/>
        <v>0.23419943607801974</v>
      </c>
      <c r="R4" s="16">
        <f t="shared" si="0"/>
        <v>0.14015881833926991</v>
      </c>
      <c r="S4" s="16">
        <f t="shared" si="0"/>
        <v>0.13757523645743763</v>
      </c>
      <c r="T4" s="16">
        <f t="shared" si="0"/>
        <v>0.28672209624590583</v>
      </c>
    </row>
    <row r="5" spans="1:20" ht="19" x14ac:dyDescent="0.25">
      <c r="A5" s="5" t="s">
        <v>2</v>
      </c>
      <c r="B5" s="1" t="s">
        <v>92</v>
      </c>
      <c r="C5" s="1">
        <v>43416951</v>
      </c>
      <c r="D5" s="1">
        <v>64216184</v>
      </c>
      <c r="E5" s="1">
        <v>81970126</v>
      </c>
      <c r="F5" s="1">
        <v>92112577</v>
      </c>
      <c r="G5" s="1">
        <v>124690000</v>
      </c>
      <c r="H5" s="1">
        <v>166607000</v>
      </c>
      <c r="I5" s="1">
        <v>262569000</v>
      </c>
      <c r="J5" s="1">
        <v>513299000</v>
      </c>
      <c r="K5" s="1">
        <v>122915000</v>
      </c>
      <c r="L5" s="1">
        <v>175852000</v>
      </c>
      <c r="M5" s="1">
        <v>231723000</v>
      </c>
      <c r="N5" s="1">
        <v>253992000</v>
      </c>
      <c r="O5" s="1">
        <v>275007000</v>
      </c>
      <c r="P5" s="1">
        <v>305270000</v>
      </c>
      <c r="Q5" s="1">
        <v>360600000</v>
      </c>
      <c r="R5" s="1">
        <v>401000000</v>
      </c>
      <c r="S5" s="1">
        <v>427000000</v>
      </c>
      <c r="T5" s="1">
        <v>532000000</v>
      </c>
    </row>
    <row r="6" spans="1:20" ht="19" x14ac:dyDescent="0.25">
      <c r="A6" s="6" t="s">
        <v>3</v>
      </c>
      <c r="B6" s="10" t="s">
        <v>92</v>
      </c>
      <c r="C6" s="10">
        <v>65717977</v>
      </c>
      <c r="D6" s="10">
        <v>101145412</v>
      </c>
      <c r="E6" s="10">
        <v>128788737</v>
      </c>
      <c r="F6" s="10">
        <v>150910281</v>
      </c>
      <c r="G6" s="10">
        <v>205842000</v>
      </c>
      <c r="H6" s="10">
        <v>271333000</v>
      </c>
      <c r="I6" s="10">
        <v>368288000</v>
      </c>
      <c r="J6" s="10">
        <v>260042000</v>
      </c>
      <c r="K6" s="10">
        <v>768311000</v>
      </c>
      <c r="L6" s="10">
        <v>1034924000</v>
      </c>
      <c r="M6" s="10">
        <v>1437621000</v>
      </c>
      <c r="N6" s="10">
        <v>1584317000</v>
      </c>
      <c r="O6" s="10">
        <v>1850079000</v>
      </c>
      <c r="P6" s="10">
        <v>2174151000</v>
      </c>
      <c r="Q6" s="10">
        <v>2699500000</v>
      </c>
      <c r="R6" s="10">
        <v>3088000000</v>
      </c>
      <c r="S6" s="10">
        <v>3542000000</v>
      </c>
      <c r="T6" s="10">
        <v>4575000000</v>
      </c>
    </row>
    <row r="7" spans="1:20" ht="19" x14ac:dyDescent="0.25">
      <c r="A7" s="5" t="s">
        <v>4</v>
      </c>
      <c r="B7" s="2" t="s">
        <v>92</v>
      </c>
      <c r="C7" s="2">
        <v>0.60219999999999996</v>
      </c>
      <c r="D7" s="2">
        <v>0.61170000000000002</v>
      </c>
      <c r="E7" s="2">
        <v>0.61109999999999998</v>
      </c>
      <c r="F7" s="2">
        <v>0.621</v>
      </c>
      <c r="G7" s="2">
        <v>0.62280000000000002</v>
      </c>
      <c r="H7" s="2">
        <v>0.61960000000000004</v>
      </c>
      <c r="I7" s="2">
        <v>0.58379999999999999</v>
      </c>
      <c r="J7" s="2">
        <v>0.33629999999999999</v>
      </c>
      <c r="K7" s="2">
        <v>0.86209999999999998</v>
      </c>
      <c r="L7" s="2">
        <v>0.8548</v>
      </c>
      <c r="M7" s="2">
        <v>0.86119999999999997</v>
      </c>
      <c r="N7" s="2">
        <v>0.86180000000000001</v>
      </c>
      <c r="O7" s="2">
        <v>0.87060000000000004</v>
      </c>
      <c r="P7" s="2">
        <v>0.87690000000000001</v>
      </c>
      <c r="Q7" s="2">
        <v>0.88219999999999998</v>
      </c>
      <c r="R7" s="2">
        <v>0.8851</v>
      </c>
      <c r="S7" s="2">
        <v>0.89239999999999997</v>
      </c>
      <c r="T7" s="2">
        <v>0.89580000000000004</v>
      </c>
    </row>
    <row r="8" spans="1:20" ht="19" x14ac:dyDescent="0.25">
      <c r="A8" s="5" t="s">
        <v>5</v>
      </c>
      <c r="B8" s="1" t="s">
        <v>92</v>
      </c>
      <c r="C8" s="1">
        <v>14952079</v>
      </c>
      <c r="D8" s="1">
        <v>25043426</v>
      </c>
      <c r="E8" s="1">
        <v>32820843</v>
      </c>
      <c r="F8" s="1">
        <v>36965059</v>
      </c>
      <c r="G8" s="1">
        <v>48224000</v>
      </c>
      <c r="H8" s="1">
        <v>65632000</v>
      </c>
      <c r="I8" s="1">
        <v>84880000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ht="19" customHeight="1" x14ac:dyDescent="0.25">
      <c r="A9" s="14" t="s">
        <v>96</v>
      </c>
      <c r="B9" s="15" t="e">
        <f>B8/B3</f>
        <v>#VALUE!</v>
      </c>
      <c r="C9" s="15">
        <f t="shared" ref="C9:AK9" si="1">C8/C3</f>
        <v>0.13700544155762856</v>
      </c>
      <c r="D9" s="15">
        <f t="shared" si="1"/>
        <v>0.15144644588456924</v>
      </c>
      <c r="E9" s="15">
        <f t="shared" si="1"/>
        <v>0.15572698833547988</v>
      </c>
      <c r="F9" s="15">
        <f t="shared" si="1"/>
        <v>0.15210527645099128</v>
      </c>
      <c r="G9" s="15">
        <f t="shared" si="1"/>
        <v>0.14589812786659084</v>
      </c>
      <c r="H9" s="15">
        <f t="shared" si="1"/>
        <v>0.14986527834863222</v>
      </c>
      <c r="I9" s="15">
        <f t="shared" si="1"/>
        <v>0.13454713191737588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</row>
    <row r="10" spans="1:20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>
        <v>55585000</v>
      </c>
      <c r="H10" s="1">
        <v>72401000</v>
      </c>
      <c r="I10" s="1">
        <v>108668000</v>
      </c>
      <c r="J10" s="1" t="s">
        <v>92</v>
      </c>
      <c r="K10" s="1">
        <v>568002000</v>
      </c>
      <c r="L10" s="1">
        <v>771569000</v>
      </c>
      <c r="M10" s="1">
        <v>1048801000</v>
      </c>
      <c r="N10" s="1">
        <v>1092710000</v>
      </c>
      <c r="O10" s="1">
        <v>1268720000</v>
      </c>
      <c r="P10" s="1">
        <v>1481707000</v>
      </c>
      <c r="Q10" s="1">
        <v>1863500000</v>
      </c>
      <c r="R10" s="1">
        <v>2082000000</v>
      </c>
      <c r="S10" s="1">
        <v>2297000000</v>
      </c>
      <c r="T10" s="1">
        <v>3000000000</v>
      </c>
    </row>
    <row r="11" spans="1:20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>
        <v>37693000</v>
      </c>
      <c r="H11" s="1">
        <v>45174000</v>
      </c>
      <c r="I11" s="1">
        <v>58310000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</row>
    <row r="12" spans="1:20" ht="19" x14ac:dyDescent="0.25">
      <c r="A12" s="5" t="s">
        <v>8</v>
      </c>
      <c r="B12" s="1" t="s">
        <v>92</v>
      </c>
      <c r="C12" s="1">
        <v>34573714</v>
      </c>
      <c r="D12" s="1">
        <v>52615014</v>
      </c>
      <c r="E12" s="1">
        <v>65124903</v>
      </c>
      <c r="F12" s="1">
        <v>72793274</v>
      </c>
      <c r="G12" s="1">
        <v>93278000</v>
      </c>
      <c r="H12" s="1">
        <v>117575000</v>
      </c>
      <c r="I12" s="1">
        <v>166978000</v>
      </c>
      <c r="J12" s="1">
        <v>82885000</v>
      </c>
      <c r="K12" s="1">
        <v>568002000</v>
      </c>
      <c r="L12" s="1">
        <v>771569000</v>
      </c>
      <c r="M12" s="1">
        <v>1048801000</v>
      </c>
      <c r="N12" s="1">
        <v>1092710000</v>
      </c>
      <c r="O12" s="1">
        <v>1268720000</v>
      </c>
      <c r="P12" s="1">
        <v>1481707000</v>
      </c>
      <c r="Q12" s="1">
        <v>1863500000</v>
      </c>
      <c r="R12" s="1">
        <v>2082000000</v>
      </c>
      <c r="S12" s="1">
        <v>2297000000</v>
      </c>
      <c r="T12" s="1">
        <v>3000000000</v>
      </c>
    </row>
    <row r="13" spans="1:20" ht="19" x14ac:dyDescent="0.25">
      <c r="A13" s="14" t="s">
        <v>97</v>
      </c>
      <c r="B13" s="15" t="e">
        <f>B12/B3</f>
        <v>#VALUE!</v>
      </c>
      <c r="C13" s="15">
        <f t="shared" ref="C13:AK13" si="2">C12/C3</f>
        <v>0.31679788160945138</v>
      </c>
      <c r="D13" s="15">
        <f t="shared" si="2"/>
        <v>0.31818158068575969</v>
      </c>
      <c r="E13" s="15">
        <f t="shared" si="2"/>
        <v>0.30900196591020707</v>
      </c>
      <c r="F13" s="15">
        <f t="shared" si="2"/>
        <v>0.29953262256507573</v>
      </c>
      <c r="G13" s="15">
        <f t="shared" si="2"/>
        <v>0.28220565633584643</v>
      </c>
      <c r="H13" s="15">
        <f t="shared" si="2"/>
        <v>0.26847285016212269</v>
      </c>
      <c r="I13" s="15">
        <f t="shared" si="2"/>
        <v>0.26468438964773316</v>
      </c>
      <c r="J13" s="15">
        <f t="shared" si="2"/>
        <v>0.10717781677164408</v>
      </c>
      <c r="K13" s="15">
        <f t="shared" si="2"/>
        <v>0.63732655914436964</v>
      </c>
      <c r="L13" s="15">
        <f t="shared" si="2"/>
        <v>0.63725164687770486</v>
      </c>
      <c r="M13" s="15">
        <f t="shared" si="2"/>
        <v>0.62827134491153414</v>
      </c>
      <c r="N13" s="15">
        <f t="shared" si="2"/>
        <v>0.59441040652034016</v>
      </c>
      <c r="O13" s="15">
        <f t="shared" si="2"/>
        <v>0.59702054410974426</v>
      </c>
      <c r="P13" s="15">
        <f t="shared" si="2"/>
        <v>0.59760202079437097</v>
      </c>
      <c r="Q13" s="15">
        <f t="shared" si="2"/>
        <v>0.60896702722133267</v>
      </c>
      <c r="R13" s="15">
        <f t="shared" si="2"/>
        <v>0.59673258813413588</v>
      </c>
      <c r="S13" s="15">
        <f t="shared" si="2"/>
        <v>0.57873519778281679</v>
      </c>
      <c r="T13" s="15">
        <f t="shared" si="2"/>
        <v>0.58742901899353828</v>
      </c>
    </row>
    <row r="14" spans="1:20" ht="19" x14ac:dyDescent="0.25">
      <c r="A14" s="5" t="s">
        <v>9</v>
      </c>
      <c r="B14" s="1" t="s">
        <v>92</v>
      </c>
      <c r="C14" s="1">
        <v>8286525</v>
      </c>
      <c r="D14" s="1">
        <v>2547081</v>
      </c>
      <c r="E14" s="1">
        <v>2942742</v>
      </c>
      <c r="F14" s="1">
        <v>3115496</v>
      </c>
      <c r="G14" s="1">
        <v>3642000</v>
      </c>
      <c r="H14" s="1">
        <v>3811000</v>
      </c>
      <c r="I14" s="1">
        <v>6036000</v>
      </c>
      <c r="J14" s="1">
        <v>92997000</v>
      </c>
      <c r="K14" s="1">
        <v>92785000</v>
      </c>
      <c r="L14" s="1">
        <v>129088000</v>
      </c>
      <c r="M14" s="1">
        <v>189648000</v>
      </c>
      <c r="N14" s="1">
        <v>197497000</v>
      </c>
      <c r="O14" s="1">
        <v>212950000</v>
      </c>
      <c r="P14" s="1">
        <v>253070000</v>
      </c>
      <c r="Q14" s="1">
        <v>305800000</v>
      </c>
      <c r="R14" s="1">
        <v>423000000</v>
      </c>
      <c r="S14" s="1">
        <v>508000000</v>
      </c>
      <c r="T14" s="1">
        <v>639000000</v>
      </c>
    </row>
    <row r="15" spans="1:20" ht="19" x14ac:dyDescent="0.25">
      <c r="A15" s="5" t="s">
        <v>10</v>
      </c>
      <c r="B15" s="1" t="s">
        <v>92</v>
      </c>
      <c r="C15" s="1">
        <v>57812318</v>
      </c>
      <c r="D15" s="1">
        <v>80205521</v>
      </c>
      <c r="E15" s="1">
        <v>100888488</v>
      </c>
      <c r="F15" s="1">
        <v>112873829</v>
      </c>
      <c r="G15" s="1">
        <v>145144000</v>
      </c>
      <c r="H15" s="1">
        <v>187018000</v>
      </c>
      <c r="I15" s="1">
        <v>257894000</v>
      </c>
      <c r="J15" s="1">
        <v>175882000</v>
      </c>
      <c r="K15" s="1">
        <v>660787000</v>
      </c>
      <c r="L15" s="1">
        <v>900657000</v>
      </c>
      <c r="M15" s="1">
        <v>1238449000</v>
      </c>
      <c r="N15" s="1">
        <v>1290207000</v>
      </c>
      <c r="O15" s="1">
        <v>1481670000</v>
      </c>
      <c r="P15" s="1">
        <v>1734777000</v>
      </c>
      <c r="Q15" s="1">
        <v>2169300000</v>
      </c>
      <c r="R15" s="1">
        <v>2505000000</v>
      </c>
      <c r="S15" s="1">
        <v>2805000000</v>
      </c>
      <c r="T15" s="1">
        <v>3639000000</v>
      </c>
    </row>
    <row r="16" spans="1:20" ht="19" x14ac:dyDescent="0.25">
      <c r="A16" s="5" t="s">
        <v>11</v>
      </c>
      <c r="B16" s="1" t="s">
        <v>92</v>
      </c>
      <c r="C16" s="1">
        <v>101229269</v>
      </c>
      <c r="D16" s="1">
        <v>144421705</v>
      </c>
      <c r="E16" s="1">
        <v>182858614</v>
      </c>
      <c r="F16" s="1">
        <v>204986406</v>
      </c>
      <c r="G16" s="1">
        <v>269834000</v>
      </c>
      <c r="H16" s="1">
        <v>353625000</v>
      </c>
      <c r="I16" s="1">
        <v>520463000</v>
      </c>
      <c r="J16" s="1">
        <v>689181000</v>
      </c>
      <c r="K16" s="1">
        <v>783702000</v>
      </c>
      <c r="L16" s="1">
        <v>1076509000</v>
      </c>
      <c r="M16" s="1">
        <v>1470172000</v>
      </c>
      <c r="N16" s="1">
        <v>1544199000</v>
      </c>
      <c r="O16" s="1">
        <v>1756677000</v>
      </c>
      <c r="P16" s="1">
        <v>2040047000</v>
      </c>
      <c r="Q16" s="1">
        <v>2529900000</v>
      </c>
      <c r="R16" s="1">
        <v>2906000000</v>
      </c>
      <c r="S16" s="1">
        <v>3232000000</v>
      </c>
      <c r="T16" s="1">
        <v>4171000000</v>
      </c>
    </row>
    <row r="17" spans="1:20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>
        <v>1911000</v>
      </c>
      <c r="H17" s="1">
        <v>2702000</v>
      </c>
      <c r="I17" s="1">
        <v>3847000</v>
      </c>
      <c r="J17" s="1">
        <v>5575000</v>
      </c>
      <c r="K17" s="1">
        <v>1589000</v>
      </c>
      <c r="L17" s="1">
        <v>3385000</v>
      </c>
      <c r="M17" s="1">
        <v>12434000</v>
      </c>
      <c r="N17" s="1">
        <v>17434000</v>
      </c>
      <c r="O17" s="1">
        <v>22861000</v>
      </c>
      <c r="P17" s="1">
        <v>22530000</v>
      </c>
      <c r="Q17" s="1">
        <v>25500000</v>
      </c>
      <c r="R17" s="1">
        <v>38000000</v>
      </c>
      <c r="S17" s="1">
        <v>41000000</v>
      </c>
      <c r="T17" s="1">
        <v>53000000</v>
      </c>
    </row>
    <row r="18" spans="1:20" ht="19" x14ac:dyDescent="0.25">
      <c r="A18" s="5" t="s">
        <v>13</v>
      </c>
      <c r="B18" s="1" t="s">
        <v>92</v>
      </c>
      <c r="C18" s="1">
        <v>8286524</v>
      </c>
      <c r="D18" s="1">
        <v>14716657</v>
      </c>
      <c r="E18" s="1">
        <v>20032621</v>
      </c>
      <c r="F18" s="1">
        <v>25480818</v>
      </c>
      <c r="G18" s="1">
        <v>46277000</v>
      </c>
      <c r="H18" s="1">
        <v>64399000</v>
      </c>
      <c r="I18" s="1">
        <v>76100000</v>
      </c>
      <c r="J18" s="1">
        <v>84518000</v>
      </c>
      <c r="K18" s="1">
        <v>92785000</v>
      </c>
      <c r="L18" s="1">
        <v>129088000</v>
      </c>
      <c r="M18" s="1">
        <v>189648000</v>
      </c>
      <c r="N18" s="1">
        <v>197497000</v>
      </c>
      <c r="O18" s="1">
        <v>212950000</v>
      </c>
      <c r="P18" s="1">
        <v>253070000</v>
      </c>
      <c r="Q18" s="1">
        <v>305800000</v>
      </c>
      <c r="R18" s="1">
        <v>423000000</v>
      </c>
      <c r="S18" s="1">
        <v>508000000</v>
      </c>
      <c r="T18" s="1">
        <v>639000000</v>
      </c>
    </row>
    <row r="19" spans="1:20" ht="19" x14ac:dyDescent="0.25">
      <c r="A19" s="6" t="s">
        <v>14</v>
      </c>
      <c r="B19" s="10">
        <v>13637634</v>
      </c>
      <c r="C19" s="10">
        <v>13241937</v>
      </c>
      <c r="D19" s="10">
        <v>18710982</v>
      </c>
      <c r="E19" s="10">
        <v>19946776</v>
      </c>
      <c r="F19" s="10">
        <v>40548787</v>
      </c>
      <c r="G19" s="10">
        <v>65178000</v>
      </c>
      <c r="H19" s="10">
        <v>84562000</v>
      </c>
      <c r="I19" s="10">
        <v>126756000</v>
      </c>
      <c r="J19" s="10">
        <v>172064000</v>
      </c>
      <c r="K19" s="10">
        <v>205056000</v>
      </c>
      <c r="L19" s="10">
        <v>250723000</v>
      </c>
      <c r="M19" s="10">
        <v>356953000</v>
      </c>
      <c r="N19" s="10">
        <v>459230000</v>
      </c>
      <c r="O19" s="10">
        <v>522210000</v>
      </c>
      <c r="P19" s="10">
        <v>596482000</v>
      </c>
      <c r="Q19" s="10">
        <v>816700000</v>
      </c>
      <c r="R19" s="10">
        <v>917000000</v>
      </c>
      <c r="S19" s="10">
        <v>1152000000</v>
      </c>
      <c r="T19" s="10">
        <v>1208000000</v>
      </c>
    </row>
    <row r="20" spans="1:20" ht="19" customHeight="1" x14ac:dyDescent="0.25">
      <c r="A20" s="14" t="s">
        <v>98</v>
      </c>
      <c r="B20" s="1"/>
      <c r="C20" s="15">
        <f>(C19/B19)-1</f>
        <v>-2.9015076955430819E-2</v>
      </c>
      <c r="D20" s="15">
        <f>(D19/C19)-1</f>
        <v>0.41300944114142824</v>
      </c>
      <c r="E20" s="15">
        <f>(E19/D19)-1</f>
        <v>6.6046453360919299E-2</v>
      </c>
      <c r="F20" s="15">
        <f t="shared" ref="F20:AL20" si="3">(F19/E19)-1</f>
        <v>1.0328491682064311</v>
      </c>
      <c r="G20" s="15">
        <f t="shared" si="3"/>
        <v>0.60739703508270182</v>
      </c>
      <c r="H20" s="15">
        <f t="shared" si="3"/>
        <v>0.29740096351529655</v>
      </c>
      <c r="I20" s="15">
        <f t="shared" si="3"/>
        <v>0.49897116908303962</v>
      </c>
      <c r="J20" s="15">
        <f t="shared" si="3"/>
        <v>0.35744264571302353</v>
      </c>
      <c r="K20" s="15">
        <f t="shared" si="3"/>
        <v>0.19174260740189686</v>
      </c>
      <c r="L20" s="15">
        <f t="shared" si="3"/>
        <v>0.22270501716604252</v>
      </c>
      <c r="M20" s="15">
        <f t="shared" si="3"/>
        <v>0.42369467499990021</v>
      </c>
      <c r="N20" s="15">
        <f t="shared" si="3"/>
        <v>0.28652791824133717</v>
      </c>
      <c r="O20" s="15">
        <f t="shared" si="3"/>
        <v>0.13714260827907587</v>
      </c>
      <c r="P20" s="15">
        <f t="shared" si="3"/>
        <v>0.14222630742421627</v>
      </c>
      <c r="Q20" s="15">
        <f t="shared" si="3"/>
        <v>0.3691947116593628</v>
      </c>
      <c r="R20" s="15">
        <f t="shared" si="3"/>
        <v>0.12281131382392552</v>
      </c>
      <c r="S20" s="15">
        <f t="shared" si="3"/>
        <v>0.2562704471101418</v>
      </c>
      <c r="T20" s="15">
        <f t="shared" si="3"/>
        <v>4.861111111111116E-2</v>
      </c>
    </row>
    <row r="21" spans="1:20" ht="19" x14ac:dyDescent="0.25">
      <c r="A21" s="5" t="s">
        <v>15</v>
      </c>
      <c r="B21" s="2">
        <v>0.16889999999999999</v>
      </c>
      <c r="C21" s="2">
        <v>0.12130000000000001</v>
      </c>
      <c r="D21" s="2">
        <v>0.1132</v>
      </c>
      <c r="E21" s="2">
        <v>9.4600000000000004E-2</v>
      </c>
      <c r="F21" s="2">
        <v>0.16689999999999999</v>
      </c>
      <c r="G21" s="2">
        <v>0.19719999999999999</v>
      </c>
      <c r="H21" s="2">
        <v>0.19309999999999999</v>
      </c>
      <c r="I21" s="2">
        <v>0.2009</v>
      </c>
      <c r="J21" s="2">
        <v>0.2225</v>
      </c>
      <c r="K21" s="2">
        <v>0.2301</v>
      </c>
      <c r="L21" s="2">
        <v>0.20710000000000001</v>
      </c>
      <c r="M21" s="2">
        <v>0.21379999999999999</v>
      </c>
      <c r="N21" s="2">
        <v>0.24979999999999999</v>
      </c>
      <c r="O21" s="2">
        <v>0.2457</v>
      </c>
      <c r="P21" s="2">
        <v>0.24060000000000001</v>
      </c>
      <c r="Q21" s="2">
        <v>0.26690000000000003</v>
      </c>
      <c r="R21" s="2">
        <v>0.26279999999999998</v>
      </c>
      <c r="S21" s="2">
        <v>0.29020000000000001</v>
      </c>
      <c r="T21" s="2">
        <v>0.23649999999999999</v>
      </c>
    </row>
    <row r="22" spans="1:20" ht="19" x14ac:dyDescent="0.25">
      <c r="A22" s="6" t="s">
        <v>16</v>
      </c>
      <c r="B22" s="10">
        <v>80766962</v>
      </c>
      <c r="C22" s="10">
        <v>7905659</v>
      </c>
      <c r="D22" s="10">
        <v>20940752</v>
      </c>
      <c r="E22" s="10">
        <v>27900249</v>
      </c>
      <c r="F22" s="10">
        <v>38035445</v>
      </c>
      <c r="G22" s="10">
        <v>60698000</v>
      </c>
      <c r="H22" s="10">
        <v>84315000</v>
      </c>
      <c r="I22" s="10">
        <v>110394000</v>
      </c>
      <c r="J22" s="10">
        <v>84160000</v>
      </c>
      <c r="K22" s="10">
        <v>93166000</v>
      </c>
      <c r="L22" s="10">
        <v>114674000</v>
      </c>
      <c r="M22" s="10">
        <v>174894000</v>
      </c>
      <c r="N22" s="10">
        <v>265068000</v>
      </c>
      <c r="O22" s="10">
        <v>368409000</v>
      </c>
      <c r="P22" s="10">
        <v>439374000</v>
      </c>
      <c r="Q22" s="10">
        <v>530200000</v>
      </c>
      <c r="R22" s="10">
        <v>583000000</v>
      </c>
      <c r="S22" s="10">
        <v>737000000</v>
      </c>
      <c r="T22" s="10">
        <v>936000000</v>
      </c>
    </row>
    <row r="23" spans="1:20" ht="19" x14ac:dyDescent="0.25">
      <c r="A23" s="5" t="s">
        <v>17</v>
      </c>
      <c r="B23" s="2">
        <v>1</v>
      </c>
      <c r="C23" s="2">
        <v>7.2400000000000006E-2</v>
      </c>
      <c r="D23" s="2">
        <v>0.12659999999999999</v>
      </c>
      <c r="E23" s="2">
        <v>0.13239999999999999</v>
      </c>
      <c r="F23" s="2">
        <v>0.1565</v>
      </c>
      <c r="G23" s="2">
        <v>0.18360000000000001</v>
      </c>
      <c r="H23" s="2">
        <v>0.1925</v>
      </c>
      <c r="I23" s="2">
        <v>0.17499999999999999</v>
      </c>
      <c r="J23" s="2">
        <v>0.10879999999999999</v>
      </c>
      <c r="K23" s="2">
        <v>0.1045</v>
      </c>
      <c r="L23" s="2">
        <v>9.4700000000000006E-2</v>
      </c>
      <c r="M23" s="2">
        <v>0.1048</v>
      </c>
      <c r="N23" s="2">
        <v>0.14419999999999999</v>
      </c>
      <c r="O23" s="2">
        <v>0.1734</v>
      </c>
      <c r="P23" s="2">
        <v>0.1772</v>
      </c>
      <c r="Q23" s="2">
        <v>0.17330000000000001</v>
      </c>
      <c r="R23" s="2">
        <v>0.1671</v>
      </c>
      <c r="S23" s="2">
        <v>0.1857</v>
      </c>
      <c r="T23" s="2">
        <v>0.18329999999999999</v>
      </c>
    </row>
    <row r="24" spans="1:20" ht="19" x14ac:dyDescent="0.25">
      <c r="A24" s="5" t="s">
        <v>18</v>
      </c>
      <c r="B24" s="1" t="s">
        <v>92</v>
      </c>
      <c r="C24" s="1">
        <v>-2950246</v>
      </c>
      <c r="D24" s="1">
        <v>-16946427</v>
      </c>
      <c r="E24" s="1">
        <v>-27986093</v>
      </c>
      <c r="F24" s="1">
        <v>-22967476</v>
      </c>
      <c r="G24" s="1">
        <v>-43708000</v>
      </c>
      <c r="H24" s="1">
        <v>-66854000</v>
      </c>
      <c r="I24" s="1">
        <v>-63585000</v>
      </c>
      <c r="J24" s="1">
        <v>-2189000</v>
      </c>
      <c r="K24" s="1">
        <v>17516000</v>
      </c>
      <c r="L24" s="1">
        <v>3576000</v>
      </c>
      <c r="M24" s="1">
        <v>-20023000</v>
      </c>
      <c r="N24" s="1">
        <v>-20769000</v>
      </c>
      <c r="O24" s="1">
        <v>-82010000</v>
      </c>
      <c r="P24" s="1">
        <v>-118492000</v>
      </c>
      <c r="Q24" s="1">
        <v>-44800000</v>
      </c>
      <c r="R24" s="1">
        <v>-127000000</v>
      </c>
      <c r="S24" s="1">
        <v>-134000000</v>
      </c>
      <c r="T24" s="1">
        <v>-562000000</v>
      </c>
    </row>
    <row r="25" spans="1:20" ht="19" x14ac:dyDescent="0.25">
      <c r="A25" s="6" t="s">
        <v>19</v>
      </c>
      <c r="B25" s="10" t="s">
        <v>92</v>
      </c>
      <c r="C25" s="10">
        <v>4955413</v>
      </c>
      <c r="D25" s="10">
        <v>3994325</v>
      </c>
      <c r="E25" s="10">
        <v>-85844</v>
      </c>
      <c r="F25" s="10">
        <v>15067969</v>
      </c>
      <c r="G25" s="10">
        <v>16990000</v>
      </c>
      <c r="H25" s="10">
        <v>17461000</v>
      </c>
      <c r="I25" s="10">
        <v>46809000</v>
      </c>
      <c r="J25" s="10">
        <v>81971000</v>
      </c>
      <c r="K25" s="10">
        <v>110682000</v>
      </c>
      <c r="L25" s="10">
        <v>118250000</v>
      </c>
      <c r="M25" s="10">
        <v>154871000</v>
      </c>
      <c r="N25" s="10">
        <v>244299000</v>
      </c>
      <c r="O25" s="10">
        <v>286399000</v>
      </c>
      <c r="P25" s="10">
        <v>320882000</v>
      </c>
      <c r="Q25" s="10">
        <v>485400000</v>
      </c>
      <c r="R25" s="10">
        <v>456000000</v>
      </c>
      <c r="S25" s="10">
        <v>603000000</v>
      </c>
      <c r="T25" s="10">
        <v>374000000</v>
      </c>
    </row>
    <row r="26" spans="1:20" ht="19" x14ac:dyDescent="0.25">
      <c r="A26" s="5" t="s">
        <v>20</v>
      </c>
      <c r="B26" s="2" t="s">
        <v>92</v>
      </c>
      <c r="C26" s="2">
        <v>4.5400000000000003E-2</v>
      </c>
      <c r="D26" s="2">
        <v>2.4199999999999999E-2</v>
      </c>
      <c r="E26" s="2">
        <v>-4.0000000000000002E-4</v>
      </c>
      <c r="F26" s="2">
        <v>6.2E-2</v>
      </c>
      <c r="G26" s="2">
        <v>5.1400000000000001E-2</v>
      </c>
      <c r="H26" s="2">
        <v>3.9899999999999998E-2</v>
      </c>
      <c r="I26" s="2">
        <v>7.4200000000000002E-2</v>
      </c>
      <c r="J26" s="2">
        <v>0.106</v>
      </c>
      <c r="K26" s="2">
        <v>0.1242</v>
      </c>
      <c r="L26" s="2">
        <v>9.7699999999999995E-2</v>
      </c>
      <c r="M26" s="2">
        <v>9.2799999999999994E-2</v>
      </c>
      <c r="N26" s="2">
        <v>0.13289999999999999</v>
      </c>
      <c r="O26" s="2">
        <v>0.1348</v>
      </c>
      <c r="P26" s="2">
        <v>0.12939999999999999</v>
      </c>
      <c r="Q26" s="2">
        <v>0.15859999999999999</v>
      </c>
      <c r="R26" s="2">
        <v>0.13070000000000001</v>
      </c>
      <c r="S26" s="2">
        <v>0.15190000000000001</v>
      </c>
      <c r="T26" s="2">
        <v>7.3200000000000001E-2</v>
      </c>
    </row>
    <row r="27" spans="1:20" ht="19" x14ac:dyDescent="0.25">
      <c r="A27" s="5" t="s">
        <v>21</v>
      </c>
      <c r="B27" s="1" t="s">
        <v>92</v>
      </c>
      <c r="C27" s="1">
        <v>2890241</v>
      </c>
      <c r="D27" s="1">
        <v>3473214</v>
      </c>
      <c r="E27" s="1">
        <v>1150313</v>
      </c>
      <c r="F27" s="1">
        <v>3958312</v>
      </c>
      <c r="G27" s="1">
        <v>1996000</v>
      </c>
      <c r="H27" s="1">
        <v>7237000</v>
      </c>
      <c r="I27" s="1">
        <v>5043000</v>
      </c>
      <c r="J27" s="1">
        <v>-75203000</v>
      </c>
      <c r="K27" s="1">
        <v>18050000</v>
      </c>
      <c r="L27" s="1">
        <v>25115000</v>
      </c>
      <c r="M27" s="1">
        <v>51773000</v>
      </c>
      <c r="N27" s="1">
        <v>67051000</v>
      </c>
      <c r="O27" s="1">
        <v>79615000</v>
      </c>
      <c r="P27" s="1">
        <v>98914000</v>
      </c>
      <c r="Q27" s="1">
        <v>106100000</v>
      </c>
      <c r="R27" s="1">
        <v>123000000</v>
      </c>
      <c r="S27" s="1">
        <v>167000000</v>
      </c>
      <c r="T27" s="1">
        <v>206000000</v>
      </c>
    </row>
    <row r="28" spans="1:20" ht="19" x14ac:dyDescent="0.25">
      <c r="A28" s="7" t="s">
        <v>22</v>
      </c>
      <c r="B28" s="11">
        <v>13637634</v>
      </c>
      <c r="C28" s="11">
        <v>2065172</v>
      </c>
      <c r="D28" s="11">
        <v>521111</v>
      </c>
      <c r="E28" s="11">
        <v>-1236158</v>
      </c>
      <c r="F28" s="11">
        <v>11109657</v>
      </c>
      <c r="G28" s="11">
        <v>14994000</v>
      </c>
      <c r="H28" s="11">
        <v>10224000</v>
      </c>
      <c r="I28" s="11">
        <v>41766000</v>
      </c>
      <c r="J28" s="11">
        <v>157174000</v>
      </c>
      <c r="K28" s="11">
        <v>92632000</v>
      </c>
      <c r="L28" s="11">
        <v>93135000</v>
      </c>
      <c r="M28" s="11">
        <v>103098000</v>
      </c>
      <c r="N28" s="11">
        <v>177248000</v>
      </c>
      <c r="O28" s="11">
        <v>206784000</v>
      </c>
      <c r="P28" s="11">
        <v>221968000</v>
      </c>
      <c r="Q28" s="11">
        <v>379300000</v>
      </c>
      <c r="R28" s="11">
        <v>333000000</v>
      </c>
      <c r="S28" s="11">
        <v>436000000</v>
      </c>
      <c r="T28" s="11">
        <v>310000000</v>
      </c>
    </row>
    <row r="29" spans="1:20" ht="20" customHeight="1" x14ac:dyDescent="0.25">
      <c r="A29" s="14" t="s">
        <v>99</v>
      </c>
      <c r="B29" s="1"/>
      <c r="C29" s="15">
        <f>(C28/B28)-1</f>
        <v>-0.84856816072348029</v>
      </c>
      <c r="D29" s="15">
        <f>(D28/C28)-1</f>
        <v>-0.74766702240781879</v>
      </c>
      <c r="E29" s="15">
        <f>(E28/D28)-1</f>
        <v>-3.3721587147459946</v>
      </c>
      <c r="F29" s="15">
        <f t="shared" ref="F29:AK29" si="4">(F28/E28)-1</f>
        <v>-9.9872467758975798</v>
      </c>
      <c r="G29" s="15">
        <f t="shared" si="4"/>
        <v>0.34963662694536835</v>
      </c>
      <c r="H29" s="15">
        <f t="shared" si="4"/>
        <v>-0.31812725090036009</v>
      </c>
      <c r="I29" s="15">
        <f t="shared" si="4"/>
        <v>3.085093896713615</v>
      </c>
      <c r="J29" s="15">
        <f t="shared" si="4"/>
        <v>2.7632045204233107</v>
      </c>
      <c r="K29" s="15">
        <f t="shared" si="4"/>
        <v>-0.4106404367134513</v>
      </c>
      <c r="L29" s="15">
        <f t="shared" si="4"/>
        <v>5.4300889541412101E-3</v>
      </c>
      <c r="M29" s="15">
        <f t="shared" si="4"/>
        <v>0.10697374778547264</v>
      </c>
      <c r="N29" s="15">
        <f t="shared" si="4"/>
        <v>0.71921860753845857</v>
      </c>
      <c r="O29" s="15">
        <f t="shared" si="4"/>
        <v>0.16663657699945844</v>
      </c>
      <c r="P29" s="15">
        <f t="shared" si="4"/>
        <v>7.3429278861033787E-2</v>
      </c>
      <c r="Q29" s="15">
        <f t="shared" si="4"/>
        <v>0.70880487277445403</v>
      </c>
      <c r="R29" s="15">
        <f t="shared" si="4"/>
        <v>-0.12206696546269447</v>
      </c>
      <c r="S29" s="15">
        <f t="shared" si="4"/>
        <v>0.30930930930930933</v>
      </c>
      <c r="T29" s="15">
        <f t="shared" si="4"/>
        <v>-0.28899082568807344</v>
      </c>
    </row>
    <row r="30" spans="1:20" ht="19" x14ac:dyDescent="0.25">
      <c r="A30" s="5" t="s">
        <v>23</v>
      </c>
      <c r="B30" s="2">
        <v>0.16889999999999999</v>
      </c>
      <c r="C30" s="2">
        <v>1.89E-2</v>
      </c>
      <c r="D30" s="2">
        <v>3.2000000000000002E-3</v>
      </c>
      <c r="E30" s="2">
        <v>-5.8999999999999999E-3</v>
      </c>
      <c r="F30" s="2">
        <v>4.5699999999999998E-2</v>
      </c>
      <c r="G30" s="2">
        <v>4.5400000000000003E-2</v>
      </c>
      <c r="H30" s="2">
        <v>2.3300000000000001E-2</v>
      </c>
      <c r="I30" s="2">
        <v>6.6199999999999995E-2</v>
      </c>
      <c r="J30" s="2">
        <v>0.20319999999999999</v>
      </c>
      <c r="K30" s="2">
        <v>0.10390000000000001</v>
      </c>
      <c r="L30" s="2">
        <v>7.6899999999999996E-2</v>
      </c>
      <c r="M30" s="2">
        <v>6.1800000000000001E-2</v>
      </c>
      <c r="N30" s="2">
        <v>9.64E-2</v>
      </c>
      <c r="O30" s="2">
        <v>9.7299999999999998E-2</v>
      </c>
      <c r="P30" s="2">
        <v>8.9499999999999996E-2</v>
      </c>
      <c r="Q30" s="2">
        <v>0.124</v>
      </c>
      <c r="R30" s="2">
        <v>9.5399999999999999E-2</v>
      </c>
      <c r="S30" s="2">
        <v>0.1099</v>
      </c>
      <c r="T30" s="2">
        <v>6.0699999999999997E-2</v>
      </c>
    </row>
    <row r="31" spans="1:20" ht="19" x14ac:dyDescent="0.25">
      <c r="A31" s="5" t="s">
        <v>24</v>
      </c>
      <c r="B31" s="12">
        <v>0.71</v>
      </c>
      <c r="C31" s="12">
        <v>0.11</v>
      </c>
      <c r="D31" s="12">
        <v>0.03</v>
      </c>
      <c r="E31" s="12">
        <v>-0.06</v>
      </c>
      <c r="F31" s="12">
        <v>0.53</v>
      </c>
      <c r="G31" s="12">
        <v>0.71</v>
      </c>
      <c r="H31" s="12">
        <v>0.48</v>
      </c>
      <c r="I31" s="12">
        <v>1.97</v>
      </c>
      <c r="J31" s="12">
        <v>7.42</v>
      </c>
      <c r="K31" s="12">
        <v>4.37</v>
      </c>
      <c r="L31" s="12">
        <v>4.3899999999999997</v>
      </c>
      <c r="M31" s="12">
        <v>4.87</v>
      </c>
      <c r="N31" s="12">
        <v>8.36</v>
      </c>
      <c r="O31" s="12">
        <v>9.76</v>
      </c>
      <c r="P31" s="12">
        <v>10.47</v>
      </c>
      <c r="Q31" s="12">
        <v>17.899999999999999</v>
      </c>
      <c r="R31" s="12">
        <v>15.73</v>
      </c>
      <c r="S31" s="12">
        <v>20.59</v>
      </c>
      <c r="T31" s="12">
        <v>14.65</v>
      </c>
    </row>
    <row r="32" spans="1:20" ht="19" x14ac:dyDescent="0.25">
      <c r="A32" s="5" t="s">
        <v>25</v>
      </c>
      <c r="B32" s="12">
        <v>0.7</v>
      </c>
      <c r="C32" s="12">
        <v>0.1</v>
      </c>
      <c r="D32" s="12">
        <v>0.03</v>
      </c>
      <c r="E32" s="12">
        <v>-0.06</v>
      </c>
      <c r="F32" s="12">
        <v>0.52</v>
      </c>
      <c r="G32" s="12">
        <v>0.71</v>
      </c>
      <c r="H32" s="12">
        <v>0.48</v>
      </c>
      <c r="I32" s="12">
        <v>1.97</v>
      </c>
      <c r="J32" s="12">
        <v>7.42</v>
      </c>
      <c r="K32" s="12">
        <v>4.37</v>
      </c>
      <c r="L32" s="12">
        <v>4.3899999999999997</v>
      </c>
      <c r="M32" s="12">
        <v>4.87</v>
      </c>
      <c r="N32" s="12">
        <v>8.36</v>
      </c>
      <c r="O32" s="12">
        <v>9.76</v>
      </c>
      <c r="P32" s="12">
        <v>10.47</v>
      </c>
      <c r="Q32" s="12">
        <v>17.899999999999999</v>
      </c>
      <c r="R32" s="12">
        <v>15.73</v>
      </c>
      <c r="S32" s="12">
        <v>20.59</v>
      </c>
      <c r="T32" s="12">
        <v>14.65</v>
      </c>
    </row>
    <row r="33" spans="1:20" ht="19" x14ac:dyDescent="0.25">
      <c r="A33" s="5" t="s">
        <v>26</v>
      </c>
      <c r="B33" s="1">
        <v>19155864</v>
      </c>
      <c r="C33" s="1">
        <v>19460000</v>
      </c>
      <c r="D33" s="1">
        <v>19952000</v>
      </c>
      <c r="E33" s="1">
        <v>20810000</v>
      </c>
      <c r="F33" s="1">
        <v>21110000</v>
      </c>
      <c r="G33" s="1">
        <v>21140000</v>
      </c>
      <c r="H33" s="1">
        <v>21165000</v>
      </c>
      <c r="I33" s="1">
        <v>21179000</v>
      </c>
      <c r="J33" s="1">
        <v>21192000</v>
      </c>
      <c r="K33" s="1">
        <v>21191530</v>
      </c>
      <c r="L33" s="1">
        <v>21192000</v>
      </c>
      <c r="M33" s="1">
        <v>21192000</v>
      </c>
      <c r="N33" s="1">
        <v>21192000</v>
      </c>
      <c r="O33" s="1">
        <v>21192000</v>
      </c>
      <c r="P33" s="1">
        <v>21192000</v>
      </c>
      <c r="Q33" s="1">
        <v>21191530</v>
      </c>
      <c r="R33" s="1">
        <v>21191530</v>
      </c>
      <c r="S33" s="1">
        <v>21191530</v>
      </c>
      <c r="T33" s="1">
        <v>21191530</v>
      </c>
    </row>
    <row r="34" spans="1:20" ht="19" x14ac:dyDescent="0.25">
      <c r="A34" s="5" t="s">
        <v>27</v>
      </c>
      <c r="B34" s="1">
        <v>19581360</v>
      </c>
      <c r="C34" s="1">
        <v>19891000</v>
      </c>
      <c r="D34" s="1">
        <v>20392000</v>
      </c>
      <c r="E34" s="1">
        <v>20810000</v>
      </c>
      <c r="F34" s="1">
        <v>21192000</v>
      </c>
      <c r="G34" s="1">
        <v>21192000</v>
      </c>
      <c r="H34" s="1">
        <v>21192000</v>
      </c>
      <c r="I34" s="1">
        <v>21192000</v>
      </c>
      <c r="J34" s="1">
        <v>21192000</v>
      </c>
      <c r="K34" s="1">
        <v>21191530</v>
      </c>
      <c r="L34" s="1">
        <v>21192000</v>
      </c>
      <c r="M34" s="1">
        <v>21192000</v>
      </c>
      <c r="N34" s="1">
        <v>21192000</v>
      </c>
      <c r="O34" s="1">
        <v>21192000</v>
      </c>
      <c r="P34" s="1">
        <v>21192000</v>
      </c>
      <c r="Q34" s="1">
        <v>21191530</v>
      </c>
      <c r="R34" s="1">
        <v>21191530</v>
      </c>
      <c r="S34" s="1">
        <v>21191530</v>
      </c>
      <c r="T34" s="1">
        <v>21191530</v>
      </c>
    </row>
    <row r="35" spans="1:20" ht="20" customHeight="1" x14ac:dyDescent="0.25">
      <c r="A35" s="14" t="s">
        <v>100</v>
      </c>
      <c r="B35" s="1"/>
      <c r="C35" s="17">
        <f>(C34-B34)/B34</f>
        <v>1.5812997667169187E-2</v>
      </c>
      <c r="D35" s="17">
        <f t="shared" ref="D35:AK35" si="5">(D34-C34)/C34</f>
        <v>2.5187270624905736E-2</v>
      </c>
      <c r="E35" s="17">
        <f t="shared" si="5"/>
        <v>2.0498234601804628E-2</v>
      </c>
      <c r="F35" s="17">
        <f t="shared" si="5"/>
        <v>1.8356559346468043E-2</v>
      </c>
      <c r="G35" s="17">
        <f t="shared" si="5"/>
        <v>0</v>
      </c>
      <c r="H35" s="17">
        <f t="shared" si="5"/>
        <v>0</v>
      </c>
      <c r="I35" s="17">
        <f t="shared" si="5"/>
        <v>0</v>
      </c>
      <c r="J35" s="17">
        <f t="shared" si="5"/>
        <v>0</v>
      </c>
      <c r="K35" s="17">
        <f t="shared" si="5"/>
        <v>-2.2178180445451113E-5</v>
      </c>
      <c r="L35" s="17">
        <f t="shared" si="5"/>
        <v>2.2178672328048046E-5</v>
      </c>
      <c r="M35" s="17">
        <f t="shared" si="5"/>
        <v>0</v>
      </c>
      <c r="N35" s="17">
        <f t="shared" si="5"/>
        <v>0</v>
      </c>
      <c r="O35" s="17">
        <f t="shared" si="5"/>
        <v>0</v>
      </c>
      <c r="P35" s="17">
        <f t="shared" si="5"/>
        <v>0</v>
      </c>
      <c r="Q35" s="17">
        <f t="shared" si="5"/>
        <v>-2.2178180445451113E-5</v>
      </c>
      <c r="R35" s="17">
        <f t="shared" si="5"/>
        <v>0</v>
      </c>
      <c r="S35" s="17">
        <f t="shared" si="5"/>
        <v>0</v>
      </c>
      <c r="T35" s="17">
        <f t="shared" si="5"/>
        <v>0</v>
      </c>
    </row>
    <row r="36" spans="1:20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</row>
    <row r="37" spans="1:20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</row>
    <row r="38" spans="1:20" ht="19" x14ac:dyDescent="0.25">
      <c r="A38" s="5" t="s">
        <v>30</v>
      </c>
      <c r="B38" s="1" t="s">
        <v>92</v>
      </c>
      <c r="C38" s="1">
        <v>25444620</v>
      </c>
      <c r="D38" s="1">
        <v>18285321</v>
      </c>
      <c r="E38" s="1">
        <v>25807365</v>
      </c>
      <c r="F38" s="1">
        <v>19795590</v>
      </c>
      <c r="G38" s="1">
        <v>30405000</v>
      </c>
      <c r="H38" s="1">
        <v>33249000</v>
      </c>
      <c r="I38" s="1">
        <v>30911000</v>
      </c>
      <c r="J38" s="1">
        <v>33492000</v>
      </c>
      <c r="K38" s="1">
        <v>41313000</v>
      </c>
      <c r="L38" s="1">
        <v>77967000</v>
      </c>
      <c r="M38" s="1">
        <v>70679000</v>
      </c>
      <c r="N38" s="1">
        <v>178471000</v>
      </c>
      <c r="O38" s="1">
        <v>353499000</v>
      </c>
      <c r="P38" s="1">
        <v>488964000</v>
      </c>
      <c r="Q38" s="1">
        <v>588600000</v>
      </c>
      <c r="R38" s="1">
        <v>316000000</v>
      </c>
      <c r="S38" s="1">
        <v>758000000</v>
      </c>
      <c r="T38" s="1">
        <v>763000000</v>
      </c>
    </row>
    <row r="39" spans="1:20" ht="19" x14ac:dyDescent="0.25">
      <c r="A39" s="5" t="s">
        <v>31</v>
      </c>
      <c r="B39" s="1" t="s">
        <v>92</v>
      </c>
      <c r="C39" s="1">
        <v>1452621</v>
      </c>
      <c r="D39" s="1">
        <v>932152</v>
      </c>
      <c r="E39" s="1">
        <v>3319598</v>
      </c>
      <c r="F39" s="1">
        <v>1217400</v>
      </c>
      <c r="G39" s="1">
        <v>9979000</v>
      </c>
      <c r="H39" s="1">
        <v>22323000</v>
      </c>
      <c r="I39" s="1">
        <v>27652000</v>
      </c>
      <c r="J39" s="1">
        <v>21222000</v>
      </c>
      <c r="K39" s="1">
        <v>470000</v>
      </c>
      <c r="L39" s="1">
        <v>780000</v>
      </c>
      <c r="M39" s="1" t="s">
        <v>92</v>
      </c>
      <c r="N39" s="1" t="s">
        <v>92</v>
      </c>
      <c r="O39" s="1">
        <v>4236000</v>
      </c>
      <c r="P39" s="1" t="s">
        <v>92</v>
      </c>
      <c r="Q39" s="1" t="s">
        <v>92</v>
      </c>
      <c r="R39" s="1">
        <v>10000000</v>
      </c>
      <c r="S39" s="1">
        <v>9000000</v>
      </c>
      <c r="T39" s="1">
        <v>39000000</v>
      </c>
    </row>
    <row r="40" spans="1:20" ht="19" x14ac:dyDescent="0.25">
      <c r="A40" s="5" t="s">
        <v>32</v>
      </c>
      <c r="B40" s="1" t="s">
        <v>92</v>
      </c>
      <c r="C40" s="1">
        <v>26897241</v>
      </c>
      <c r="D40" s="1">
        <v>19217473</v>
      </c>
      <c r="E40" s="1">
        <v>29126963</v>
      </c>
      <c r="F40" s="1">
        <v>21012990</v>
      </c>
      <c r="G40" s="1">
        <v>40384000</v>
      </c>
      <c r="H40" s="1">
        <v>55572000</v>
      </c>
      <c r="I40" s="1">
        <v>58563000</v>
      </c>
      <c r="J40" s="1">
        <v>54714000</v>
      </c>
      <c r="K40" s="1">
        <v>41783000</v>
      </c>
      <c r="L40" s="1">
        <v>78747000</v>
      </c>
      <c r="M40" s="1">
        <v>70679000</v>
      </c>
      <c r="N40" s="1">
        <v>178471000</v>
      </c>
      <c r="O40" s="1">
        <v>357735000</v>
      </c>
      <c r="P40" s="1">
        <v>488964000</v>
      </c>
      <c r="Q40" s="1">
        <v>588600000</v>
      </c>
      <c r="R40" s="1">
        <v>326000000</v>
      </c>
      <c r="S40" s="1">
        <v>767000000</v>
      </c>
      <c r="T40" s="1">
        <v>802000000</v>
      </c>
    </row>
    <row r="41" spans="1:20" ht="19" x14ac:dyDescent="0.25">
      <c r="A41" s="5" t="s">
        <v>33</v>
      </c>
      <c r="B41" s="1" t="s">
        <v>92</v>
      </c>
      <c r="C41" s="1">
        <v>20690058</v>
      </c>
      <c r="D41" s="1">
        <v>27655000</v>
      </c>
      <c r="E41" s="1">
        <v>32655164</v>
      </c>
      <c r="F41" s="1">
        <v>47837076</v>
      </c>
      <c r="G41" s="1">
        <v>61079000</v>
      </c>
      <c r="H41" s="1">
        <v>101992000</v>
      </c>
      <c r="I41" s="1">
        <v>92097000</v>
      </c>
      <c r="J41" s="1">
        <v>100398000</v>
      </c>
      <c r="K41" s="1">
        <v>171544000</v>
      </c>
      <c r="L41" s="1">
        <v>269429000</v>
      </c>
      <c r="M41" s="1">
        <v>273605000</v>
      </c>
      <c r="N41" s="1">
        <v>306304000</v>
      </c>
      <c r="O41" s="1">
        <v>330566000</v>
      </c>
      <c r="P41" s="1">
        <v>424225000</v>
      </c>
      <c r="Q41" s="1">
        <v>509800000</v>
      </c>
      <c r="R41" s="1">
        <v>610000000</v>
      </c>
      <c r="S41" s="1">
        <v>675000000</v>
      </c>
      <c r="T41" s="1">
        <v>842000000</v>
      </c>
    </row>
    <row r="42" spans="1:20" ht="19" x14ac:dyDescent="0.25">
      <c r="A42" s="5" t="s">
        <v>34</v>
      </c>
      <c r="B42" s="1" t="s">
        <v>92</v>
      </c>
      <c r="C42" s="1">
        <v>8687391</v>
      </c>
      <c r="D42" s="1">
        <v>11534956</v>
      </c>
      <c r="E42" s="1">
        <v>14032106</v>
      </c>
      <c r="F42" s="1">
        <v>12908066</v>
      </c>
      <c r="G42" s="1">
        <v>17700000</v>
      </c>
      <c r="H42" s="1">
        <v>34051000</v>
      </c>
      <c r="I42" s="1">
        <v>40353000</v>
      </c>
      <c r="J42" s="1">
        <v>39783000</v>
      </c>
      <c r="K42" s="1">
        <v>18739000</v>
      </c>
      <c r="L42" s="1">
        <v>21145000</v>
      </c>
      <c r="M42" s="1">
        <v>25246000</v>
      </c>
      <c r="N42" s="1">
        <v>24332000</v>
      </c>
      <c r="O42" s="1">
        <v>19667000</v>
      </c>
      <c r="P42" s="1">
        <v>23196000</v>
      </c>
      <c r="Q42" s="1">
        <v>34400000</v>
      </c>
      <c r="R42" s="1">
        <v>31000000</v>
      </c>
      <c r="S42" s="1">
        <v>27000000</v>
      </c>
      <c r="T42" s="1">
        <v>35000000</v>
      </c>
    </row>
    <row r="43" spans="1:20" ht="19" x14ac:dyDescent="0.25">
      <c r="A43" s="5" t="s">
        <v>35</v>
      </c>
      <c r="B43" s="1" t="s">
        <v>92</v>
      </c>
      <c r="C43" s="1">
        <v>5026252</v>
      </c>
      <c r="D43" s="1">
        <v>6878494</v>
      </c>
      <c r="E43" s="1">
        <v>7388617</v>
      </c>
      <c r="F43" s="1">
        <v>9455240</v>
      </c>
      <c r="G43" s="1">
        <v>13678000</v>
      </c>
      <c r="H43" s="1">
        <v>23646000</v>
      </c>
      <c r="I43" s="1">
        <v>25523000</v>
      </c>
      <c r="J43" s="1">
        <v>25633000</v>
      </c>
      <c r="K43" s="1">
        <v>21547000</v>
      </c>
      <c r="L43" s="1">
        <v>42860000</v>
      </c>
      <c r="M43" s="1">
        <v>41228000</v>
      </c>
      <c r="N43" s="1">
        <v>47196000</v>
      </c>
      <c r="O43" s="1">
        <v>65710000</v>
      </c>
      <c r="P43" s="1">
        <v>56520000</v>
      </c>
      <c r="Q43" s="1">
        <v>74400000</v>
      </c>
      <c r="R43" s="1">
        <v>95000000</v>
      </c>
      <c r="S43" s="1">
        <v>116000000</v>
      </c>
      <c r="T43" s="1">
        <v>156000000</v>
      </c>
    </row>
    <row r="44" spans="1:20" ht="19" x14ac:dyDescent="0.25">
      <c r="A44" s="6" t="s">
        <v>36</v>
      </c>
      <c r="B44" s="10" t="s">
        <v>92</v>
      </c>
      <c r="C44" s="10">
        <v>61300942</v>
      </c>
      <c r="D44" s="10">
        <v>65285923</v>
      </c>
      <c r="E44" s="10">
        <v>83202850</v>
      </c>
      <c r="F44" s="10">
        <v>91213372</v>
      </c>
      <c r="G44" s="10">
        <v>132841000</v>
      </c>
      <c r="H44" s="10">
        <v>215261000</v>
      </c>
      <c r="I44" s="10">
        <v>216536000</v>
      </c>
      <c r="J44" s="10">
        <v>220528000</v>
      </c>
      <c r="K44" s="10">
        <v>253613000</v>
      </c>
      <c r="L44" s="10">
        <v>412181000</v>
      </c>
      <c r="M44" s="10">
        <v>410758000</v>
      </c>
      <c r="N44" s="10">
        <v>556303000</v>
      </c>
      <c r="O44" s="10">
        <v>773678000</v>
      </c>
      <c r="P44" s="10">
        <v>992905000</v>
      </c>
      <c r="Q44" s="10">
        <v>1207200000</v>
      </c>
      <c r="R44" s="10">
        <v>1062000000</v>
      </c>
      <c r="S44" s="10">
        <v>1585000000</v>
      </c>
      <c r="T44" s="10">
        <v>1835000000</v>
      </c>
    </row>
    <row r="45" spans="1:20" ht="19" x14ac:dyDescent="0.25">
      <c r="A45" s="5" t="s">
        <v>37</v>
      </c>
      <c r="B45" s="1" t="s">
        <v>92</v>
      </c>
      <c r="C45" s="1">
        <v>4672056</v>
      </c>
      <c r="D45" s="1">
        <v>6445954</v>
      </c>
      <c r="E45" s="1">
        <v>6385097</v>
      </c>
      <c r="F45" s="1">
        <v>8025375</v>
      </c>
      <c r="G45" s="1">
        <v>9381000</v>
      </c>
      <c r="H45" s="1">
        <v>10539000</v>
      </c>
      <c r="I45" s="1">
        <v>16430000</v>
      </c>
      <c r="J45" s="1">
        <v>14591000</v>
      </c>
      <c r="K45" s="1">
        <v>21300000</v>
      </c>
      <c r="L45" s="1">
        <v>36017000</v>
      </c>
      <c r="M45" s="1">
        <v>37227000</v>
      </c>
      <c r="N45" s="1">
        <v>42072000</v>
      </c>
      <c r="O45" s="1">
        <v>46395000</v>
      </c>
      <c r="P45" s="1">
        <v>53817000</v>
      </c>
      <c r="Q45" s="1">
        <v>67400000</v>
      </c>
      <c r="R45" s="1">
        <v>311000000</v>
      </c>
      <c r="S45" s="1">
        <v>337000000</v>
      </c>
      <c r="T45" s="1">
        <v>339000000</v>
      </c>
    </row>
    <row r="46" spans="1:20" ht="19" x14ac:dyDescent="0.25">
      <c r="A46" s="5" t="s">
        <v>38</v>
      </c>
      <c r="B46" s="1" t="s">
        <v>92</v>
      </c>
      <c r="C46" s="1">
        <v>17770648</v>
      </c>
      <c r="D46" s="1">
        <v>23720010</v>
      </c>
      <c r="E46" s="1">
        <v>26886428</v>
      </c>
      <c r="F46" s="1">
        <v>28594301</v>
      </c>
      <c r="G46" s="1">
        <v>39937000</v>
      </c>
      <c r="H46" s="1">
        <v>40977000</v>
      </c>
      <c r="I46" s="1">
        <v>50756000</v>
      </c>
      <c r="J46" s="1">
        <v>59491000</v>
      </c>
      <c r="K46" s="1">
        <v>91225000</v>
      </c>
      <c r="L46" s="1">
        <v>220969000</v>
      </c>
      <c r="M46" s="1">
        <v>219920000</v>
      </c>
      <c r="N46" s="1">
        <v>216263000</v>
      </c>
      <c r="O46" s="1">
        <v>226502000</v>
      </c>
      <c r="P46" s="1">
        <v>259206000</v>
      </c>
      <c r="Q46" s="1">
        <v>301900000</v>
      </c>
      <c r="R46" s="1">
        <v>361000000</v>
      </c>
      <c r="S46" s="1">
        <v>431000000</v>
      </c>
      <c r="T46" s="1">
        <v>610000000</v>
      </c>
    </row>
    <row r="47" spans="1:20" ht="19" x14ac:dyDescent="0.25">
      <c r="A47" s="5" t="s">
        <v>39</v>
      </c>
      <c r="B47" s="1" t="s">
        <v>92</v>
      </c>
      <c r="C47" s="1">
        <v>36936411</v>
      </c>
      <c r="D47" s="1">
        <v>58257804</v>
      </c>
      <c r="E47" s="1">
        <v>66084642</v>
      </c>
      <c r="F47" s="1">
        <v>128941697</v>
      </c>
      <c r="G47" s="1">
        <v>188070000</v>
      </c>
      <c r="H47" s="1">
        <v>187788000</v>
      </c>
      <c r="I47" s="1">
        <v>223503000</v>
      </c>
      <c r="J47" s="1">
        <v>208301000</v>
      </c>
      <c r="K47" s="1">
        <v>311130000</v>
      </c>
      <c r="L47" s="1">
        <v>760693000</v>
      </c>
      <c r="M47" s="1">
        <v>667515000</v>
      </c>
      <c r="N47" s="1">
        <v>735846000</v>
      </c>
      <c r="O47" s="1">
        <v>767241000</v>
      </c>
      <c r="P47" s="1">
        <v>922127000</v>
      </c>
      <c r="Q47" s="1">
        <v>1247400000</v>
      </c>
      <c r="R47" s="1">
        <v>1637000000</v>
      </c>
      <c r="S47" s="1">
        <v>1892000000</v>
      </c>
      <c r="T47" s="1">
        <v>2819000000</v>
      </c>
    </row>
    <row r="48" spans="1:20" ht="19" x14ac:dyDescent="0.25">
      <c r="A48" s="5" t="s">
        <v>40</v>
      </c>
      <c r="B48" s="1" t="s">
        <v>92</v>
      </c>
      <c r="C48" s="1">
        <v>54707059</v>
      </c>
      <c r="D48" s="1">
        <v>81977814</v>
      </c>
      <c r="E48" s="1">
        <v>92971070</v>
      </c>
      <c r="F48" s="1">
        <v>157535998</v>
      </c>
      <c r="G48" s="1">
        <v>228007000</v>
      </c>
      <c r="H48" s="1">
        <v>228765000</v>
      </c>
      <c r="I48" s="1">
        <v>274259000</v>
      </c>
      <c r="J48" s="1">
        <v>267792000</v>
      </c>
      <c r="K48" s="1">
        <v>402355000</v>
      </c>
      <c r="L48" s="1">
        <v>981662000</v>
      </c>
      <c r="M48" s="1">
        <v>887435000</v>
      </c>
      <c r="N48" s="1">
        <v>952109000</v>
      </c>
      <c r="O48" s="1">
        <v>993743000</v>
      </c>
      <c r="P48" s="1">
        <v>1181333000</v>
      </c>
      <c r="Q48" s="1">
        <v>1549300000</v>
      </c>
      <c r="R48" s="1">
        <v>1998000000</v>
      </c>
      <c r="S48" s="1">
        <v>2323000000</v>
      </c>
      <c r="T48" s="1">
        <v>3429000000</v>
      </c>
    </row>
    <row r="49" spans="1:20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>
        <v>1808000</v>
      </c>
      <c r="H49" s="1" t="s">
        <v>92</v>
      </c>
      <c r="I49" s="1" t="s">
        <v>92</v>
      </c>
      <c r="J49" s="1" t="s">
        <v>92</v>
      </c>
      <c r="K49" s="1">
        <v>13456000</v>
      </c>
      <c r="L49" s="1">
        <v>13886000</v>
      </c>
      <c r="M49" s="1">
        <v>14242000</v>
      </c>
      <c r="N49" s="1">
        <v>15617000</v>
      </c>
      <c r="O49" s="1">
        <v>1270000</v>
      </c>
      <c r="P49" s="1">
        <v>2259000</v>
      </c>
      <c r="Q49" s="1">
        <v>2600000</v>
      </c>
      <c r="R49" s="1">
        <v>2000000</v>
      </c>
      <c r="S49" s="1">
        <v>2000000</v>
      </c>
      <c r="T49" s="1">
        <v>2000000</v>
      </c>
    </row>
    <row r="50" spans="1:20" ht="19" x14ac:dyDescent="0.25">
      <c r="A50" s="5" t="s">
        <v>42</v>
      </c>
      <c r="B50" s="1" t="s">
        <v>92</v>
      </c>
      <c r="C50" s="1">
        <v>1377615</v>
      </c>
      <c r="D50" s="1">
        <v>3985725</v>
      </c>
      <c r="E50" s="1">
        <v>3428620</v>
      </c>
      <c r="F50" s="1">
        <v>3889840</v>
      </c>
      <c r="G50" s="1" t="s">
        <v>92</v>
      </c>
      <c r="H50" s="1">
        <v>10155000</v>
      </c>
      <c r="I50" s="1">
        <v>22919000</v>
      </c>
      <c r="J50" s="1">
        <v>99659000</v>
      </c>
      <c r="K50" s="1">
        <v>104307000</v>
      </c>
      <c r="L50" s="1">
        <v>71673000</v>
      </c>
      <c r="M50" s="1">
        <v>60763000</v>
      </c>
      <c r="N50" s="1">
        <v>56650000</v>
      </c>
      <c r="O50" s="1">
        <v>49863000</v>
      </c>
      <c r="P50" s="1">
        <v>38362000</v>
      </c>
      <c r="Q50" s="1">
        <v>47300000</v>
      </c>
      <c r="R50" s="1">
        <v>45000000</v>
      </c>
      <c r="S50" s="1">
        <v>52000000</v>
      </c>
      <c r="T50" s="1">
        <v>66000000</v>
      </c>
    </row>
    <row r="51" spans="1:20" ht="19" x14ac:dyDescent="0.25">
      <c r="A51" s="5" t="s">
        <v>43</v>
      </c>
      <c r="B51" s="1" t="s">
        <v>92</v>
      </c>
      <c r="C51" s="1" t="s">
        <v>92</v>
      </c>
      <c r="D51" s="1">
        <v>787686</v>
      </c>
      <c r="E51" s="1">
        <v>585459</v>
      </c>
      <c r="F51" s="1">
        <v>6482731</v>
      </c>
      <c r="G51" s="1">
        <v>13762000</v>
      </c>
      <c r="H51" s="1">
        <v>15769000</v>
      </c>
      <c r="I51" s="1">
        <v>23269000</v>
      </c>
      <c r="J51" s="1">
        <v>28005000</v>
      </c>
      <c r="K51" s="1">
        <v>17648000</v>
      </c>
      <c r="L51" s="1">
        <v>22285000</v>
      </c>
      <c r="M51" s="1">
        <v>22700000</v>
      </c>
      <c r="N51" s="1">
        <v>16569000</v>
      </c>
      <c r="O51" s="1">
        <v>18512000</v>
      </c>
      <c r="P51" s="1">
        <v>19542000</v>
      </c>
      <c r="Q51" s="1">
        <v>61600000</v>
      </c>
      <c r="R51" s="1">
        <v>69000000</v>
      </c>
      <c r="S51" s="1">
        <v>76000000</v>
      </c>
      <c r="T51" s="1">
        <v>95000000</v>
      </c>
    </row>
    <row r="52" spans="1:20" ht="19" x14ac:dyDescent="0.25">
      <c r="A52" s="5" t="s">
        <v>44</v>
      </c>
      <c r="B52" s="1" t="s">
        <v>92</v>
      </c>
      <c r="C52" s="1">
        <v>60756730</v>
      </c>
      <c r="D52" s="1">
        <v>93197179</v>
      </c>
      <c r="E52" s="1">
        <v>103370246</v>
      </c>
      <c r="F52" s="1">
        <v>175933944</v>
      </c>
      <c r="G52" s="1">
        <v>252958000</v>
      </c>
      <c r="H52" s="1">
        <v>265228000</v>
      </c>
      <c r="I52" s="1">
        <v>336877000</v>
      </c>
      <c r="J52" s="1">
        <v>410047000</v>
      </c>
      <c r="K52" s="1">
        <v>559066000</v>
      </c>
      <c r="L52" s="1">
        <v>1125523000</v>
      </c>
      <c r="M52" s="1">
        <v>1022367000</v>
      </c>
      <c r="N52" s="1">
        <v>1083017000</v>
      </c>
      <c r="O52" s="1">
        <v>1109783000</v>
      </c>
      <c r="P52" s="1">
        <v>1295313000</v>
      </c>
      <c r="Q52" s="1">
        <v>1728200000</v>
      </c>
      <c r="R52" s="1">
        <v>2425000000</v>
      </c>
      <c r="S52" s="1">
        <v>2790000000</v>
      </c>
      <c r="T52" s="1">
        <v>3931000000</v>
      </c>
    </row>
    <row r="53" spans="1:20" ht="19" x14ac:dyDescent="0.25">
      <c r="A53" s="5" t="s">
        <v>45</v>
      </c>
      <c r="B53" s="1" t="s">
        <v>92</v>
      </c>
      <c r="C53" s="1" t="s">
        <v>92</v>
      </c>
      <c r="D53" s="1">
        <v>1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>
        <v>1000000</v>
      </c>
      <c r="S53" s="1" t="s">
        <v>92</v>
      </c>
      <c r="T53" s="1" t="s">
        <v>92</v>
      </c>
    </row>
    <row r="54" spans="1:20" ht="19" x14ac:dyDescent="0.25">
      <c r="A54" s="7" t="s">
        <v>46</v>
      </c>
      <c r="B54" s="11" t="s">
        <v>92</v>
      </c>
      <c r="C54" s="11">
        <v>122057671</v>
      </c>
      <c r="D54" s="11">
        <v>158483103</v>
      </c>
      <c r="E54" s="11">
        <v>186573096</v>
      </c>
      <c r="F54" s="11">
        <v>267147316</v>
      </c>
      <c r="G54" s="11">
        <v>385799000</v>
      </c>
      <c r="H54" s="11">
        <v>480489000</v>
      </c>
      <c r="I54" s="11">
        <v>553413000</v>
      </c>
      <c r="J54" s="11">
        <v>630575000</v>
      </c>
      <c r="K54" s="11">
        <v>812679000</v>
      </c>
      <c r="L54" s="11">
        <v>1537704000</v>
      </c>
      <c r="M54" s="11">
        <v>1433125000</v>
      </c>
      <c r="N54" s="11">
        <v>1639320000</v>
      </c>
      <c r="O54" s="11">
        <v>1883461000</v>
      </c>
      <c r="P54" s="11">
        <v>2288218000</v>
      </c>
      <c r="Q54" s="11">
        <v>2935400000</v>
      </c>
      <c r="R54" s="11">
        <v>3488000000</v>
      </c>
      <c r="S54" s="11">
        <v>4375000000</v>
      </c>
      <c r="T54" s="11">
        <v>5766000000</v>
      </c>
    </row>
    <row r="55" spans="1:20" ht="19" x14ac:dyDescent="0.25">
      <c r="A55" s="5" t="s">
        <v>47</v>
      </c>
      <c r="B55" s="1" t="s">
        <v>92</v>
      </c>
      <c r="C55" s="1">
        <v>21381782</v>
      </c>
      <c r="D55" s="1">
        <v>34653023</v>
      </c>
      <c r="E55" s="1">
        <v>41820757</v>
      </c>
      <c r="F55" s="1">
        <v>43891854</v>
      </c>
      <c r="G55" s="1">
        <v>74330000</v>
      </c>
      <c r="H55" s="1">
        <v>103655000</v>
      </c>
      <c r="I55" s="1">
        <v>118066000</v>
      </c>
      <c r="J55" s="1">
        <v>126330000</v>
      </c>
      <c r="K55" s="1">
        <v>147559000</v>
      </c>
      <c r="L55" s="1">
        <v>260585000</v>
      </c>
      <c r="M55" s="1">
        <v>244996000</v>
      </c>
      <c r="N55" s="1">
        <v>274981000</v>
      </c>
      <c r="O55" s="1">
        <v>291697000</v>
      </c>
      <c r="P55" s="1">
        <v>379573000</v>
      </c>
      <c r="Q55" s="1">
        <v>463900000</v>
      </c>
      <c r="R55" s="1">
        <v>529000000</v>
      </c>
      <c r="S55" s="1">
        <v>666000000</v>
      </c>
      <c r="T55" s="1">
        <v>832000000</v>
      </c>
    </row>
    <row r="56" spans="1:20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>
        <v>19342463</v>
      </c>
      <c r="G56" s="1">
        <v>60200000</v>
      </c>
      <c r="H56" s="1">
        <v>43100000</v>
      </c>
      <c r="I56" s="1">
        <v>47291000</v>
      </c>
      <c r="J56" s="1" t="s">
        <v>92</v>
      </c>
      <c r="K56" s="1">
        <v>44356000</v>
      </c>
      <c r="L56" s="1">
        <v>477170000</v>
      </c>
      <c r="M56" s="1">
        <v>66326000</v>
      </c>
      <c r="N56" s="1">
        <v>8725000</v>
      </c>
      <c r="O56" s="1">
        <v>7361000</v>
      </c>
      <c r="P56" s="1">
        <v>96398000</v>
      </c>
      <c r="Q56" s="1">
        <v>51200000</v>
      </c>
      <c r="R56" s="1">
        <v>182000000</v>
      </c>
      <c r="S56" s="1">
        <v>102000000</v>
      </c>
      <c r="T56" s="1">
        <v>282000000</v>
      </c>
    </row>
    <row r="57" spans="1:20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>
        <v>3197000</v>
      </c>
      <c r="H57" s="1">
        <v>3751000</v>
      </c>
      <c r="I57" s="1">
        <v>1424000</v>
      </c>
      <c r="J57" s="1">
        <v>4751000</v>
      </c>
      <c r="K57" s="1">
        <v>5066000</v>
      </c>
      <c r="L57" s="1">
        <v>5474000</v>
      </c>
      <c r="M57" s="1">
        <v>25588000</v>
      </c>
      <c r="N57" s="1">
        <v>6561000</v>
      </c>
      <c r="O57" s="1">
        <v>40634000</v>
      </c>
      <c r="P57" s="1">
        <v>31028000</v>
      </c>
      <c r="Q57" s="1">
        <v>30300000</v>
      </c>
      <c r="R57" s="1">
        <v>36000000</v>
      </c>
      <c r="S57" s="1">
        <v>78000000</v>
      </c>
      <c r="T57" s="1">
        <v>56000000</v>
      </c>
    </row>
    <row r="58" spans="1:20" ht="19" x14ac:dyDescent="0.25">
      <c r="A58" s="5" t="s">
        <v>50</v>
      </c>
      <c r="B58" s="1" t="s">
        <v>92</v>
      </c>
      <c r="C58" s="1">
        <v>36347196</v>
      </c>
      <c r="D58" s="1">
        <v>44939376</v>
      </c>
      <c r="E58" s="1">
        <v>56190231</v>
      </c>
      <c r="F58" s="1">
        <v>78870204</v>
      </c>
      <c r="G58" s="1">
        <v>115466000</v>
      </c>
      <c r="H58" s="1">
        <v>136857000</v>
      </c>
      <c r="I58" s="1">
        <v>157240000</v>
      </c>
      <c r="J58" s="1">
        <v>181450000</v>
      </c>
      <c r="K58" s="1">
        <v>224049000</v>
      </c>
      <c r="L58" s="1">
        <v>306213000</v>
      </c>
      <c r="M58" s="1">
        <v>347336000</v>
      </c>
      <c r="N58" s="1">
        <v>421027000</v>
      </c>
      <c r="O58" s="1">
        <v>460975000</v>
      </c>
      <c r="P58" s="1">
        <v>541108000</v>
      </c>
      <c r="Q58" s="1">
        <v>656500000</v>
      </c>
      <c r="R58" s="1">
        <v>788000000</v>
      </c>
      <c r="S58" s="1">
        <v>962000000</v>
      </c>
      <c r="T58" s="1">
        <v>1158000000</v>
      </c>
    </row>
    <row r="59" spans="1:20" ht="19" x14ac:dyDescent="0.25">
      <c r="A59" s="5" t="s">
        <v>51</v>
      </c>
      <c r="B59" s="1" t="s">
        <v>92</v>
      </c>
      <c r="C59" s="1">
        <v>955912</v>
      </c>
      <c r="D59" s="1">
        <v>1512597</v>
      </c>
      <c r="E59" s="1">
        <v>1062752</v>
      </c>
      <c r="F59" s="1">
        <v>14214077</v>
      </c>
      <c r="G59" s="1" t="s">
        <v>92</v>
      </c>
      <c r="H59" s="1">
        <v>3587000</v>
      </c>
      <c r="I59" s="1">
        <v>6920000</v>
      </c>
      <c r="J59" s="1">
        <v>8305000</v>
      </c>
      <c r="K59" s="1">
        <v>51511000</v>
      </c>
      <c r="L59" s="1">
        <v>59414000</v>
      </c>
      <c r="M59" s="1">
        <v>74601000</v>
      </c>
      <c r="N59" s="1">
        <v>58464000</v>
      </c>
      <c r="O59" s="1">
        <v>72497000</v>
      </c>
      <c r="P59" s="1">
        <v>124034000</v>
      </c>
      <c r="Q59" s="1">
        <v>142200000</v>
      </c>
      <c r="R59" s="1">
        <v>197000000</v>
      </c>
      <c r="S59" s="1">
        <v>232000000</v>
      </c>
      <c r="T59" s="1">
        <v>133000000</v>
      </c>
    </row>
    <row r="60" spans="1:20" ht="19" x14ac:dyDescent="0.25">
      <c r="A60" s="6" t="s">
        <v>52</v>
      </c>
      <c r="B60" s="10" t="s">
        <v>92</v>
      </c>
      <c r="C60" s="10">
        <v>58684890</v>
      </c>
      <c r="D60" s="10">
        <v>81104996</v>
      </c>
      <c r="E60" s="10">
        <v>99073740</v>
      </c>
      <c r="F60" s="10">
        <v>156318598</v>
      </c>
      <c r="G60" s="10">
        <v>253193000</v>
      </c>
      <c r="H60" s="10">
        <v>290950000</v>
      </c>
      <c r="I60" s="10">
        <v>330941000</v>
      </c>
      <c r="J60" s="10">
        <v>320836000</v>
      </c>
      <c r="K60" s="10">
        <v>472541000</v>
      </c>
      <c r="L60" s="10">
        <v>1108856000</v>
      </c>
      <c r="M60" s="10">
        <v>758847000</v>
      </c>
      <c r="N60" s="10">
        <v>769758000</v>
      </c>
      <c r="O60" s="10">
        <v>873164000</v>
      </c>
      <c r="P60" s="10">
        <v>1172141000</v>
      </c>
      <c r="Q60" s="10">
        <v>1344100000</v>
      </c>
      <c r="R60" s="10">
        <v>1732000000</v>
      </c>
      <c r="S60" s="10">
        <v>2040000000</v>
      </c>
      <c r="T60" s="10">
        <v>2461000000</v>
      </c>
    </row>
    <row r="61" spans="1:20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>
        <v>228296000</v>
      </c>
      <c r="N61" s="1">
        <v>346450000</v>
      </c>
      <c r="O61" s="1">
        <v>339206000</v>
      </c>
      <c r="P61" s="1">
        <v>236462000</v>
      </c>
      <c r="Q61" s="1">
        <v>317200000</v>
      </c>
      <c r="R61" s="1">
        <v>562000000</v>
      </c>
      <c r="S61" s="1">
        <v>623000000</v>
      </c>
      <c r="T61" s="1">
        <v>1105000000</v>
      </c>
    </row>
    <row r="62" spans="1:20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>
        <v>43000000</v>
      </c>
      <c r="R62" s="1">
        <v>41000000</v>
      </c>
      <c r="S62" s="1">
        <v>44000000</v>
      </c>
      <c r="T62" s="1">
        <v>52000000</v>
      </c>
    </row>
    <row r="63" spans="1:20" ht="19" x14ac:dyDescent="0.25">
      <c r="A63" s="5" t="s">
        <v>54</v>
      </c>
      <c r="B63" s="1" t="s">
        <v>92</v>
      </c>
      <c r="C63" s="1">
        <v>2257688</v>
      </c>
      <c r="D63" s="1">
        <v>9267349</v>
      </c>
      <c r="E63" s="1">
        <v>8047901</v>
      </c>
      <c r="F63" s="1">
        <v>21237539</v>
      </c>
      <c r="G63" s="1" t="s">
        <v>92</v>
      </c>
      <c r="H63" s="1">
        <v>28121000</v>
      </c>
      <c r="I63" s="1">
        <v>30915000</v>
      </c>
      <c r="J63" s="1">
        <v>11259000</v>
      </c>
      <c r="K63" s="1">
        <v>29283000</v>
      </c>
      <c r="L63" s="1">
        <v>112780000</v>
      </c>
      <c r="M63" s="1">
        <v>107275000</v>
      </c>
      <c r="N63" s="1">
        <v>109795000</v>
      </c>
      <c r="O63" s="1">
        <v>129585000</v>
      </c>
      <c r="P63" s="1">
        <v>148961000</v>
      </c>
      <c r="Q63" s="1">
        <v>191500000</v>
      </c>
      <c r="R63" s="1">
        <v>246000000</v>
      </c>
      <c r="S63" s="1">
        <v>285000000</v>
      </c>
      <c r="T63" s="1">
        <v>436000000</v>
      </c>
    </row>
    <row r="64" spans="1:20" ht="19" x14ac:dyDescent="0.25">
      <c r="A64" s="5" t="s">
        <v>55</v>
      </c>
      <c r="B64" s="1" t="s">
        <v>92</v>
      </c>
      <c r="C64" s="1">
        <v>18400700</v>
      </c>
      <c r="D64" s="1">
        <v>26666093</v>
      </c>
      <c r="E64" s="1">
        <v>635248</v>
      </c>
      <c r="F64" s="1">
        <v>2708690</v>
      </c>
      <c r="G64" s="1">
        <v>37224000</v>
      </c>
      <c r="H64" s="1">
        <v>53360000</v>
      </c>
      <c r="I64" s="1">
        <v>41630000</v>
      </c>
      <c r="J64" s="1">
        <v>42200000</v>
      </c>
      <c r="K64" s="1">
        <v>52051000</v>
      </c>
      <c r="L64" s="1">
        <v>50069000</v>
      </c>
      <c r="M64" s="1">
        <v>78876000</v>
      </c>
      <c r="N64" s="1">
        <v>76035000</v>
      </c>
      <c r="O64" s="1">
        <v>83997000</v>
      </c>
      <c r="P64" s="1">
        <v>126576000</v>
      </c>
      <c r="Q64" s="1">
        <v>173500000</v>
      </c>
      <c r="R64" s="1">
        <v>220000000</v>
      </c>
      <c r="S64" s="1">
        <v>335000000</v>
      </c>
      <c r="T64" s="1">
        <v>192000000</v>
      </c>
    </row>
    <row r="65" spans="1:20" ht="19" x14ac:dyDescent="0.25">
      <c r="A65" s="5" t="s">
        <v>56</v>
      </c>
      <c r="B65" s="1" t="s">
        <v>92</v>
      </c>
      <c r="C65" s="1">
        <v>20658388</v>
      </c>
      <c r="D65" s="1">
        <v>35933442</v>
      </c>
      <c r="E65" s="1">
        <v>8683149</v>
      </c>
      <c r="F65" s="1">
        <v>23946229</v>
      </c>
      <c r="G65" s="1">
        <v>37224000</v>
      </c>
      <c r="H65" s="1">
        <v>81481000</v>
      </c>
      <c r="I65" s="1">
        <v>72545000</v>
      </c>
      <c r="J65" s="1">
        <v>53459000</v>
      </c>
      <c r="K65" s="1">
        <v>81334000</v>
      </c>
      <c r="L65" s="1">
        <v>162849000</v>
      </c>
      <c r="M65" s="1">
        <v>414447000</v>
      </c>
      <c r="N65" s="1">
        <v>532280000</v>
      </c>
      <c r="O65" s="1">
        <v>552788000</v>
      </c>
      <c r="P65" s="1">
        <v>511999000</v>
      </c>
      <c r="Q65" s="1">
        <v>725200000</v>
      </c>
      <c r="R65" s="1">
        <v>1069000000</v>
      </c>
      <c r="S65" s="1">
        <v>1287000000</v>
      </c>
      <c r="T65" s="1">
        <v>1785000000</v>
      </c>
    </row>
    <row r="66" spans="1:20" ht="19" x14ac:dyDescent="0.25">
      <c r="A66" s="5" t="s">
        <v>57</v>
      </c>
      <c r="B66" s="1" t="s">
        <v>92</v>
      </c>
      <c r="C66" s="1">
        <v>1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</row>
    <row r="67" spans="1:20" ht="19" x14ac:dyDescent="0.25">
      <c r="A67" s="6" t="s">
        <v>58</v>
      </c>
      <c r="B67" s="10" t="s">
        <v>92</v>
      </c>
      <c r="C67" s="10">
        <v>79343279</v>
      </c>
      <c r="D67" s="10">
        <v>117038438</v>
      </c>
      <c r="E67" s="10">
        <v>107756889</v>
      </c>
      <c r="F67" s="10">
        <v>180264827</v>
      </c>
      <c r="G67" s="10">
        <v>290417000</v>
      </c>
      <c r="H67" s="10">
        <v>372431000</v>
      </c>
      <c r="I67" s="10">
        <v>403486000</v>
      </c>
      <c r="J67" s="10">
        <v>374295000</v>
      </c>
      <c r="K67" s="10">
        <v>553875000</v>
      </c>
      <c r="L67" s="10">
        <v>1271705000</v>
      </c>
      <c r="M67" s="10">
        <v>1173294000</v>
      </c>
      <c r="N67" s="10">
        <v>1302038000</v>
      </c>
      <c r="O67" s="10">
        <v>1425952000</v>
      </c>
      <c r="P67" s="10">
        <v>1684140000</v>
      </c>
      <c r="Q67" s="10">
        <v>2069300000</v>
      </c>
      <c r="R67" s="10">
        <v>2801000000</v>
      </c>
      <c r="S67" s="10">
        <v>3327000000</v>
      </c>
      <c r="T67" s="10">
        <v>4246000000</v>
      </c>
    </row>
    <row r="68" spans="1:20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>
        <v>99283000</v>
      </c>
      <c r="L68" s="1">
        <v>99283000</v>
      </c>
      <c r="M68" s="1">
        <v>99283000</v>
      </c>
      <c r="N68" s="1">
        <v>99283000</v>
      </c>
      <c r="O68" s="1">
        <v>99283000</v>
      </c>
      <c r="P68" s="1">
        <v>99283000</v>
      </c>
      <c r="Q68" s="1">
        <v>99300000</v>
      </c>
      <c r="R68" s="1">
        <v>99000000</v>
      </c>
      <c r="S68" s="1">
        <v>99000000</v>
      </c>
      <c r="T68" s="1">
        <v>99000000</v>
      </c>
    </row>
    <row r="69" spans="1:20" ht="19" x14ac:dyDescent="0.25">
      <c r="A69" s="5" t="s">
        <v>60</v>
      </c>
      <c r="B69" s="1" t="s">
        <v>92</v>
      </c>
      <c r="C69" s="1">
        <v>-11934328</v>
      </c>
      <c r="D69" s="1">
        <v>-12622753</v>
      </c>
      <c r="E69" s="1">
        <v>-15179844</v>
      </c>
      <c r="F69" s="1">
        <v>-7249018</v>
      </c>
      <c r="G69" s="1">
        <v>3931000</v>
      </c>
      <c r="H69" s="1">
        <v>9578000</v>
      </c>
      <c r="I69" s="1">
        <v>45834000</v>
      </c>
      <c r="J69" s="1">
        <v>150036000</v>
      </c>
      <c r="K69" s="1">
        <v>157900000</v>
      </c>
      <c r="L69" s="1">
        <v>166267000</v>
      </c>
      <c r="M69" s="1">
        <v>179838000</v>
      </c>
      <c r="N69" s="1">
        <v>272318000</v>
      </c>
      <c r="O69" s="1">
        <v>394334000</v>
      </c>
      <c r="P69" s="1">
        <v>531534000</v>
      </c>
      <c r="Q69" s="1">
        <v>803500000</v>
      </c>
      <c r="R69" s="1">
        <v>628000000</v>
      </c>
      <c r="S69" s="1">
        <v>980000000</v>
      </c>
      <c r="T69" s="1">
        <v>1206000000</v>
      </c>
    </row>
    <row r="70" spans="1:20" ht="19" x14ac:dyDescent="0.25">
      <c r="A70" s="5" t="s">
        <v>61</v>
      </c>
      <c r="B70" s="1" t="s">
        <v>92</v>
      </c>
      <c r="C70" s="1">
        <v>-3102759</v>
      </c>
      <c r="D70" s="1">
        <v>-3151604</v>
      </c>
      <c r="E70" s="1">
        <v>-5287149</v>
      </c>
      <c r="F70" s="1">
        <v>-3236331</v>
      </c>
      <c r="G70" s="1">
        <v>-6901000</v>
      </c>
      <c r="H70" s="1">
        <v>-157000</v>
      </c>
      <c r="I70" s="1">
        <v>5292000</v>
      </c>
      <c r="J70" s="1">
        <v>6961000</v>
      </c>
      <c r="K70" s="1">
        <v>1621000</v>
      </c>
      <c r="L70" s="1">
        <v>449000</v>
      </c>
      <c r="M70" s="1">
        <v>-19290000</v>
      </c>
      <c r="N70" s="1">
        <v>-34319000</v>
      </c>
      <c r="O70" s="1">
        <v>-36108000</v>
      </c>
      <c r="P70" s="1">
        <v>-26739000</v>
      </c>
      <c r="Q70" s="1">
        <v>-36700000</v>
      </c>
      <c r="R70" s="1">
        <v>-40000000</v>
      </c>
      <c r="S70" s="1">
        <v>-31000000</v>
      </c>
      <c r="T70" s="1">
        <v>-66000000</v>
      </c>
    </row>
    <row r="71" spans="1:20" ht="19" x14ac:dyDescent="0.25">
      <c r="A71" s="5" t="s">
        <v>62</v>
      </c>
      <c r="B71" s="1" t="s">
        <v>92</v>
      </c>
      <c r="C71" s="1">
        <v>57751480</v>
      </c>
      <c r="D71" s="1">
        <v>57219021</v>
      </c>
      <c r="E71" s="1">
        <v>99283200</v>
      </c>
      <c r="F71" s="1">
        <v>97367838</v>
      </c>
      <c r="G71" s="1">
        <v>98352000</v>
      </c>
      <c r="H71" s="1">
        <v>98637000</v>
      </c>
      <c r="I71" s="1">
        <v>98801000</v>
      </c>
      <c r="J71" s="1">
        <v>99283000</v>
      </c>
      <c r="K71" s="1" t="s">
        <v>92</v>
      </c>
      <c r="L71" s="1" t="s">
        <v>92</v>
      </c>
      <c r="M71" s="1" t="s">
        <v>92</v>
      </c>
      <c r="N71" s="1" t="s">
        <v>92</v>
      </c>
      <c r="O71" s="1" t="s">
        <v>92</v>
      </c>
      <c r="P71" s="1" t="s">
        <v>92</v>
      </c>
      <c r="Q71" s="1" t="s">
        <v>92</v>
      </c>
      <c r="R71" s="1" t="s">
        <v>92</v>
      </c>
      <c r="S71" s="1" t="s">
        <v>92</v>
      </c>
      <c r="T71" s="1">
        <v>-179000000</v>
      </c>
    </row>
    <row r="72" spans="1:20" ht="19" x14ac:dyDescent="0.25">
      <c r="A72" s="6" t="s">
        <v>63</v>
      </c>
      <c r="B72" s="10" t="s">
        <v>92</v>
      </c>
      <c r="C72" s="10">
        <v>42714393</v>
      </c>
      <c r="D72" s="10">
        <v>41444664</v>
      </c>
      <c r="E72" s="10">
        <v>78816207</v>
      </c>
      <c r="F72" s="10">
        <v>86882489</v>
      </c>
      <c r="G72" s="10">
        <v>95382000</v>
      </c>
      <c r="H72" s="10">
        <v>108058000</v>
      </c>
      <c r="I72" s="10">
        <v>149927000</v>
      </c>
      <c r="J72" s="10">
        <v>256280000</v>
      </c>
      <c r="K72" s="10">
        <v>258804000</v>
      </c>
      <c r="L72" s="10">
        <v>265999000</v>
      </c>
      <c r="M72" s="10">
        <v>259831000</v>
      </c>
      <c r="N72" s="10">
        <v>337282000</v>
      </c>
      <c r="O72" s="10">
        <v>457509000</v>
      </c>
      <c r="P72" s="10">
        <v>604078000</v>
      </c>
      <c r="Q72" s="10">
        <v>866100000</v>
      </c>
      <c r="R72" s="10">
        <v>687000000</v>
      </c>
      <c r="S72" s="10">
        <v>1048000000</v>
      </c>
      <c r="T72" s="10">
        <v>1060000000</v>
      </c>
    </row>
    <row r="73" spans="1:20" ht="19" x14ac:dyDescent="0.25">
      <c r="A73" s="7" t="s">
        <v>64</v>
      </c>
      <c r="B73" s="11" t="s">
        <v>92</v>
      </c>
      <c r="C73" s="11">
        <v>122057672</v>
      </c>
      <c r="D73" s="11">
        <v>158483102</v>
      </c>
      <c r="E73" s="11">
        <v>186573096</v>
      </c>
      <c r="F73" s="11">
        <v>267147316</v>
      </c>
      <c r="G73" s="11">
        <v>385799000</v>
      </c>
      <c r="H73" s="11">
        <v>480489000</v>
      </c>
      <c r="I73" s="11">
        <v>553413000</v>
      </c>
      <c r="J73" s="11">
        <v>630575000</v>
      </c>
      <c r="K73" s="11">
        <v>812679000</v>
      </c>
      <c r="L73" s="11">
        <v>1537704000</v>
      </c>
      <c r="M73" s="11">
        <v>1433125000</v>
      </c>
      <c r="N73" s="11">
        <v>1639320000</v>
      </c>
      <c r="O73" s="11">
        <v>1883461000</v>
      </c>
      <c r="P73" s="11">
        <v>2288218000</v>
      </c>
      <c r="Q73" s="11">
        <v>2935400000</v>
      </c>
      <c r="R73" s="11">
        <v>3488000000</v>
      </c>
      <c r="S73" s="11">
        <v>4375000000</v>
      </c>
      <c r="T73" s="11">
        <v>5306000000</v>
      </c>
    </row>
    <row r="74" spans="1:20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</row>
    <row r="75" spans="1:20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</row>
    <row r="76" spans="1:20" ht="19" x14ac:dyDescent="0.25">
      <c r="A76" s="5" t="s">
        <v>66</v>
      </c>
      <c r="B76" s="1" t="s">
        <v>92</v>
      </c>
      <c r="C76" s="1">
        <v>2065172</v>
      </c>
      <c r="D76" s="1">
        <v>521111</v>
      </c>
      <c r="E76" s="1">
        <v>-1236158</v>
      </c>
      <c r="F76" s="1">
        <v>11109657</v>
      </c>
      <c r="G76" s="1">
        <v>14994000</v>
      </c>
      <c r="H76" s="1">
        <v>10224000</v>
      </c>
      <c r="I76" s="1">
        <v>41766000</v>
      </c>
      <c r="J76" s="1">
        <v>157174000</v>
      </c>
      <c r="K76" s="1">
        <v>92632000</v>
      </c>
      <c r="L76" s="1">
        <v>93135000</v>
      </c>
      <c r="M76" s="1">
        <v>103098000</v>
      </c>
      <c r="N76" s="1">
        <v>177248000</v>
      </c>
      <c r="O76" s="1">
        <v>206784000</v>
      </c>
      <c r="P76" s="1">
        <v>221968000</v>
      </c>
      <c r="Q76" s="1">
        <v>379300000</v>
      </c>
      <c r="R76" s="1">
        <v>333000000</v>
      </c>
      <c r="S76" s="1">
        <v>436000000</v>
      </c>
      <c r="T76" s="1">
        <v>169000000</v>
      </c>
    </row>
    <row r="77" spans="1:20" ht="19" x14ac:dyDescent="0.25">
      <c r="A77" s="5" t="s">
        <v>13</v>
      </c>
      <c r="B77" s="1" t="s">
        <v>92</v>
      </c>
      <c r="C77" s="1">
        <v>8286524</v>
      </c>
      <c r="D77" s="1">
        <v>14716657</v>
      </c>
      <c r="E77" s="1">
        <v>20032621</v>
      </c>
      <c r="F77" s="1">
        <v>25480818</v>
      </c>
      <c r="G77" s="1">
        <v>46277000</v>
      </c>
      <c r="H77" s="1">
        <v>64399000</v>
      </c>
      <c r="I77" s="1">
        <v>76100000</v>
      </c>
      <c r="J77" s="1">
        <v>84518000</v>
      </c>
      <c r="K77" s="1">
        <v>92785000</v>
      </c>
      <c r="L77" s="1">
        <v>129088000</v>
      </c>
      <c r="M77" s="1">
        <v>189648000</v>
      </c>
      <c r="N77" s="1">
        <v>197497000</v>
      </c>
      <c r="O77" s="1">
        <v>212950000</v>
      </c>
      <c r="P77" s="1">
        <v>253070000</v>
      </c>
      <c r="Q77" s="1">
        <v>305800000</v>
      </c>
      <c r="R77" s="1">
        <v>423000000</v>
      </c>
      <c r="S77" s="1">
        <v>508000000</v>
      </c>
      <c r="T77" s="1">
        <v>639000000</v>
      </c>
    </row>
    <row r="78" spans="1:20" ht="19" x14ac:dyDescent="0.25">
      <c r="A78" s="5" t="s">
        <v>67</v>
      </c>
      <c r="B78" s="1" t="s">
        <v>92</v>
      </c>
      <c r="C78" s="1">
        <v>345029</v>
      </c>
      <c r="D78" s="1">
        <v>137587</v>
      </c>
      <c r="E78" s="1">
        <v>-271268</v>
      </c>
      <c r="F78" s="1">
        <v>-315175</v>
      </c>
      <c r="G78" s="1">
        <v>-3185000</v>
      </c>
      <c r="H78" s="1">
        <v>-8398000</v>
      </c>
      <c r="I78" s="1">
        <v>-11918000</v>
      </c>
      <c r="J78" s="1" t="s">
        <v>92</v>
      </c>
      <c r="K78" s="1">
        <v>18050000</v>
      </c>
      <c r="L78" s="1">
        <v>25115000</v>
      </c>
      <c r="M78" s="1">
        <v>51773000</v>
      </c>
      <c r="N78" s="1">
        <v>67051000</v>
      </c>
      <c r="O78" s="1">
        <v>79615000</v>
      </c>
      <c r="P78" s="1">
        <v>98914000</v>
      </c>
      <c r="Q78" s="1">
        <v>106100000</v>
      </c>
      <c r="R78" s="1">
        <v>123000000</v>
      </c>
      <c r="S78" s="1">
        <v>167000000</v>
      </c>
      <c r="T78" s="1">
        <v>206000000</v>
      </c>
    </row>
    <row r="79" spans="1:20" ht="19" x14ac:dyDescent="0.25">
      <c r="A79" s="5" t="s">
        <v>68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</row>
    <row r="80" spans="1:20" ht="19" x14ac:dyDescent="0.25">
      <c r="A80" s="14" t="s">
        <v>101</v>
      </c>
      <c r="B80" s="15">
        <f t="shared" ref="B80:AK80" si="6">B79/B3</f>
        <v>0</v>
      </c>
      <c r="C80" s="15">
        <f t="shared" si="6"/>
        <v>0</v>
      </c>
      <c r="D80" s="15">
        <f t="shared" si="6"/>
        <v>0</v>
      </c>
      <c r="E80" s="15">
        <f t="shared" si="6"/>
        <v>0</v>
      </c>
      <c r="F80" s="15">
        <f t="shared" si="6"/>
        <v>0</v>
      </c>
      <c r="G80" s="15">
        <f t="shared" si="6"/>
        <v>0</v>
      </c>
      <c r="H80" s="15">
        <f t="shared" si="6"/>
        <v>0</v>
      </c>
      <c r="I80" s="15">
        <f t="shared" si="6"/>
        <v>0</v>
      </c>
      <c r="J80" s="15">
        <f t="shared" si="6"/>
        <v>0</v>
      </c>
      <c r="K80" s="15">
        <f t="shared" si="6"/>
        <v>0</v>
      </c>
      <c r="L80" s="15">
        <f t="shared" si="6"/>
        <v>0</v>
      </c>
      <c r="M80" s="15">
        <f t="shared" si="6"/>
        <v>0</v>
      </c>
      <c r="N80" s="15">
        <f t="shared" si="6"/>
        <v>0</v>
      </c>
      <c r="O80" s="15">
        <f t="shared" si="6"/>
        <v>0</v>
      </c>
      <c r="P80" s="15">
        <f t="shared" si="6"/>
        <v>0</v>
      </c>
      <c r="Q80" s="15">
        <f t="shared" si="6"/>
        <v>0</v>
      </c>
      <c r="R80" s="15">
        <f t="shared" si="6"/>
        <v>0</v>
      </c>
      <c r="S80" s="15">
        <f t="shared" si="6"/>
        <v>0</v>
      </c>
      <c r="T80" s="15">
        <f t="shared" si="6"/>
        <v>0</v>
      </c>
    </row>
    <row r="81" spans="1:20" ht="19" x14ac:dyDescent="0.25">
      <c r="A81" s="5" t="s">
        <v>69</v>
      </c>
      <c r="B81" s="1" t="s">
        <v>92</v>
      </c>
      <c r="C81" s="1">
        <v>-1069256</v>
      </c>
      <c r="D81" s="1">
        <v>3467194</v>
      </c>
      <c r="E81" s="1">
        <v>556271</v>
      </c>
      <c r="F81" s="1">
        <v>-2349210</v>
      </c>
      <c r="G81" s="1">
        <v>4845000</v>
      </c>
      <c r="H81" s="1">
        <v>11415000</v>
      </c>
      <c r="I81" s="1">
        <v>9523000</v>
      </c>
      <c r="J81" s="1">
        <v>-15896000</v>
      </c>
      <c r="K81" s="1">
        <v>-17390000</v>
      </c>
      <c r="L81" s="1">
        <v>519000</v>
      </c>
      <c r="M81" s="1">
        <v>-1713000</v>
      </c>
      <c r="N81" s="1">
        <v>3080000</v>
      </c>
      <c r="O81" s="1">
        <v>-16496000</v>
      </c>
      <c r="P81" s="1">
        <v>-15149000</v>
      </c>
      <c r="Q81" s="1">
        <v>13600000</v>
      </c>
      <c r="R81" s="1">
        <v>-27000000</v>
      </c>
      <c r="S81" s="1">
        <v>118000000</v>
      </c>
      <c r="T81" s="1">
        <v>45000000</v>
      </c>
    </row>
    <row r="82" spans="1:20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>
        <v>8252000</v>
      </c>
      <c r="H82" s="1">
        <v>5067000</v>
      </c>
      <c r="I82" s="1">
        <v>11646000</v>
      </c>
      <c r="J82" s="1">
        <v>-4420000</v>
      </c>
      <c r="K82" s="1">
        <v>-3786000</v>
      </c>
      <c r="L82" s="1">
        <v>-5737000</v>
      </c>
      <c r="M82" s="1">
        <v>5749000</v>
      </c>
      <c r="N82" s="1">
        <v>-5663000</v>
      </c>
      <c r="O82" s="1">
        <v>2605000</v>
      </c>
      <c r="P82" s="1">
        <v>-17984000</v>
      </c>
      <c r="Q82" s="1">
        <v>47300000</v>
      </c>
      <c r="R82" s="1">
        <v>10000000</v>
      </c>
      <c r="S82" s="1">
        <v>21000000</v>
      </c>
      <c r="T82" s="1">
        <v>-22000000</v>
      </c>
    </row>
    <row r="83" spans="1:20" ht="19" x14ac:dyDescent="0.25">
      <c r="A83" s="5" t="s">
        <v>34</v>
      </c>
      <c r="B83" s="1" t="s">
        <v>92</v>
      </c>
      <c r="C83" s="1">
        <v>-2282690</v>
      </c>
      <c r="D83" s="1">
        <v>-2074125</v>
      </c>
      <c r="E83" s="1">
        <v>-1665379</v>
      </c>
      <c r="F83" s="1">
        <v>1702749</v>
      </c>
      <c r="G83" s="1">
        <v>-1854000</v>
      </c>
      <c r="H83" s="1">
        <v>3052000</v>
      </c>
      <c r="I83" s="1">
        <v>-1937000</v>
      </c>
      <c r="J83" s="1">
        <v>1328000</v>
      </c>
      <c r="K83" s="1">
        <v>-3946000</v>
      </c>
      <c r="L83" s="1">
        <v>-4288000</v>
      </c>
      <c r="M83" s="1">
        <v>568000</v>
      </c>
      <c r="N83" s="1">
        <v>-1614000</v>
      </c>
      <c r="O83" s="1">
        <v>8717000</v>
      </c>
      <c r="P83" s="1">
        <v>8049000</v>
      </c>
      <c r="Q83" s="1">
        <v>-9200000</v>
      </c>
      <c r="R83" s="1">
        <v>5000000</v>
      </c>
      <c r="S83" s="1">
        <v>8000000</v>
      </c>
      <c r="T83" s="1">
        <v>1000000</v>
      </c>
    </row>
    <row r="84" spans="1:20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</row>
    <row r="85" spans="1:20" ht="19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>
        <v>1</v>
      </c>
      <c r="F85" s="1">
        <v>-1</v>
      </c>
      <c r="G85" s="1">
        <v>-2348000</v>
      </c>
      <c r="H85" s="1">
        <v>-5020000</v>
      </c>
      <c r="I85" s="1" t="s">
        <v>92</v>
      </c>
      <c r="J85" s="1">
        <v>-19240000</v>
      </c>
      <c r="K85" s="1">
        <v>-5024000</v>
      </c>
      <c r="L85" s="1">
        <v>2514000</v>
      </c>
      <c r="M85" s="1">
        <v>24561000</v>
      </c>
      <c r="N85" s="1">
        <v>4210000</v>
      </c>
      <c r="O85" s="1">
        <v>-18215000</v>
      </c>
      <c r="P85" s="1">
        <v>-9504000</v>
      </c>
      <c r="Q85" s="1">
        <v>17600000</v>
      </c>
      <c r="R85" s="1">
        <v>19000000</v>
      </c>
      <c r="S85" s="1">
        <v>34000000</v>
      </c>
      <c r="T85" s="1">
        <v>54000000</v>
      </c>
    </row>
    <row r="86" spans="1:20" ht="19" x14ac:dyDescent="0.25">
      <c r="A86" s="5" t="s">
        <v>72</v>
      </c>
      <c r="B86" s="1" t="s">
        <v>92</v>
      </c>
      <c r="C86" s="1">
        <v>2055171</v>
      </c>
      <c r="D86" s="1">
        <v>5846590</v>
      </c>
      <c r="E86" s="1">
        <v>9547601</v>
      </c>
      <c r="F86" s="1">
        <v>993858</v>
      </c>
      <c r="G86" s="1">
        <v>-163000</v>
      </c>
      <c r="H86" s="1">
        <v>5008000</v>
      </c>
      <c r="I86" s="1">
        <v>-10430000</v>
      </c>
      <c r="J86" s="1">
        <v>-88263000</v>
      </c>
      <c r="K86" s="1">
        <v>-41286000</v>
      </c>
      <c r="L86" s="1">
        <v>-27564000</v>
      </c>
      <c r="M86" s="1">
        <v>-1344000</v>
      </c>
      <c r="N86" s="1">
        <v>-48932000</v>
      </c>
      <c r="O86" s="1">
        <v>8028000</v>
      </c>
      <c r="P86" s="1">
        <v>-31046000</v>
      </c>
      <c r="Q86" s="1">
        <v>-142800000</v>
      </c>
      <c r="R86" s="1">
        <v>-85000000</v>
      </c>
      <c r="S86" s="1">
        <v>-43000000</v>
      </c>
      <c r="T86" s="1">
        <v>241000000</v>
      </c>
    </row>
    <row r="87" spans="1:20" ht="19" x14ac:dyDescent="0.25">
      <c r="A87" s="6" t="s">
        <v>73</v>
      </c>
      <c r="B87" s="10" t="s">
        <v>92</v>
      </c>
      <c r="C87" s="10">
        <v>11682640</v>
      </c>
      <c r="D87" s="10">
        <v>24689139</v>
      </c>
      <c r="E87" s="10">
        <v>28629067</v>
      </c>
      <c r="F87" s="10">
        <v>34919948</v>
      </c>
      <c r="G87" s="10">
        <v>62768000</v>
      </c>
      <c r="H87" s="10">
        <v>82648000</v>
      </c>
      <c r="I87" s="10">
        <v>105041000</v>
      </c>
      <c r="J87" s="10">
        <v>137533000</v>
      </c>
      <c r="K87" s="10">
        <v>144791000</v>
      </c>
      <c r="L87" s="10">
        <v>220293000</v>
      </c>
      <c r="M87" s="10">
        <v>341462000</v>
      </c>
      <c r="N87" s="10">
        <v>395944000</v>
      </c>
      <c r="O87" s="10">
        <v>490881000</v>
      </c>
      <c r="P87" s="10">
        <v>527757000</v>
      </c>
      <c r="Q87" s="10">
        <v>662000000</v>
      </c>
      <c r="R87" s="10">
        <v>767000000</v>
      </c>
      <c r="S87" s="10">
        <v>1186000000</v>
      </c>
      <c r="T87" s="10">
        <v>1300000000</v>
      </c>
    </row>
    <row r="88" spans="1:20" ht="19" x14ac:dyDescent="0.25">
      <c r="A88" s="5" t="s">
        <v>74</v>
      </c>
      <c r="B88" s="1" t="s">
        <v>92</v>
      </c>
      <c r="C88" s="1">
        <v>-1630136</v>
      </c>
      <c r="D88" s="1">
        <v>-3462894</v>
      </c>
      <c r="E88" s="1">
        <v>-2255129</v>
      </c>
      <c r="F88" s="1">
        <v>-2996677</v>
      </c>
      <c r="G88" s="1">
        <v>-2771000</v>
      </c>
      <c r="H88" s="1">
        <v>-3506000</v>
      </c>
      <c r="I88" s="1">
        <v>-7092000</v>
      </c>
      <c r="J88" s="1">
        <v>-7350000</v>
      </c>
      <c r="K88" s="1">
        <v>-6100000</v>
      </c>
      <c r="L88" s="1">
        <v>-11100000</v>
      </c>
      <c r="M88" s="1">
        <v>-13868000</v>
      </c>
      <c r="N88" s="1">
        <v>-12894000</v>
      </c>
      <c r="O88" s="1">
        <v>-19098000</v>
      </c>
      <c r="P88" s="1">
        <v>-19711000</v>
      </c>
      <c r="Q88" s="1">
        <v>-25300000</v>
      </c>
      <c r="R88" s="1">
        <v>-34000000</v>
      </c>
      <c r="S88" s="1">
        <v>-25000000</v>
      </c>
      <c r="T88" s="1">
        <v>-29000000</v>
      </c>
    </row>
    <row r="89" spans="1:20" ht="19" x14ac:dyDescent="0.25">
      <c r="A89" s="14" t="s">
        <v>102</v>
      </c>
      <c r="B89" s="15" t="e">
        <f t="shared" ref="B89:AK89" si="7">(-1*B88)/B3</f>
        <v>#VALUE!</v>
      </c>
      <c r="C89" s="15">
        <f t="shared" si="7"/>
        <v>1.4936886200172323E-2</v>
      </c>
      <c r="D89" s="15">
        <f t="shared" si="7"/>
        <v>2.0941343599513881E-2</v>
      </c>
      <c r="E89" s="15">
        <f t="shared" si="7"/>
        <v>1.0700043489985994E-2</v>
      </c>
      <c r="F89" s="15">
        <f t="shared" si="7"/>
        <v>1.2330844203963728E-2</v>
      </c>
      <c r="G89" s="15">
        <f t="shared" si="7"/>
        <v>8.3834545520554745E-3</v>
      </c>
      <c r="H89" s="15">
        <f t="shared" si="7"/>
        <v>8.0056628761930853E-3</v>
      </c>
      <c r="I89" s="15">
        <f t="shared" si="7"/>
        <v>1.1241850371795826E-2</v>
      </c>
      <c r="J89" s="15">
        <f t="shared" si="7"/>
        <v>9.504216121995342E-3</v>
      </c>
      <c r="K89" s="15">
        <f t="shared" si="7"/>
        <v>6.8445040876276052E-3</v>
      </c>
      <c r="L89" s="15">
        <f t="shared" si="7"/>
        <v>9.1676742849214066E-3</v>
      </c>
      <c r="M89" s="15">
        <f t="shared" si="7"/>
        <v>8.3074549044415049E-3</v>
      </c>
      <c r="N89" s="15">
        <f t="shared" si="7"/>
        <v>7.014054764460164E-3</v>
      </c>
      <c r="O89" s="15">
        <f t="shared" si="7"/>
        <v>8.9869304112868836E-3</v>
      </c>
      <c r="P89" s="15">
        <f t="shared" si="7"/>
        <v>7.9498399021384423E-3</v>
      </c>
      <c r="Q89" s="15">
        <f t="shared" si="7"/>
        <v>8.2677036698147119E-3</v>
      </c>
      <c r="R89" s="15">
        <f t="shared" si="7"/>
        <v>9.7449125824018348E-3</v>
      </c>
      <c r="S89" s="15">
        <f t="shared" si="7"/>
        <v>6.2988158226253465E-3</v>
      </c>
      <c r="T89" s="15">
        <f t="shared" si="7"/>
        <v>5.6784805169375367E-3</v>
      </c>
    </row>
    <row r="90" spans="1:20" ht="19" x14ac:dyDescent="0.25">
      <c r="A90" s="5" t="s">
        <v>75</v>
      </c>
      <c r="B90" s="1" t="s">
        <v>92</v>
      </c>
      <c r="C90" s="1">
        <v>-17944829</v>
      </c>
      <c r="D90" s="1">
        <v>-28908763</v>
      </c>
      <c r="E90" s="1">
        <v>-19331273</v>
      </c>
      <c r="F90" s="1">
        <v>-52289800</v>
      </c>
      <c r="G90" s="1">
        <v>-62134000</v>
      </c>
      <c r="H90" s="1">
        <v>-37905000</v>
      </c>
      <c r="I90" s="1">
        <v>-90627000</v>
      </c>
      <c r="J90" s="1">
        <v>-45856000</v>
      </c>
      <c r="K90" s="1">
        <v>-138599000</v>
      </c>
      <c r="L90" s="1">
        <v>-522866000</v>
      </c>
      <c r="M90" s="1">
        <v>-121640000</v>
      </c>
      <c r="N90" s="1">
        <v>-248772000</v>
      </c>
      <c r="O90" s="1">
        <v>-178101000</v>
      </c>
      <c r="P90" s="1">
        <v>-256013000</v>
      </c>
      <c r="Q90" s="1">
        <v>-484700000</v>
      </c>
      <c r="R90" s="1">
        <v>-505000000</v>
      </c>
      <c r="S90" s="1">
        <v>-485000000</v>
      </c>
      <c r="T90" s="1">
        <v>-1183000000</v>
      </c>
    </row>
    <row r="91" spans="1:20" ht="19" x14ac:dyDescent="0.25">
      <c r="A91" s="5" t="s">
        <v>76</v>
      </c>
      <c r="B91" s="1" t="s">
        <v>92</v>
      </c>
      <c r="C91" s="1">
        <v>-3190266</v>
      </c>
      <c r="D91" s="1">
        <v>-932153</v>
      </c>
      <c r="E91" s="1">
        <v>-2850030</v>
      </c>
      <c r="F91" s="1">
        <v>-4801128</v>
      </c>
      <c r="G91" s="1">
        <v>-12464000</v>
      </c>
      <c r="H91" s="1">
        <v>-7032000</v>
      </c>
      <c r="I91" s="1">
        <v>-20035000</v>
      </c>
      <c r="J91" s="1">
        <v>-5944000</v>
      </c>
      <c r="K91" s="1">
        <v>-211000</v>
      </c>
      <c r="L91" s="1" t="s">
        <v>92</v>
      </c>
      <c r="M91" s="1" t="s">
        <v>92</v>
      </c>
      <c r="N91" s="1" t="s">
        <v>92</v>
      </c>
      <c r="O91" s="1">
        <v>-27707000</v>
      </c>
      <c r="P91" s="1" t="s">
        <v>92</v>
      </c>
      <c r="Q91" s="1">
        <v>-3100000</v>
      </c>
      <c r="R91" s="1">
        <v>-11000000</v>
      </c>
      <c r="S91" s="1">
        <v>-4000000</v>
      </c>
      <c r="T91" s="1">
        <v>-44000000</v>
      </c>
    </row>
    <row r="92" spans="1:20" ht="19" x14ac:dyDescent="0.25">
      <c r="A92" s="5" t="s">
        <v>77</v>
      </c>
      <c r="B92" s="1" t="s">
        <v>92</v>
      </c>
      <c r="C92" s="1">
        <v>3457788</v>
      </c>
      <c r="D92" s="1">
        <v>2111102</v>
      </c>
      <c r="E92" s="1">
        <v>747704</v>
      </c>
      <c r="F92" s="1">
        <v>4143591</v>
      </c>
      <c r="G92" s="1" t="s">
        <v>92</v>
      </c>
      <c r="H92" s="1" t="s">
        <v>92</v>
      </c>
      <c r="I92" s="1" t="s">
        <v>92</v>
      </c>
      <c r="J92" s="1">
        <v>14268000</v>
      </c>
      <c r="K92" s="1">
        <v>34977000</v>
      </c>
      <c r="L92" s="1" t="s">
        <v>92</v>
      </c>
      <c r="M92" s="1">
        <v>873000</v>
      </c>
      <c r="N92" s="1" t="s">
        <v>92</v>
      </c>
      <c r="O92" s="1">
        <v>28491000</v>
      </c>
      <c r="P92" s="1">
        <v>2828000</v>
      </c>
      <c r="Q92" s="1" t="s">
        <v>92</v>
      </c>
      <c r="R92" s="1" t="s">
        <v>92</v>
      </c>
      <c r="S92" s="1" t="s">
        <v>92</v>
      </c>
      <c r="T92" s="1">
        <v>13000000</v>
      </c>
    </row>
    <row r="93" spans="1:20" ht="19" x14ac:dyDescent="0.25">
      <c r="A93" s="5" t="s">
        <v>78</v>
      </c>
      <c r="B93" s="1" t="s">
        <v>92</v>
      </c>
      <c r="C93" s="1">
        <v>154180</v>
      </c>
      <c r="D93" s="1">
        <v>-773067</v>
      </c>
      <c r="E93" s="1">
        <v>-654992</v>
      </c>
      <c r="F93" s="1">
        <v>361495</v>
      </c>
      <c r="G93" s="1">
        <v>-10178000</v>
      </c>
      <c r="H93" s="1">
        <v>-5757000</v>
      </c>
      <c r="I93" s="1">
        <v>13206000</v>
      </c>
      <c r="J93" s="1">
        <v>1670000</v>
      </c>
      <c r="K93" s="1">
        <v>106000</v>
      </c>
      <c r="L93" s="1">
        <v>6038000</v>
      </c>
      <c r="M93" s="1">
        <v>941000</v>
      </c>
      <c r="N93" s="1">
        <v>570000</v>
      </c>
      <c r="O93" s="1">
        <v>1729000</v>
      </c>
      <c r="P93" s="1">
        <v>22993000</v>
      </c>
      <c r="Q93" s="1">
        <v>5100000</v>
      </c>
      <c r="R93" s="1">
        <v>6000000</v>
      </c>
      <c r="S93" s="1">
        <v>2000000</v>
      </c>
      <c r="T93" s="1">
        <v>5000000</v>
      </c>
    </row>
    <row r="94" spans="1:20" ht="19" x14ac:dyDescent="0.25">
      <c r="A94" s="6" t="s">
        <v>79</v>
      </c>
      <c r="B94" s="10" t="s">
        <v>92</v>
      </c>
      <c r="C94" s="10">
        <v>-19153263</v>
      </c>
      <c r="D94" s="10">
        <v>-31965775</v>
      </c>
      <c r="E94" s="10">
        <v>-24343720</v>
      </c>
      <c r="F94" s="10">
        <v>-55582519</v>
      </c>
      <c r="G94" s="10">
        <v>-87547000</v>
      </c>
      <c r="H94" s="10">
        <v>-54200000</v>
      </c>
      <c r="I94" s="10">
        <v>-104548000</v>
      </c>
      <c r="J94" s="10">
        <v>-43212000</v>
      </c>
      <c r="K94" s="10">
        <v>-109827000</v>
      </c>
      <c r="L94" s="10">
        <v>-527928000</v>
      </c>
      <c r="M94" s="10">
        <v>-133694000</v>
      </c>
      <c r="N94" s="10">
        <v>-261096000</v>
      </c>
      <c r="O94" s="10">
        <v>-194686000</v>
      </c>
      <c r="P94" s="10">
        <v>-249903000</v>
      </c>
      <c r="Q94" s="10">
        <v>-508000000</v>
      </c>
      <c r="R94" s="10">
        <v>-544000000</v>
      </c>
      <c r="S94" s="10">
        <v>-512000000</v>
      </c>
      <c r="T94" s="10">
        <v>-1238000000</v>
      </c>
    </row>
    <row r="95" spans="1:20" ht="19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>
        <v>-17100000</v>
      </c>
      <c r="I95" s="1" t="s">
        <v>92</v>
      </c>
      <c r="J95" s="1">
        <v>-47877000</v>
      </c>
      <c r="K95" s="1">
        <v>-973000</v>
      </c>
      <c r="L95" s="1" t="s">
        <v>92</v>
      </c>
      <c r="M95" s="1">
        <v>-233513000</v>
      </c>
      <c r="N95" s="1">
        <v>-66699000</v>
      </c>
      <c r="O95" s="1">
        <v>-8709000</v>
      </c>
      <c r="P95" s="1">
        <v>-138177000</v>
      </c>
      <c r="Q95" s="1">
        <v>-500000</v>
      </c>
      <c r="R95" s="1">
        <v>-53000000</v>
      </c>
      <c r="S95" s="1">
        <v>-103000000</v>
      </c>
      <c r="T95" s="1">
        <v>-89000000</v>
      </c>
    </row>
    <row r="96" spans="1:20" ht="19" x14ac:dyDescent="0.25">
      <c r="A96" s="5" t="s">
        <v>81</v>
      </c>
      <c r="B96" s="1" t="s">
        <v>92</v>
      </c>
      <c r="C96" s="1">
        <v>2742729</v>
      </c>
      <c r="D96" s="1">
        <v>2044888</v>
      </c>
      <c r="E96" s="1">
        <v>3806336</v>
      </c>
      <c r="F96" s="1" t="s">
        <v>92</v>
      </c>
      <c r="G96" s="1" t="s">
        <v>92</v>
      </c>
      <c r="H96" s="1" t="s">
        <v>92</v>
      </c>
      <c r="I96" s="1" t="s">
        <v>92</v>
      </c>
      <c r="J96" s="1" t="s">
        <v>92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P96" s="1" t="s">
        <v>92</v>
      </c>
      <c r="Q96" s="1" t="s">
        <v>92</v>
      </c>
      <c r="R96" s="1" t="s">
        <v>92</v>
      </c>
      <c r="S96" s="1" t="s">
        <v>92</v>
      </c>
      <c r="T96" s="1" t="s">
        <v>92</v>
      </c>
    </row>
    <row r="97" spans="1:20" ht="19" x14ac:dyDescent="0.25">
      <c r="A97" s="5" t="s">
        <v>82</v>
      </c>
      <c r="B97" s="1" t="s">
        <v>92</v>
      </c>
      <c r="C97" s="1">
        <v>-363364</v>
      </c>
      <c r="D97" s="1">
        <v>-532290</v>
      </c>
      <c r="E97" s="1">
        <v>-656709</v>
      </c>
      <c r="F97" s="1" t="s">
        <v>92</v>
      </c>
      <c r="G97" s="1" t="s">
        <v>92</v>
      </c>
      <c r="H97" s="1" t="s">
        <v>92</v>
      </c>
      <c r="I97" s="1" t="s">
        <v>92</v>
      </c>
      <c r="J97" s="1" t="s">
        <v>92</v>
      </c>
      <c r="K97" s="1" t="s">
        <v>92</v>
      </c>
      <c r="L97" s="1" t="s">
        <v>92</v>
      </c>
      <c r="M97" s="1" t="s">
        <v>92</v>
      </c>
      <c r="N97" s="1" t="s">
        <v>92</v>
      </c>
      <c r="O97" s="1" t="s">
        <v>92</v>
      </c>
      <c r="P97" s="1" t="s">
        <v>92</v>
      </c>
      <c r="Q97" s="1" t="s">
        <v>92</v>
      </c>
      <c r="R97" s="1" t="s">
        <v>92</v>
      </c>
      <c r="S97" s="1" t="s">
        <v>92</v>
      </c>
      <c r="T97" s="1" t="s">
        <v>92</v>
      </c>
    </row>
    <row r="98" spans="1:20" ht="19" x14ac:dyDescent="0.25">
      <c r="A98" s="5" t="s">
        <v>83</v>
      </c>
      <c r="B98" s="1" t="s">
        <v>92</v>
      </c>
      <c r="C98" s="1">
        <v>-5752146</v>
      </c>
      <c r="D98" s="1">
        <v>-1149712</v>
      </c>
      <c r="E98" s="1">
        <v>-1851661</v>
      </c>
      <c r="F98" s="1">
        <v>-3178935</v>
      </c>
      <c r="G98" s="1">
        <v>-3814000</v>
      </c>
      <c r="H98" s="1">
        <v>-4577000</v>
      </c>
      <c r="I98" s="1">
        <v>-5510000</v>
      </c>
      <c r="J98" s="1">
        <v>-42755000</v>
      </c>
      <c r="K98" s="1">
        <v>-63576000</v>
      </c>
      <c r="L98" s="1">
        <v>-84768000</v>
      </c>
      <c r="M98" s="1">
        <v>-84768000</v>
      </c>
      <c r="N98" s="1">
        <v>-84768000</v>
      </c>
      <c r="O98" s="1">
        <v>-84768000</v>
      </c>
      <c r="P98" s="1">
        <v>-84768000</v>
      </c>
      <c r="Q98" s="1">
        <v>-84800000</v>
      </c>
      <c r="R98" s="1">
        <v>-509000000</v>
      </c>
      <c r="S98" s="1">
        <v>-85000000</v>
      </c>
      <c r="T98" s="1">
        <v>-107000000</v>
      </c>
    </row>
    <row r="99" spans="1:20" ht="19" x14ac:dyDescent="0.25">
      <c r="A99" s="5" t="s">
        <v>84</v>
      </c>
      <c r="B99" s="1" t="s">
        <v>92</v>
      </c>
      <c r="C99" s="1">
        <v>-4131178</v>
      </c>
      <c r="D99" s="1">
        <v>1479921</v>
      </c>
      <c r="E99" s="1">
        <v>1038715</v>
      </c>
      <c r="F99" s="1">
        <v>19533783</v>
      </c>
      <c r="G99" s="1">
        <v>40846000</v>
      </c>
      <c r="H99" s="1">
        <v>-1369000</v>
      </c>
      <c r="I99" s="1">
        <v>4711000</v>
      </c>
      <c r="J99" s="1">
        <v>-1259000</v>
      </c>
      <c r="K99" s="1">
        <v>37214000</v>
      </c>
      <c r="L99" s="1">
        <v>428874000</v>
      </c>
      <c r="M99" s="1">
        <v>109693000</v>
      </c>
      <c r="N99" s="1">
        <v>131297000</v>
      </c>
      <c r="O99" s="1">
        <v>-24079000</v>
      </c>
      <c r="P99" s="1">
        <v>70252000</v>
      </c>
      <c r="Q99" s="1">
        <v>36700000</v>
      </c>
      <c r="R99" s="1">
        <v>66000000</v>
      </c>
      <c r="S99" s="1">
        <v>-59000000</v>
      </c>
      <c r="T99" s="1">
        <v>155000000</v>
      </c>
    </row>
    <row r="100" spans="1:20" ht="19" x14ac:dyDescent="0.25">
      <c r="A100" s="6" t="s">
        <v>85</v>
      </c>
      <c r="B100" s="10" t="s">
        <v>92</v>
      </c>
      <c r="C100" s="10">
        <v>-7503959</v>
      </c>
      <c r="D100" s="10">
        <v>1842807</v>
      </c>
      <c r="E100" s="10">
        <v>2336681</v>
      </c>
      <c r="F100" s="10">
        <v>16354848</v>
      </c>
      <c r="G100" s="10">
        <v>37032000</v>
      </c>
      <c r="H100" s="10">
        <v>-23046000</v>
      </c>
      <c r="I100" s="10">
        <v>-799000</v>
      </c>
      <c r="J100" s="10">
        <v>-91891000</v>
      </c>
      <c r="K100" s="10">
        <v>-27335000</v>
      </c>
      <c r="L100" s="10">
        <v>344106000</v>
      </c>
      <c r="M100" s="10">
        <v>-208588000</v>
      </c>
      <c r="N100" s="10">
        <v>-20170000</v>
      </c>
      <c r="O100" s="10">
        <v>-117556000</v>
      </c>
      <c r="P100" s="10">
        <v>-152693000</v>
      </c>
      <c r="Q100" s="10">
        <v>-48600000</v>
      </c>
      <c r="R100" s="10">
        <v>-496000000</v>
      </c>
      <c r="S100" s="10">
        <v>-247000000</v>
      </c>
      <c r="T100" s="10">
        <v>-41000000</v>
      </c>
    </row>
    <row r="101" spans="1:20" ht="19" x14ac:dyDescent="0.25">
      <c r="A101" s="5" t="s">
        <v>86</v>
      </c>
      <c r="B101" s="1" t="s">
        <v>92</v>
      </c>
      <c r="C101" s="1">
        <v>166681</v>
      </c>
      <c r="D101" s="1">
        <v>-1725858</v>
      </c>
      <c r="E101" s="1">
        <v>899648</v>
      </c>
      <c r="F101" s="1">
        <v>-1702749</v>
      </c>
      <c r="G101" s="1">
        <v>-1644000</v>
      </c>
      <c r="H101" s="1">
        <v>-2558000</v>
      </c>
      <c r="I101" s="1">
        <v>-2032000</v>
      </c>
      <c r="J101" s="1" t="s">
        <v>92</v>
      </c>
      <c r="K101" s="1">
        <v>192000</v>
      </c>
      <c r="L101" s="1">
        <v>183000</v>
      </c>
      <c r="M101" s="1">
        <v>-6468000</v>
      </c>
      <c r="N101" s="1">
        <v>-6886000</v>
      </c>
      <c r="O101" s="1">
        <v>-3611000</v>
      </c>
      <c r="P101" s="1">
        <v>10304000</v>
      </c>
      <c r="Q101" s="1">
        <v>-5800000</v>
      </c>
      <c r="R101" s="1">
        <v>1000000</v>
      </c>
      <c r="S101" s="1">
        <v>15000000</v>
      </c>
      <c r="T101" s="1">
        <v>-16000000</v>
      </c>
    </row>
    <row r="102" spans="1:20" ht="19" x14ac:dyDescent="0.25">
      <c r="A102" s="6" t="s">
        <v>87</v>
      </c>
      <c r="B102" s="10" t="s">
        <v>92</v>
      </c>
      <c r="C102" s="10">
        <v>-14807068</v>
      </c>
      <c r="D102" s="10">
        <v>-7159687</v>
      </c>
      <c r="E102" s="10">
        <v>7522534</v>
      </c>
      <c r="F102" s="10">
        <v>-6011479</v>
      </c>
      <c r="G102" s="10">
        <v>10609000</v>
      </c>
      <c r="H102" s="10">
        <v>2844000</v>
      </c>
      <c r="I102" s="10">
        <v>-2338000</v>
      </c>
      <c r="J102" s="10">
        <v>2581000</v>
      </c>
      <c r="K102" s="10">
        <v>7821000</v>
      </c>
      <c r="L102" s="10">
        <v>36654000</v>
      </c>
      <c r="M102" s="10">
        <v>-7288000</v>
      </c>
      <c r="N102" s="10">
        <v>107792000</v>
      </c>
      <c r="O102" s="10">
        <v>175028000</v>
      </c>
      <c r="P102" s="10">
        <v>135465000</v>
      </c>
      <c r="Q102" s="10">
        <v>99600000</v>
      </c>
      <c r="R102" s="10">
        <v>-273000000</v>
      </c>
      <c r="S102" s="10">
        <v>442000000</v>
      </c>
      <c r="T102" s="10">
        <v>5000000</v>
      </c>
    </row>
    <row r="103" spans="1:20" ht="19" x14ac:dyDescent="0.25">
      <c r="A103" s="5" t="s">
        <v>88</v>
      </c>
      <c r="B103" s="1" t="s">
        <v>92</v>
      </c>
      <c r="C103" s="1">
        <v>40251688</v>
      </c>
      <c r="D103" s="1">
        <v>25445008</v>
      </c>
      <c r="E103" s="1">
        <v>18284831</v>
      </c>
      <c r="F103" s="1">
        <v>25807069</v>
      </c>
      <c r="G103" s="1">
        <v>19796000</v>
      </c>
      <c r="H103" s="1">
        <v>30405000</v>
      </c>
      <c r="I103" s="1">
        <v>33249000</v>
      </c>
      <c r="J103" s="1">
        <v>30911000</v>
      </c>
      <c r="K103" s="1">
        <v>33492000</v>
      </c>
      <c r="L103" s="1">
        <v>41313000</v>
      </c>
      <c r="M103" s="1">
        <v>77967000</v>
      </c>
      <c r="N103" s="1">
        <v>70679000</v>
      </c>
      <c r="O103" s="1">
        <v>178471000</v>
      </c>
      <c r="P103" s="1">
        <v>353499000</v>
      </c>
      <c r="Q103" s="1">
        <v>489000000</v>
      </c>
      <c r="R103" s="1">
        <v>589000000</v>
      </c>
      <c r="S103" s="1">
        <v>316000000</v>
      </c>
      <c r="T103" s="1">
        <v>758000000</v>
      </c>
    </row>
    <row r="104" spans="1:20" ht="19" x14ac:dyDescent="0.25">
      <c r="A104" s="7" t="s">
        <v>89</v>
      </c>
      <c r="B104" s="11" t="s">
        <v>92</v>
      </c>
      <c r="C104" s="11">
        <v>25444620</v>
      </c>
      <c r="D104" s="11">
        <v>18285321</v>
      </c>
      <c r="E104" s="11">
        <v>25807365</v>
      </c>
      <c r="F104" s="11">
        <v>19795590</v>
      </c>
      <c r="G104" s="11">
        <v>30405000</v>
      </c>
      <c r="H104" s="11">
        <v>33249000</v>
      </c>
      <c r="I104" s="11">
        <v>30911000</v>
      </c>
      <c r="J104" s="11">
        <v>33492000</v>
      </c>
      <c r="K104" s="11">
        <v>41313000</v>
      </c>
      <c r="L104" s="11">
        <v>77967000</v>
      </c>
      <c r="M104" s="11">
        <v>70679000</v>
      </c>
      <c r="N104" s="11">
        <v>178471000</v>
      </c>
      <c r="O104" s="11">
        <v>353499000</v>
      </c>
      <c r="P104" s="11">
        <v>488964000</v>
      </c>
      <c r="Q104" s="11">
        <v>588600000</v>
      </c>
      <c r="R104" s="11">
        <v>316000000</v>
      </c>
      <c r="S104" s="11">
        <v>758000000</v>
      </c>
      <c r="T104" s="11">
        <v>763000000</v>
      </c>
    </row>
    <row r="105" spans="1:20" ht="19" x14ac:dyDescent="0.25">
      <c r="A105" s="14" t="s">
        <v>103</v>
      </c>
      <c r="B105" s="1"/>
      <c r="C105" s="15" t="e">
        <f>(C106/B106)-1</f>
        <v>#VALUE!</v>
      </c>
      <c r="D105" s="15">
        <f>(D106/C106)-1</f>
        <v>1.1115380804623407</v>
      </c>
      <c r="E105" s="15">
        <f>(E106/D106)-1</f>
        <v>0.24251548024627056</v>
      </c>
      <c r="F105" s="15">
        <f>(F106/E106)-1</f>
        <v>0.21040972341710962</v>
      </c>
      <c r="G105" s="15">
        <f>(G106/F106)-1</f>
        <v>0.87941267046224691</v>
      </c>
      <c r="H105" s="15">
        <f t="shared" ref="H105:AK105" si="8">(H106/G106)-1</f>
        <v>0.31909928829774814</v>
      </c>
      <c r="I105" s="15">
        <f t="shared" si="8"/>
        <v>0.23763614768390995</v>
      </c>
      <c r="J105" s="15">
        <f t="shared" si="8"/>
        <v>0.32908962827593946</v>
      </c>
      <c r="K105" s="15">
        <f t="shared" si="8"/>
        <v>6.5354155304456096E-2</v>
      </c>
      <c r="L105" s="15">
        <f t="shared" si="8"/>
        <v>0.50833868095262136</v>
      </c>
      <c r="M105" s="15">
        <f t="shared" si="8"/>
        <v>0.56598930174527817</v>
      </c>
      <c r="N105" s="15">
        <f t="shared" si="8"/>
        <v>0.16928270969553783</v>
      </c>
      <c r="O105" s="15">
        <f t="shared" si="8"/>
        <v>0.23164860984205715</v>
      </c>
      <c r="P105" s="15">
        <f t="shared" si="8"/>
        <v>7.6863727603580401E-2</v>
      </c>
      <c r="Q105" s="15">
        <f t="shared" si="8"/>
        <v>0.25323297496683361</v>
      </c>
      <c r="R105" s="15">
        <f t="shared" si="8"/>
        <v>0.15124862572640185</v>
      </c>
      <c r="S105" s="15">
        <f t="shared" si="8"/>
        <v>0.58390177353342421</v>
      </c>
      <c r="T105" s="15">
        <f t="shared" si="8"/>
        <v>9.4745908699397141E-2</v>
      </c>
    </row>
    <row r="106" spans="1:20" ht="19" x14ac:dyDescent="0.25">
      <c r="A106" s="5" t="s">
        <v>90</v>
      </c>
      <c r="B106" s="1" t="s">
        <v>92</v>
      </c>
      <c r="C106" s="1">
        <v>10052504</v>
      </c>
      <c r="D106" s="1">
        <v>21226245</v>
      </c>
      <c r="E106" s="1">
        <v>26373938</v>
      </c>
      <c r="F106" s="1">
        <v>31923271</v>
      </c>
      <c r="G106" s="1">
        <v>59997000</v>
      </c>
      <c r="H106" s="1">
        <v>79142000</v>
      </c>
      <c r="I106" s="1">
        <v>97949000</v>
      </c>
      <c r="J106" s="1">
        <v>130183000</v>
      </c>
      <c r="K106" s="1">
        <v>138691000</v>
      </c>
      <c r="L106" s="1">
        <v>209193000</v>
      </c>
      <c r="M106" s="1">
        <v>327594000</v>
      </c>
      <c r="N106" s="1">
        <v>383050000</v>
      </c>
      <c r="O106" s="1">
        <v>471783000</v>
      </c>
      <c r="P106" s="1">
        <v>508046000</v>
      </c>
      <c r="Q106" s="1">
        <v>636700000</v>
      </c>
      <c r="R106" s="1">
        <v>733000000</v>
      </c>
      <c r="S106" s="1">
        <v>1161000000</v>
      </c>
      <c r="T106" s="1">
        <v>1271000000</v>
      </c>
    </row>
    <row r="107" spans="1:20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</sheetData>
  <hyperlinks>
    <hyperlink ref="A1" r:id="rId1" tooltip="https://roic.ai/company/CSU.TO" display="ROIC.AI | CSU.TO" xr:uid="{00000000-0004-0000-0000-000000000000}"/>
    <hyperlink ref="B36" r:id="rId2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01000000}"/>
    <hyperlink ref="B74" r:id="rId3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02000000}"/>
    <hyperlink ref="C36" r:id="rId4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04000000}"/>
    <hyperlink ref="C74" r:id="rId5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05000000}"/>
    <hyperlink ref="D36" r:id="rId6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07000000}"/>
    <hyperlink ref="D74" r:id="rId7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08000000}"/>
    <hyperlink ref="E36" r:id="rId8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0A000000}"/>
    <hyperlink ref="E74" r:id="rId9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0B000000}"/>
    <hyperlink ref="F36" r:id="rId10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0D000000}"/>
    <hyperlink ref="F74" r:id="rId11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0E000000}"/>
    <hyperlink ref="G36" r:id="rId12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10000000}"/>
    <hyperlink ref="G74" r:id="rId13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11000000}"/>
    <hyperlink ref="H36" r:id="rId14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13000000}"/>
    <hyperlink ref="H74" r:id="rId15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14000000}"/>
    <hyperlink ref="I36" r:id="rId16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16000000}"/>
    <hyperlink ref="I74" r:id="rId17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17000000}"/>
    <hyperlink ref="J36" r:id="rId18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19000000}"/>
    <hyperlink ref="J74" r:id="rId19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1A000000}"/>
    <hyperlink ref="K36" r:id="rId20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1C000000}"/>
    <hyperlink ref="K74" r:id="rId21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1D000000}"/>
    <hyperlink ref="L36" r:id="rId22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1F000000}"/>
    <hyperlink ref="L74" r:id="rId23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20000000}"/>
    <hyperlink ref="M36" r:id="rId24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22000000}"/>
    <hyperlink ref="M74" r:id="rId25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23000000}"/>
    <hyperlink ref="N36" r:id="rId26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25000000}"/>
    <hyperlink ref="N74" r:id="rId27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26000000}"/>
    <hyperlink ref="O36" r:id="rId28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28000000}"/>
    <hyperlink ref="O74" r:id="rId29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29000000}"/>
    <hyperlink ref="P36" r:id="rId30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2B000000}"/>
    <hyperlink ref="P74" r:id="rId31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2C000000}"/>
    <hyperlink ref="Q36" r:id="rId32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2E000000}"/>
    <hyperlink ref="Q74" r:id="rId33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2F000000}"/>
    <hyperlink ref="R36" r:id="rId34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31000000}"/>
    <hyperlink ref="R74" r:id="rId35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32000000}"/>
    <hyperlink ref="S36" r:id="rId36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34000000}"/>
    <hyperlink ref="S74" r:id="rId37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35000000}"/>
    <hyperlink ref="T36" r:id="rId38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37000000}"/>
    <hyperlink ref="T74" r:id="rId39" tooltip="https://www.sedar.com/ModifyCompanyDocumentSearchForm.do?lang=EN&amp;company_search=Constellation Software Inc.&amp;document_selection=0&amp;industry_group=A&amp;FromDate=13&amp;FromMonth=05&amp;FromYear=2000&amp;ToDate=13&amp;ToMonth=11&amp;ToYear=2020&amp;Variable=Issuer" xr:uid="{00000000-0004-0000-0000-00003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2023-01-11T10:37:21Z</dcterms:created>
  <dcterms:modified xsi:type="dcterms:W3CDTF">2023-03-11T02:13:28Z</dcterms:modified>
</cp:coreProperties>
</file>