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bina/Documents/financial-modeling/To Be Modeled/"/>
    </mc:Choice>
  </mc:AlternateContent>
  <xr:revisionPtr revIDLastSave="0" documentId="13_ncr:1_{2B7EDC89-CBA3-5F48-9F77-84728BC87D05}" xr6:coauthVersionLast="47" xr6:coauthVersionMax="47" xr10:uidLastSave="{00000000-0000-0000-0000-000000000000}"/>
  <bookViews>
    <workbookView xWindow="0" yWindow="500" windowWidth="28800" windowHeight="17500" xr2:uid="{00000000-000D-0000-FFFF-FFFF00000000}"/>
  </bookViews>
  <sheets>
    <sheet name="Financia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6" i="1" l="1"/>
  <c r="R36" i="1"/>
  <c r="Q36" i="1"/>
  <c r="P36" i="1"/>
  <c r="O36" i="1"/>
  <c r="N36" i="1"/>
  <c r="M36" i="1"/>
  <c r="L36" i="1"/>
  <c r="K36" i="1"/>
  <c r="J36" i="1"/>
  <c r="I36" i="1"/>
  <c r="H36" i="1"/>
  <c r="G36" i="1"/>
  <c r="F36" i="1"/>
  <c r="E36" i="1"/>
  <c r="D36" i="1"/>
  <c r="C36" i="1"/>
  <c r="B36" i="1"/>
  <c r="S35" i="1"/>
  <c r="R35" i="1"/>
  <c r="Q35" i="1"/>
  <c r="O35" i="1"/>
  <c r="N35" i="1"/>
  <c r="M35" i="1"/>
  <c r="L35" i="1"/>
  <c r="K35" i="1"/>
  <c r="J35" i="1"/>
  <c r="I35" i="1"/>
  <c r="H35" i="1"/>
  <c r="G35" i="1"/>
  <c r="F35" i="1"/>
  <c r="E35" i="1"/>
  <c r="D35" i="1"/>
  <c r="C35" i="1"/>
  <c r="S18" i="1"/>
  <c r="R18" i="1"/>
  <c r="Q18" i="1"/>
  <c r="O18" i="1"/>
  <c r="N18" i="1"/>
  <c r="M18" i="1"/>
  <c r="L18" i="1"/>
  <c r="K18" i="1"/>
  <c r="J18" i="1"/>
  <c r="I18" i="1"/>
  <c r="H18" i="1"/>
  <c r="G18" i="1"/>
  <c r="F18" i="1"/>
  <c r="E18" i="1"/>
  <c r="D18" i="1"/>
  <c r="C18" i="1"/>
  <c r="S14" i="1"/>
  <c r="R14" i="1"/>
  <c r="Q14" i="1"/>
  <c r="P14" i="1"/>
  <c r="O14" i="1"/>
  <c r="N14" i="1"/>
  <c r="M14" i="1"/>
  <c r="L14" i="1"/>
  <c r="K14" i="1"/>
  <c r="J14" i="1"/>
  <c r="I14" i="1"/>
  <c r="H14" i="1"/>
  <c r="G14" i="1"/>
  <c r="F14" i="1"/>
  <c r="E14" i="1"/>
  <c r="D14" i="1"/>
  <c r="C14" i="1"/>
  <c r="B14" i="1"/>
  <c r="S12" i="1"/>
  <c r="R12" i="1"/>
  <c r="Q12" i="1"/>
  <c r="P12" i="1"/>
  <c r="O12" i="1"/>
  <c r="N12" i="1"/>
  <c r="M12" i="1"/>
  <c r="L12" i="1"/>
  <c r="K12" i="1"/>
  <c r="J12" i="1"/>
  <c r="I12" i="1"/>
  <c r="H12" i="1"/>
  <c r="G12" i="1"/>
  <c r="F12" i="1"/>
  <c r="E12" i="1"/>
  <c r="D12" i="1"/>
  <c r="C12" i="1"/>
  <c r="B12" i="1"/>
  <c r="S3" i="1"/>
  <c r="R3" i="1"/>
  <c r="Q3" i="1"/>
  <c r="O3" i="1"/>
  <c r="N3" i="1"/>
  <c r="M3" i="1"/>
  <c r="L3" i="1"/>
  <c r="K3" i="1"/>
  <c r="J3" i="1"/>
  <c r="I3" i="1"/>
  <c r="H3" i="1"/>
  <c r="G3" i="1"/>
  <c r="F3" i="1"/>
  <c r="E3" i="1"/>
  <c r="D3" i="1"/>
  <c r="C3"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<sst xmlns="http://schemas.openxmlformats.org/spreadsheetml/2006/main" count="1199" uniqueCount="198">
  <si>
    <t>2011 Y</t>
  </si>
  <si>
    <t>2012 Y</t>
  </si>
  <si>
    <t>2013 Y</t>
  </si>
  <si>
    <t>2014 Y</t>
  </si>
  <si>
    <t>2015 Y</t>
  </si>
  <si>
    <t>2016 Y</t>
  </si>
  <si>
    <t>2017 Y</t>
  </si>
  <si>
    <t>2018 Y</t>
  </si>
  <si>
    <t>2019 Y</t>
  </si>
  <si>
    <t>2020 Y</t>
  </si>
  <si>
    <t>2021 Y</t>
  </si>
  <si>
    <t>2022 Y</t>
  </si>
  <si>
    <t>2023 Y</t>
  </si>
  <si>
    <t>TTM</t>
  </si>
  <si>
    <t>2023 Q1</t>
  </si>
  <si>
    <t>2023 Q2</t>
  </si>
  <si>
    <t>2023 Q3</t>
  </si>
  <si>
    <t>2023 Q4</t>
  </si>
  <si>
    <t>Sales/Revenue/Turnover</t>
  </si>
  <si>
    <t xml:space="preserve">  Sales &amp; Services Revenue</t>
  </si>
  <si>
    <t xml:space="preserve">  Cost of Revenue</t>
  </si>
  <si>
    <t xml:space="preserve">    Cost of Goods &amp; Services</t>
  </si>
  <si>
    <t>Gross Profit</t>
  </si>
  <si>
    <t xml:space="preserve">  Other Operating Income</t>
  </si>
  <si>
    <t/>
  </si>
  <si>
    <t xml:space="preserve">  Operating Expenses</t>
  </si>
  <si>
    <t xml:space="preserve">    Selling, General &amp; Admin</t>
  </si>
  <si>
    <t xml:space="preserve">    Research &amp; Development</t>
  </si>
  <si>
    <t xml:space="preserve">    Other Operating Expense</t>
  </si>
  <si>
    <t>Operating Income (Loss)</t>
  </si>
  <si>
    <t xml:space="preserve">  Non-Operating (Income) Loss</t>
  </si>
  <si>
    <t xml:space="preserve">    Interest Expense, Net</t>
  </si>
  <si>
    <t xml:space="preserve">      Interest Expense</t>
  </si>
  <si>
    <t xml:space="preserve">      Interest Income</t>
  </si>
  <si>
    <t xml:space="preserve">    Other Non-Op (Income) Loss</t>
  </si>
  <si>
    <t>Pretax Income</t>
  </si>
  <si>
    <t xml:space="preserve">  Income Tax Expense (Benefit)</t>
  </si>
  <si>
    <t xml:space="preserve">  (Income) Loss from Affiliates</t>
  </si>
  <si>
    <t>Income (Loss) from Cont Ops</t>
  </si>
  <si>
    <t xml:space="preserve">  Net Extraordinary Losses (Gains)</t>
  </si>
  <si>
    <t xml:space="preserve">    Discontinued Operations</t>
  </si>
  <si>
    <t xml:space="preserve">    Extraord. &amp; Accounting Changes</t>
  </si>
  <si>
    <t>Income (Loss) Incl. MI</t>
  </si>
  <si>
    <t xml:space="preserve">  Minority Interest</t>
  </si>
  <si>
    <t>Net Income, GAAP</t>
  </si>
  <si>
    <t xml:space="preserve">  Preferred Dividends</t>
  </si>
  <si>
    <t xml:space="preserve">  Other Adjustments</t>
  </si>
  <si>
    <t>Net Income Avail to Common, GAAP</t>
  </si>
  <si>
    <t>Basic Weighted Avg Shares</t>
  </si>
  <si>
    <t>Basic EPS, GAAP</t>
  </si>
  <si>
    <t>Basic EPS from Cont Ops</t>
  </si>
  <si>
    <t>Diluted Weighted Avg Shares</t>
  </si>
  <si>
    <t>Diluted EPS, GAAP</t>
  </si>
  <si>
    <t>Diluted EPS from Cont Ops</t>
  </si>
  <si>
    <t>EBITDA</t>
  </si>
  <si>
    <t>EBITDA Margin (%)</t>
  </si>
  <si>
    <t>EBITA</t>
  </si>
  <si>
    <t>EBIT</t>
  </si>
  <si>
    <t>Gross Margin (%)</t>
  </si>
  <si>
    <t>Operating Margin (%)</t>
  </si>
  <si>
    <t>Profit Margin (%)</t>
  </si>
  <si>
    <t>Sales per Employee</t>
  </si>
  <si>
    <t>Dividend per Share</t>
  </si>
  <si>
    <t>Depreciation Expense</t>
  </si>
  <si>
    <t>Total Current Assets</t>
  </si>
  <si>
    <t xml:space="preserve">  Cash, Cash Equivalents &amp; STI</t>
  </si>
  <si>
    <t xml:space="preserve">    Cash &amp; Cash Equivalents</t>
  </si>
  <si>
    <t xml:space="preserve">    ST Investments</t>
  </si>
  <si>
    <t xml:space="preserve">  Accounts &amp; Notes Receiv</t>
  </si>
  <si>
    <t xml:space="preserve">    Accounts Receivable, Net</t>
  </si>
  <si>
    <t xml:space="preserve">    Notes Receivable, Net</t>
  </si>
  <si>
    <t xml:space="preserve">    Loans Receivable, Net</t>
  </si>
  <si>
    <t xml:space="preserve">    Other Receivable, Net</t>
  </si>
  <si>
    <t xml:space="preserve">  Inventories</t>
  </si>
  <si>
    <t xml:space="preserve">    Raw Materials</t>
  </si>
  <si>
    <t xml:space="preserve">    Work In Process</t>
  </si>
  <si>
    <t xml:space="preserve">    Finished Goods</t>
  </si>
  <si>
    <t xml:space="preserve">    Inventory Adjustments</t>
  </si>
  <si>
    <t xml:space="preserve">    Other Inventory</t>
  </si>
  <si>
    <t xml:space="preserve">  Other ST Assets</t>
  </si>
  <si>
    <t xml:space="preserve">    Prepaid Expenses</t>
  </si>
  <si>
    <t xml:space="preserve">    ST Derivative &amp; Hedging Assets</t>
  </si>
  <si>
    <t xml:space="preserve">    ST Assets Held-for-Sale</t>
  </si>
  <si>
    <t xml:space="preserve">    ST Deferred Tax Assets</t>
  </si>
  <si>
    <t xml:space="preserve">    Misc ST Assets</t>
  </si>
  <si>
    <t>Total Noncurrent Assets</t>
  </si>
  <si>
    <t xml:space="preserve">  Property, Plant &amp; Equip, Net</t>
  </si>
  <si>
    <t xml:space="preserve">    Property, Plant &amp; Equip</t>
  </si>
  <si>
    <t xml:space="preserve">    Accumulated Depreciation</t>
  </si>
  <si>
    <t xml:space="preserve">  LT Investments &amp; Receivables</t>
  </si>
  <si>
    <t xml:space="preserve">    LT Investments</t>
  </si>
  <si>
    <t xml:space="preserve">    LT Receivables</t>
  </si>
  <si>
    <t xml:space="preserve">  Other LT Assets</t>
  </si>
  <si>
    <t xml:space="preserve">    Total Intangible Assets</t>
  </si>
  <si>
    <t xml:space="preserve">    Goodwill</t>
  </si>
  <si>
    <t xml:space="preserve">    Other Intangible Assets</t>
  </si>
  <si>
    <t xml:space="preserve">    LT Deferred Tax Assets</t>
  </si>
  <si>
    <t xml:space="preserve">    LT Derivative &amp; Hedging Assets</t>
  </si>
  <si>
    <t xml:space="preserve">    Misc LT Assets</t>
  </si>
  <si>
    <t>Total Assets</t>
  </si>
  <si>
    <t>Payables &amp; Accruals</t>
  </si>
  <si>
    <t xml:space="preserve">  Accounts Payable</t>
  </si>
  <si>
    <t xml:space="preserve">  Accrued Taxes</t>
  </si>
  <si>
    <t xml:space="preserve">  Interest &amp; Dividends Payable</t>
  </si>
  <si>
    <t xml:space="preserve">  Other Payables &amp; Accruals</t>
  </si>
  <si>
    <t>ST Debt</t>
  </si>
  <si>
    <t xml:space="preserve">  ST Borrowings</t>
  </si>
  <si>
    <t xml:space="preserve">  ST Finance Leases</t>
  </si>
  <si>
    <t>Other ST Liabilities</t>
  </si>
  <si>
    <t xml:space="preserve">  Deferred Revenue</t>
  </si>
  <si>
    <t xml:space="preserve">  Derivatives &amp; Hedging</t>
  </si>
  <si>
    <t xml:space="preserve">  Deferred Tax Liabilities</t>
  </si>
  <si>
    <t xml:space="preserve">  Misc ST Liabilities</t>
  </si>
  <si>
    <t>Total Current Liabilities</t>
  </si>
  <si>
    <t>LT Debt</t>
  </si>
  <si>
    <t xml:space="preserve">  LT Borrowings</t>
  </si>
  <si>
    <t xml:space="preserve">  LT Finance Leases</t>
  </si>
  <si>
    <t>Other LT Liabilities</t>
  </si>
  <si>
    <t xml:space="preserve">  Accrued Liabilities</t>
  </si>
  <si>
    <t xml:space="preserve">  Pension Liabilities</t>
  </si>
  <si>
    <t xml:space="preserve">  Misc LT Liabilities</t>
  </si>
  <si>
    <t>Total Noncurrent Liabilities</t>
  </si>
  <si>
    <t>Total Liabilities</t>
  </si>
  <si>
    <t>Preferred Equity and Hybrid Capital</t>
  </si>
  <si>
    <t>Share Capital &amp; APIC</t>
  </si>
  <si>
    <t xml:space="preserve">  Common Stock</t>
  </si>
  <si>
    <t xml:space="preserve">  Additional Paid in Capital</t>
  </si>
  <si>
    <t>Treasury Stock</t>
  </si>
  <si>
    <t>Retained Earnings</t>
  </si>
  <si>
    <t>Other Equity</t>
  </si>
  <si>
    <t>Equity Before Minority Interest</t>
  </si>
  <si>
    <t xml:space="preserve">  Minority/Non Controlling Interest</t>
  </si>
  <si>
    <t>Total Equity</t>
  </si>
  <si>
    <t>Total Liabilities &amp; Equity</t>
  </si>
  <si>
    <t>Shares Outstanding</t>
  </si>
  <si>
    <t>Capital Leases - Total</t>
  </si>
  <si>
    <t>Net Debt</t>
  </si>
  <si>
    <t>Net Debt to Equity</t>
  </si>
  <si>
    <t>Tangible Common Equity Ratio</t>
  </si>
  <si>
    <t>Current Ratio</t>
  </si>
  <si>
    <t>Cash Conversion Cycle</t>
  </si>
  <si>
    <t>Number of Employees</t>
  </si>
  <si>
    <t>Net Income</t>
  </si>
  <si>
    <t>Depreciation &amp; Amortization</t>
  </si>
  <si>
    <t>Non-Cash Items</t>
  </si>
  <si>
    <t xml:space="preserve">  Stock-Based Compensation</t>
  </si>
  <si>
    <t xml:space="preserve">  Deferred Income Taxes</t>
  </si>
  <si>
    <t xml:space="preserve">  Asset Impairment Charge</t>
  </si>
  <si>
    <t xml:space="preserve">  Other Non-Cash Adj</t>
  </si>
  <si>
    <t>Chg in Non-Cash Work Cap</t>
  </si>
  <si>
    <t xml:space="preserve">  (Inc) Dec in Accts Receiv</t>
  </si>
  <si>
    <t xml:space="preserve">  (Inc) Dec in Inventories</t>
  </si>
  <si>
    <t xml:space="preserve">  (Inc) Dec in Prepaid Assets</t>
  </si>
  <si>
    <t xml:space="preserve">  Inc (Dec) in Accts Payable</t>
  </si>
  <si>
    <t xml:space="preserve">  Inc (Dec) in Other</t>
  </si>
  <si>
    <t>Net Cash From Disc Ops</t>
  </si>
  <si>
    <t>Cash from Operating Activities</t>
  </si>
  <si>
    <t>Change in Fixed &amp; Intang</t>
  </si>
  <si>
    <t xml:space="preserve">  Disp in Fixed &amp; Intang</t>
  </si>
  <si>
    <t xml:space="preserve">    Disp of Fixed Prod Assets</t>
  </si>
  <si>
    <t xml:space="preserve">    Disp of Intangible Assets</t>
  </si>
  <si>
    <t xml:space="preserve">  Acq of Fixed &amp; Intang</t>
  </si>
  <si>
    <t xml:space="preserve">    Acq of Fixed Prod Assets</t>
  </si>
  <si>
    <t xml:space="preserve">    Acq of Intangible Assets</t>
  </si>
  <si>
    <t>Net Change in LT Investment</t>
  </si>
  <si>
    <t xml:space="preserve">  Dec in LT Investment</t>
  </si>
  <si>
    <t xml:space="preserve">  Inc in LT Investment</t>
  </si>
  <si>
    <t>Net Cash From Acq &amp; Div</t>
  </si>
  <si>
    <t xml:space="preserve">  Cash from Divestitures</t>
  </si>
  <si>
    <t xml:space="preserve">  Cash for Acq of Subs</t>
  </si>
  <si>
    <t xml:space="preserve">  Cash for JVs</t>
  </si>
  <si>
    <t>Other Investing Activities</t>
  </si>
  <si>
    <t>Cash from Investing Activities</t>
  </si>
  <si>
    <t>Dividends Paid</t>
  </si>
  <si>
    <t>Net Cash From Debt</t>
  </si>
  <si>
    <t>Cash From Debt</t>
  </si>
  <si>
    <t>Repayments of Debt</t>
  </si>
  <si>
    <t>Cash (Repurchase) of Equity</t>
  </si>
  <si>
    <t xml:space="preserve">  Increase in Capital Stock</t>
  </si>
  <si>
    <t xml:space="preserve">  Decrease in Capital Stock</t>
  </si>
  <si>
    <t>Other Financing Activities</t>
  </si>
  <si>
    <t>Cash from Financing Activities</t>
  </si>
  <si>
    <t xml:space="preserve">  Effect of Foreign Exchange Rates</t>
  </si>
  <si>
    <t>Net Changes in Cash</t>
  </si>
  <si>
    <t>Net Cash Paid for Acquisitions</t>
  </si>
  <si>
    <t>Free Cash Flow</t>
  </si>
  <si>
    <t>Free Cash Flow to Firm</t>
  </si>
  <si>
    <t>Free Cash Flow to Equity</t>
  </si>
  <si>
    <t>Free Cash Flow per Basic Share</t>
  </si>
  <si>
    <t>Price/Free Cash Flow</t>
  </si>
  <si>
    <t>Cash Flow to Net Income</t>
  </si>
  <si>
    <t>Disclaimer: This data is provided for information purposes only. It is not intended to be investment advice. ROIC AI is not a registered investment advisor. Please do your own research and/or consult with a financial advisor before purchasing any stocks. We do not guarantee the accuracy, completeness, or timeliness of the data. We are not liable for any errors or omissions, or for any losses or damages arising from your use of the data.</t>
  </si>
  <si>
    <t xml:space="preserve">Revenue Growth </t>
  </si>
  <si>
    <t>SG&amp;A as % of Revenue</t>
  </si>
  <si>
    <t>R&amp;D as % of Revenue</t>
  </si>
  <si>
    <t xml:space="preserve">Operating Income Growth </t>
  </si>
  <si>
    <t>Net Income Growth</t>
  </si>
  <si>
    <t>ROIC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</si>
</sst>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numFmts>
  <fonts count="13" x14ac:knownFonts="1">
    <font>
      <sz val="11"/>
      <name val="Calibri"/>
    </font>
    <font>
      <b/>
      <sz val="12"/>
      <color rgb="FF2B72D4"/>
      <name val="Arial"/>
      <family val="2"/>
    </font>
    <font>
      <b/>
      <sz val="12"/>
      <name val="Arial"/>
      <family val="2"/>
    </font>
    <font>
      <sz val="12"/>
      <name val="Arial"/>
      <family val="2"/>
    </font>
    <font>
      <sz val="12"/>
      <name val="Arial"/>
      <family val="2"/>
    </font>
    <font>
      <sz val="12"/>
      <name val="Arial"/>
      <family val="2"/>
    </font>
    <font>
      <sz val="12"/>
      <name val="Arial"/>
      <family val="2"/>
    </font>
    <font>
      <sz val="12"/>
      <name val="Arial"/>
      <family val="2"/>
    </font>
    <font>
      <b/>
      <sz val="12"/>
      <name val="Arial"/>
      <family val="2"/>
    </font>
    <font>
      <sz val="11"/>
      <name val="Calibri"/>
      <family val="2"/>
    </font>
    <font>
      <sz val="12"/>
      <color rgb="FF000000"/>
      <name val="Arial"/>
      <family val="2"/>
    </font>
    <font>
      <sz val="14"/>
      <color rgb="FF000000"/>
      <name val="Calibri"/>
      <family val="1"/>
    </font>
    <font>
      <i/>
      <sz val="14"/>
      <color rgb="FF000000"/>
      <name val="Calibri"/>
      <family val="2"/>
    </font>
  </fonts>
  <fills count="8">
    <fill>
      <patternFill patternType="none"/>
    </fill>
    <fill>
      <patternFill patternType="gray125"/>
    </fill>
    <fill>
      <patternFill patternType="solid">
        <fgColor rgb="FFECF1F8"/>
      </patternFill>
    </fill>
    <fill>
      <patternFill patternType="solid">
        <fgColor rgb="FFECF1F8"/>
      </patternFill>
    </fill>
    <fill>
      <patternFill patternType="solid">
        <fgColor rgb="FFECF1F8"/>
      </patternFill>
    </fill>
    <fill>
      <patternFill patternType="solid">
        <fgColor rgb="FFECF1F8"/>
      </patternFill>
    </fill>
    <fill>
      <patternFill patternType="solid">
        <fgColor rgb="FFE1E1E1"/>
        <bgColor indexed="64"/>
      </patternFill>
    </fill>
    <fill>
      <patternFill patternType="solid">
        <fgColor rgb="FFC6F1C4"/>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9" fontId="9" fillId="0" borderId="0" applyFont="0" applyFill="0" applyBorder="0" applyAlignment="0" applyProtection="0"/>
  </cellStyleXfs>
  <cellXfs count="26">
    <xf numFmtId="0" fontId="0" fillId="0" borderId="0" xfId="0"/>
    <xf numFmtId="0" fontId="1" fillId="2" borderId="0" xfId="0" applyFont="1" applyFill="1" applyAlignment="1">
      <alignment horizontal="center"/>
    </xf>
    <xf numFmtId="0" fontId="2" fillId="3" borderId="0" xfId="0" applyFont="1" applyFill="1" applyAlignment="1">
      <alignment horizontal="right"/>
    </xf>
    <xf numFmtId="0" fontId="3" fillId="0" borderId="0" xfId="0" applyFont="1"/>
    <xf numFmtId="3" fontId="4" fillId="0" borderId="0" xfId="0" applyNumberFormat="1" applyFont="1"/>
    <xf numFmtId="3" fontId="5" fillId="4" borderId="0" xfId="0" applyNumberFormat="1" applyFont="1" applyFill="1"/>
    <xf numFmtId="4" fontId="6" fillId="0" borderId="0" xfId="0" applyNumberFormat="1" applyFont="1"/>
    <xf numFmtId="4" fontId="7" fillId="5" borderId="0" xfId="0" applyNumberFormat="1" applyFont="1" applyFill="1"/>
    <xf numFmtId="0" fontId="8" fillId="0" borderId="0" xfId="0" applyFont="1"/>
    <xf numFmtId="0" fontId="10" fillId="6" borderId="1" xfId="0" applyFont="1" applyFill="1" applyBorder="1" applyAlignment="1">
      <alignment horizontal="left" vertical="center" indent="1"/>
    </xf>
    <xf numFmtId="164" fontId="10" fillId="6" borderId="1" xfId="0" applyNumberFormat="1" applyFont="1" applyFill="1" applyBorder="1"/>
    <xf numFmtId="9" fontId="10" fillId="6" borderId="1" xfId="0" applyNumberFormat="1" applyFont="1" applyFill="1" applyBorder="1" applyAlignment="1">
      <alignment horizontal="right" vertical="center"/>
    </xf>
    <xf numFmtId="9" fontId="11" fillId="0" borderId="0" xfId="0" applyNumberFormat="1" applyFont="1"/>
    <xf numFmtId="9" fontId="12" fillId="0" borderId="0" xfId="0" applyNumberFormat="1" applyFont="1"/>
    <xf numFmtId="0" fontId="10" fillId="6" borderId="1" xfId="0" applyFont="1" applyFill="1" applyBorder="1" applyAlignment="1">
      <alignment horizontal="left" vertical="center" indent="2"/>
    </xf>
    <xf numFmtId="0" fontId="10" fillId="6" borderId="1" xfId="0" applyFont="1" applyFill="1" applyBorder="1" applyAlignment="1">
      <alignment horizontal="left" vertical="center"/>
    </xf>
    <xf numFmtId="0" fontId="10" fillId="6" borderId="2" xfId="0" applyFont="1" applyFill="1" applyBorder="1" applyAlignment="1">
      <alignment horizontal="left" vertical="center"/>
    </xf>
    <xf numFmtId="164" fontId="10" fillId="6" borderId="2" xfId="0" applyNumberFormat="1" applyFont="1" applyFill="1" applyBorder="1"/>
    <xf numFmtId="9" fontId="10" fillId="6" borderId="2" xfId="0" applyNumberFormat="1" applyFont="1" applyFill="1" applyBorder="1" applyAlignment="1">
      <alignment horizontal="right" vertical="center"/>
    </xf>
    <xf numFmtId="0" fontId="3" fillId="7" borderId="3" xfId="0" applyFont="1" applyFill="1" applyBorder="1" applyAlignment="1">
      <alignment vertical="center"/>
    </xf>
    <xf numFmtId="9" fontId="3" fillId="7" borderId="3" xfId="1" applyFont="1" applyFill="1" applyBorder="1" applyAlignment="1">
      <alignment vertical="center"/>
    </xf>
    <xf numFmtId="0" fontId="2" fillId="0" borderId="2" xfId="0" applyFont="1" applyBorder="1"/>
    <xf numFmtId="3" fontId="3" fillId="0" borderId="2" xfId="0" applyNumberFormat="1" applyFont="1" applyBorder="1"/>
    <xf numFmtId="3" fontId="3" fillId="5" borderId="2" xfId="0" applyNumberFormat="1" applyFont="1" applyFill="1" applyBorder="1"/>
    <xf numFmtId="3" fontId="4" fillId="0" borderId="2" xfId="0" applyNumberFormat="1" applyFont="1" applyBorder="1"/>
    <xf numFmtId="3" fontId="5" fillId="4" borderId="2" xfId="0" applyNumberFormat="1" applyFont="1" applyFill="1" applyBorder="1"/>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https://www.bing.com/financeapi/forcetrigger?t=a1t5k2&amp;q=XNYS%3aFN&amp;form=skydnc</v>
    <v>Learn more on Bing</v>
  </rv>
  <rv s="1">
    <v>0</v>
    <v>FABRINET (XNYS:FN)</v>
    <v>2</v>
    <v>3</v>
    <v>Finance</v>
    <v>4</v>
    <v>en-US</v>
    <v>a1t5k2</v>
    <v>268435456</v>
    <v>1</v>
    <v>Powered by Refinitiv</v>
    <v>183.16</v>
    <v>90.19</v>
    <v>1.0389999999999999</v>
    <v>4.1500000000000004</v>
    <v>2.334E-2</v>
    <v>0.34</v>
    <v>1.869E-3</v>
    <v>USD</v>
    <v>Fabrinet is a provider of advanced optical packaging and precision optical, electro-mechanical, and electronic manufacturing services to original equipment manufacturers of complex products. The complex products include optical communication components, modules and subsystems, automotive components, medical devices, industrial lasers, and sensors. The Company offers a range of advanced optical and electro-mechanical capabilities across the entire manufacturing process, including process design and engineering, supply chain management, manufacturing, advanced packaging, integration, final assembly, and testing. It focuses on production of high complexity products in any mix and any volume. The Company also designs and fabricates application-specific crystals, lenses, prisms, mirrors, laser components and substrates (customized optics) and other custom and standard borosilicate, clear fused quartz, and synthetic fused silica glass products (customized glass).</v>
    <v>14663</v>
    <v>New York Stock Exchange</v>
    <v>XNYS</v>
    <v>XNYS</v>
    <v>4900 Patrick Henry Drive, SANTA CLARA, CA, 95054 US</v>
    <v>182.3</v>
    <v>Electronic Equipment &amp; Parts</v>
    <v>Stock</v>
    <v>45210.997921828122</v>
    <v>0</v>
    <v>177.81</v>
    <v>6585287066</v>
    <v>FABRINET</v>
    <v>FABRINET</v>
    <v>178.49</v>
    <v>26.432300000000001</v>
    <v>177.81</v>
    <v>181.96</v>
    <v>182.3</v>
    <v>36190850</v>
    <v>FN</v>
    <v>FABRINET (XNYS:FN)</v>
    <v>330618</v>
    <v>367201</v>
    <v>1999</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95"/>
  <sheetViews>
    <sheetView tabSelected="1" workbookViewId="0">
      <pane xSplit="1" topLeftCell="H1" activePane="topRight" state="frozen"/>
      <selection pane="topRight" activeCell="I9" sqref="I9"/>
    </sheetView>
  </sheetViews>
  <sheetFormatPr baseColWidth="10" defaultRowHeight="16" x14ac:dyDescent="0.2"/>
  <cols>
    <col min="1" max="1" width="40.83203125" customWidth="1"/>
    <col min="2" max="20" width="14.83203125" customWidth="1"/>
  </cols>
  <sheetData>
    <row r="1" spans="1:30" x14ac:dyDescent="0.2">
      <c r="A1" s="1" t="e" vm="1">
        <v>#VALUE!</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row>
    <row r="2" spans="1:30" x14ac:dyDescent="0.2">
      <c r="A2" s="21" t="s">
        <v>18</v>
      </c>
      <c r="B2" s="24">
        <v>743570000</v>
      </c>
      <c r="C2" s="24">
        <v>564732000</v>
      </c>
      <c r="D2" s="24">
        <v>641542000</v>
      </c>
      <c r="E2" s="24">
        <v>677854000</v>
      </c>
      <c r="F2" s="24">
        <v>773587000</v>
      </c>
      <c r="G2" s="24">
        <v>976747000</v>
      </c>
      <c r="H2" s="24">
        <v>1420490000</v>
      </c>
      <c r="I2" s="24">
        <v>1371925000</v>
      </c>
      <c r="J2" s="24">
        <v>1584335000</v>
      </c>
      <c r="K2" s="24">
        <v>1641836000</v>
      </c>
      <c r="L2" s="24">
        <v>1879350000</v>
      </c>
      <c r="M2" s="24">
        <v>2262224000</v>
      </c>
      <c r="N2" s="24">
        <v>2645237000</v>
      </c>
      <c r="O2" s="25">
        <v>2645237000</v>
      </c>
      <c r="P2" s="24">
        <v>655429000</v>
      </c>
      <c r="Q2" s="24">
        <v>668656000</v>
      </c>
      <c r="R2" s="24">
        <v>665281000</v>
      </c>
      <c r="S2" s="24">
        <v>655871000</v>
      </c>
    </row>
    <row r="3" spans="1:30" ht="19" x14ac:dyDescent="0.25">
      <c r="A3" s="9" t="s">
        <v>192</v>
      </c>
      <c r="B3" s="10"/>
      <c r="C3" s="11">
        <f t="shared" ref="C3:O3" si="0">(C2/B2)-1</f>
        <v>-0.24051266188791909</v>
      </c>
      <c r="D3" s="11">
        <f t="shared" si="0"/>
        <v>0.13601141780525983</v>
      </c>
      <c r="E3" s="11">
        <f t="shared" si="0"/>
        <v>5.6601126660452472E-2</v>
      </c>
      <c r="F3" s="11">
        <f t="shared" si="0"/>
        <v>0.1412295273023394</v>
      </c>
      <c r="G3" s="11">
        <f t="shared" si="0"/>
        <v>0.26262075241698746</v>
      </c>
      <c r="H3" s="11">
        <f t="shared" si="0"/>
        <v>0.45430700068697427</v>
      </c>
      <c r="I3" s="11">
        <f t="shared" si="0"/>
        <v>-3.418890664489016E-2</v>
      </c>
      <c r="J3" s="11">
        <f t="shared" si="0"/>
        <v>0.15482624779051335</v>
      </c>
      <c r="K3" s="11">
        <f t="shared" si="0"/>
        <v>3.6293460663306742E-2</v>
      </c>
      <c r="L3" s="11">
        <f t="shared" si="0"/>
        <v>0.14466365702786388</v>
      </c>
      <c r="M3" s="11">
        <f t="shared" si="0"/>
        <v>0.20372682044323831</v>
      </c>
      <c r="N3" s="11">
        <f t="shared" si="0"/>
        <v>0.16930816753778588</v>
      </c>
      <c r="O3" s="11">
        <f t="shared" si="0"/>
        <v>0</v>
      </c>
      <c r="P3" s="11"/>
      <c r="Q3" s="11">
        <f>(Q2/P2)-1</f>
        <v>2.0180675557535555E-2</v>
      </c>
      <c r="R3" s="11">
        <f>(R2/Q2)-1</f>
        <v>-5.0474384436840491E-3</v>
      </c>
      <c r="S3" s="11">
        <f>(S2/R2)-1</f>
        <v>-1.4144399133599217E-2</v>
      </c>
      <c r="T3" s="12"/>
      <c r="U3" s="12"/>
      <c r="V3" s="12"/>
      <c r="W3" s="12"/>
      <c r="X3" s="12"/>
      <c r="Y3" s="12"/>
      <c r="Z3" s="12"/>
      <c r="AA3" s="13"/>
      <c r="AB3" s="13"/>
      <c r="AC3" s="13"/>
      <c r="AD3" s="13"/>
    </row>
    <row r="4" spans="1:30" x14ac:dyDescent="0.2">
      <c r="A4" s="3" t="s">
        <v>19</v>
      </c>
      <c r="B4" s="4">
        <v>743570000</v>
      </c>
      <c r="C4" s="4">
        <v>564732000</v>
      </c>
      <c r="D4" s="4">
        <v>641542000</v>
      </c>
      <c r="E4" s="4">
        <v>677854000</v>
      </c>
      <c r="F4" s="4">
        <v>773587000</v>
      </c>
      <c r="G4" s="4">
        <v>976747000</v>
      </c>
      <c r="H4" s="4">
        <v>1420490000</v>
      </c>
      <c r="I4" s="4">
        <v>1371925000</v>
      </c>
      <c r="J4" s="4">
        <v>1584335000</v>
      </c>
      <c r="K4" s="4">
        <v>1641836000</v>
      </c>
      <c r="L4" s="4">
        <v>1879350000</v>
      </c>
      <c r="M4" s="4">
        <v>2262224000</v>
      </c>
      <c r="N4" s="4">
        <v>2645237000</v>
      </c>
      <c r="O4" s="5">
        <v>2645237000</v>
      </c>
      <c r="P4" s="4">
        <v>655429000</v>
      </c>
      <c r="Q4" s="4">
        <v>668656000</v>
      </c>
      <c r="R4" s="4">
        <v>665281000</v>
      </c>
      <c r="S4" s="4">
        <v>655871000</v>
      </c>
    </row>
    <row r="5" spans="1:30" x14ac:dyDescent="0.2">
      <c r="A5" s="3" t="s">
        <v>20</v>
      </c>
      <c r="B5" s="4">
        <v>648823000</v>
      </c>
      <c r="C5" s="4">
        <v>502818000</v>
      </c>
      <c r="D5" s="4">
        <v>572124000</v>
      </c>
      <c r="E5" s="4">
        <v>603621000</v>
      </c>
      <c r="F5" s="4">
        <v>685814000</v>
      </c>
      <c r="G5" s="4">
        <v>857224000</v>
      </c>
      <c r="H5" s="4">
        <v>1249030000</v>
      </c>
      <c r="I5" s="4">
        <v>1218513000</v>
      </c>
      <c r="J5" s="4">
        <v>1405111000</v>
      </c>
      <c r="K5" s="4">
        <v>1455731000</v>
      </c>
      <c r="L5" s="4">
        <v>1657987000</v>
      </c>
      <c r="M5" s="4">
        <v>1983630000</v>
      </c>
      <c r="N5" s="4">
        <v>2308964000</v>
      </c>
      <c r="O5" s="5">
        <v>2308964000</v>
      </c>
      <c r="P5" s="4">
        <v>572673000</v>
      </c>
      <c r="Q5" s="4">
        <v>583441000</v>
      </c>
      <c r="R5" s="4">
        <v>579274000</v>
      </c>
      <c r="S5" s="4">
        <v>573576000</v>
      </c>
    </row>
    <row r="6" spans="1:30" x14ac:dyDescent="0.2">
      <c r="A6" s="3" t="s">
        <v>21</v>
      </c>
      <c r="B6" s="4">
        <v>648823000</v>
      </c>
      <c r="C6" s="4">
        <v>502818000</v>
      </c>
      <c r="D6" s="4">
        <v>572124000</v>
      </c>
      <c r="E6" s="4">
        <v>603621000</v>
      </c>
      <c r="F6" s="4">
        <v>685814000</v>
      </c>
      <c r="G6" s="4">
        <v>857224000</v>
      </c>
      <c r="H6" s="4">
        <v>1249030000</v>
      </c>
      <c r="I6" s="4">
        <v>1218513000</v>
      </c>
      <c r="J6" s="4">
        <v>1405111000</v>
      </c>
      <c r="K6" s="4">
        <v>1455731000</v>
      </c>
      <c r="L6" s="4">
        <v>1657987000</v>
      </c>
      <c r="M6" s="4">
        <v>1983630000</v>
      </c>
      <c r="N6" s="4">
        <v>2308964000</v>
      </c>
      <c r="O6" s="5">
        <v>2308964000</v>
      </c>
      <c r="P6" s="4">
        <v>572673000</v>
      </c>
      <c r="Q6" s="4">
        <v>583441000</v>
      </c>
      <c r="R6" s="4">
        <v>579274000</v>
      </c>
      <c r="S6" s="4">
        <v>573576000</v>
      </c>
    </row>
    <row r="7" spans="1:30" x14ac:dyDescent="0.2">
      <c r="A7" s="21" t="s">
        <v>22</v>
      </c>
      <c r="B7" s="24">
        <v>94747000</v>
      </c>
      <c r="C7" s="24">
        <v>61914000</v>
      </c>
      <c r="D7" s="24">
        <v>69418000</v>
      </c>
      <c r="E7" s="24">
        <v>74233000</v>
      </c>
      <c r="F7" s="24">
        <v>87773000</v>
      </c>
      <c r="G7" s="24">
        <v>119523000</v>
      </c>
      <c r="H7" s="24">
        <v>171460000</v>
      </c>
      <c r="I7" s="24">
        <v>153412000</v>
      </c>
      <c r="J7" s="24">
        <v>179224000</v>
      </c>
      <c r="K7" s="24">
        <v>186105000</v>
      </c>
      <c r="L7" s="24">
        <v>221363000</v>
      </c>
      <c r="M7" s="24">
        <v>278594000</v>
      </c>
      <c r="N7" s="24">
        <v>336273000</v>
      </c>
      <c r="O7" s="25">
        <v>336273000</v>
      </c>
      <c r="P7" s="24">
        <v>82756000</v>
      </c>
      <c r="Q7" s="24">
        <v>85215000</v>
      </c>
      <c r="R7" s="24">
        <v>86007000</v>
      </c>
      <c r="S7" s="24">
        <v>82295000</v>
      </c>
    </row>
    <row r="8" spans="1:30" x14ac:dyDescent="0.2">
      <c r="A8" s="3" t="s">
        <v>58</v>
      </c>
      <c r="B8" s="6">
        <v>12.74</v>
      </c>
      <c r="C8" s="6">
        <v>10.96</v>
      </c>
      <c r="D8" s="6">
        <v>10.82</v>
      </c>
      <c r="E8" s="6">
        <v>10.95</v>
      </c>
      <c r="F8" s="6">
        <v>11.35</v>
      </c>
      <c r="G8" s="6">
        <v>12.24</v>
      </c>
      <c r="H8" s="6">
        <v>12.07</v>
      </c>
      <c r="I8" s="6">
        <v>11.18</v>
      </c>
      <c r="J8" s="6">
        <v>11.31</v>
      </c>
      <c r="K8" s="6">
        <v>11.34</v>
      </c>
      <c r="L8" s="6">
        <v>11.78</v>
      </c>
      <c r="M8" s="6">
        <v>12.32</v>
      </c>
      <c r="N8" s="6">
        <v>12.71</v>
      </c>
      <c r="O8" s="7">
        <v>12.71</v>
      </c>
      <c r="P8" s="6">
        <v>12.63</v>
      </c>
      <c r="Q8" s="6">
        <v>12.74</v>
      </c>
      <c r="R8" s="6">
        <v>12.93</v>
      </c>
      <c r="S8" s="6">
        <v>12.55</v>
      </c>
    </row>
    <row r="9" spans="1:30" x14ac:dyDescent="0.2">
      <c r="A9" s="3" t="s">
        <v>23</v>
      </c>
      <c r="B9" s="4" t="s">
        <v>24</v>
      </c>
      <c r="C9" s="4" t="s">
        <v>24</v>
      </c>
      <c r="D9" s="4" t="s">
        <v>24</v>
      </c>
      <c r="E9" s="4" t="s">
        <v>24</v>
      </c>
      <c r="F9" s="4" t="s">
        <v>24</v>
      </c>
      <c r="G9" s="4" t="s">
        <v>24</v>
      </c>
      <c r="H9" s="4" t="s">
        <v>24</v>
      </c>
      <c r="I9" s="4" t="s">
        <v>24</v>
      </c>
      <c r="J9" s="4" t="s">
        <v>24</v>
      </c>
      <c r="K9" s="4" t="s">
        <v>24</v>
      </c>
      <c r="L9" s="4" t="s">
        <v>24</v>
      </c>
      <c r="M9" s="4" t="s">
        <v>24</v>
      </c>
      <c r="N9" s="4" t="s">
        <v>24</v>
      </c>
      <c r="O9" s="5" t="s">
        <v>24</v>
      </c>
      <c r="P9" s="4" t="s">
        <v>24</v>
      </c>
      <c r="Q9" s="4" t="s">
        <v>24</v>
      </c>
      <c r="R9" s="4" t="s">
        <v>24</v>
      </c>
      <c r="S9" s="4" t="s">
        <v>24</v>
      </c>
    </row>
    <row r="10" spans="1:30" x14ac:dyDescent="0.2">
      <c r="A10" s="3" t="s">
        <v>25</v>
      </c>
      <c r="B10" s="4">
        <v>24806000</v>
      </c>
      <c r="C10" s="4">
        <v>23466000</v>
      </c>
      <c r="D10" s="4">
        <v>23787000</v>
      </c>
      <c r="E10" s="4">
        <v>27664000</v>
      </c>
      <c r="F10" s="4">
        <v>39460000</v>
      </c>
      <c r="G10" s="4">
        <v>49753000</v>
      </c>
      <c r="H10" s="4">
        <v>65626000</v>
      </c>
      <c r="I10" s="4">
        <v>57812000</v>
      </c>
      <c r="J10" s="4">
        <v>55067000</v>
      </c>
      <c r="K10" s="4">
        <v>68374000</v>
      </c>
      <c r="L10" s="4">
        <v>70567000</v>
      </c>
      <c r="M10" s="4">
        <v>73941000</v>
      </c>
      <c r="N10" s="4">
        <v>77673000</v>
      </c>
      <c r="O10" s="5">
        <v>77673000</v>
      </c>
      <c r="P10" s="4">
        <v>20565000</v>
      </c>
      <c r="Q10" s="4">
        <v>18930000</v>
      </c>
      <c r="R10" s="4">
        <v>18309000</v>
      </c>
      <c r="S10" s="4">
        <v>19869000</v>
      </c>
    </row>
    <row r="11" spans="1:30" x14ac:dyDescent="0.2">
      <c r="A11" s="3" t="s">
        <v>26</v>
      </c>
      <c r="B11" s="4">
        <v>24806000</v>
      </c>
      <c r="C11" s="4">
        <v>23466000</v>
      </c>
      <c r="D11" s="4">
        <v>23787000</v>
      </c>
      <c r="E11" s="4">
        <v>27664000</v>
      </c>
      <c r="F11" s="4">
        <v>39460000</v>
      </c>
      <c r="G11" s="4">
        <v>49753000</v>
      </c>
      <c r="H11" s="4">
        <v>65626000</v>
      </c>
      <c r="I11" s="4">
        <v>57812000</v>
      </c>
      <c r="J11" s="4">
        <v>55067000</v>
      </c>
      <c r="K11" s="4">
        <v>68374000</v>
      </c>
      <c r="L11" s="4">
        <v>70567000</v>
      </c>
      <c r="M11" s="4">
        <v>73941000</v>
      </c>
      <c r="N11" s="4">
        <v>77673000</v>
      </c>
      <c r="O11" s="5">
        <v>77673000</v>
      </c>
      <c r="P11" s="4">
        <v>20565000</v>
      </c>
      <c r="Q11" s="4">
        <v>18930000</v>
      </c>
      <c r="R11" s="4">
        <v>18309000</v>
      </c>
      <c r="S11" s="4">
        <v>19869000</v>
      </c>
    </row>
    <row r="12" spans="1:30" ht="19" x14ac:dyDescent="0.25">
      <c r="A12" s="14" t="s">
        <v>193</v>
      </c>
      <c r="B12" s="11">
        <f t="shared" ref="B12:S12" si="1">B11/B2</f>
        <v>3.3360678886991138E-2</v>
      </c>
      <c r="C12" s="11">
        <f t="shared" si="1"/>
        <v>4.1552453199039545E-2</v>
      </c>
      <c r="D12" s="11">
        <f t="shared" si="1"/>
        <v>3.7077853047812928E-2</v>
      </c>
      <c r="E12" s="11">
        <f t="shared" si="1"/>
        <v>4.0811148123342196E-2</v>
      </c>
      <c r="F12" s="11">
        <f t="shared" si="1"/>
        <v>5.1009130194793861E-2</v>
      </c>
      <c r="G12" s="11">
        <f t="shared" si="1"/>
        <v>5.0937448489731731E-2</v>
      </c>
      <c r="H12" s="11">
        <f t="shared" si="1"/>
        <v>4.6199550859210556E-2</v>
      </c>
      <c r="I12" s="11">
        <f t="shared" si="1"/>
        <v>4.2139329773857898E-2</v>
      </c>
      <c r="J12" s="11">
        <f t="shared" si="1"/>
        <v>3.4757169411772135E-2</v>
      </c>
      <c r="K12" s="11">
        <f t="shared" si="1"/>
        <v>4.1644841506703473E-2</v>
      </c>
      <c r="L12" s="11">
        <f t="shared" si="1"/>
        <v>3.7548620533695162E-2</v>
      </c>
      <c r="M12" s="11">
        <f t="shared" si="1"/>
        <v>3.2685092192461934E-2</v>
      </c>
      <c r="N12" s="11">
        <f t="shared" si="1"/>
        <v>2.9363342490672857E-2</v>
      </c>
      <c r="O12" s="11">
        <f t="shared" si="1"/>
        <v>2.9363342490672857E-2</v>
      </c>
      <c r="P12" s="11">
        <f t="shared" si="1"/>
        <v>3.1376396222931847E-2</v>
      </c>
      <c r="Q12" s="11">
        <f t="shared" si="1"/>
        <v>2.8310521404130075E-2</v>
      </c>
      <c r="R12" s="11">
        <f t="shared" si="1"/>
        <v>2.7520701778646916E-2</v>
      </c>
      <c r="S12" s="11">
        <f t="shared" si="1"/>
        <v>3.0294066973535955E-2</v>
      </c>
      <c r="T12" s="12"/>
      <c r="U12" s="12"/>
      <c r="V12" s="12"/>
      <c r="W12" s="12"/>
      <c r="X12" s="12"/>
      <c r="Y12" s="12"/>
      <c r="Z12" s="12"/>
      <c r="AA12" s="13"/>
      <c r="AB12" s="13"/>
      <c r="AC12" s="13"/>
      <c r="AD12" s="13"/>
    </row>
    <row r="13" spans="1:30" x14ac:dyDescent="0.2">
      <c r="A13" s="3" t="s">
        <v>27</v>
      </c>
      <c r="B13" s="4">
        <v>0</v>
      </c>
      <c r="C13" s="4">
        <v>0</v>
      </c>
      <c r="D13" s="4">
        <v>0</v>
      </c>
      <c r="E13" s="4">
        <v>0</v>
      </c>
      <c r="F13" s="4">
        <v>0</v>
      </c>
      <c r="G13" s="4">
        <v>0</v>
      </c>
      <c r="H13" s="4">
        <v>0</v>
      </c>
      <c r="I13" s="4">
        <v>0</v>
      </c>
      <c r="J13" s="4">
        <v>0</v>
      </c>
      <c r="K13" s="4">
        <v>0</v>
      </c>
      <c r="L13" s="4">
        <v>0</v>
      </c>
      <c r="M13" s="4">
        <v>0</v>
      </c>
      <c r="N13" s="4">
        <v>0</v>
      </c>
      <c r="O13" s="4">
        <v>0</v>
      </c>
      <c r="P13" s="4">
        <v>0</v>
      </c>
      <c r="Q13" s="4">
        <v>0</v>
      </c>
      <c r="R13" s="4">
        <v>0</v>
      </c>
      <c r="S13" s="4">
        <v>0</v>
      </c>
    </row>
    <row r="14" spans="1:30" ht="19" x14ac:dyDescent="0.25">
      <c r="A14" s="14" t="s">
        <v>194</v>
      </c>
      <c r="B14" s="11">
        <f t="shared" ref="B14:S14" si="2">B13/B2</f>
        <v>0</v>
      </c>
      <c r="C14" s="11">
        <f t="shared" si="2"/>
        <v>0</v>
      </c>
      <c r="D14" s="11">
        <f t="shared" si="2"/>
        <v>0</v>
      </c>
      <c r="E14" s="11">
        <f t="shared" si="2"/>
        <v>0</v>
      </c>
      <c r="F14" s="11">
        <f t="shared" si="2"/>
        <v>0</v>
      </c>
      <c r="G14" s="11">
        <f t="shared" si="2"/>
        <v>0</v>
      </c>
      <c r="H14" s="11">
        <f t="shared" si="2"/>
        <v>0</v>
      </c>
      <c r="I14" s="11">
        <f t="shared" si="2"/>
        <v>0</v>
      </c>
      <c r="J14" s="11">
        <f t="shared" si="2"/>
        <v>0</v>
      </c>
      <c r="K14" s="11">
        <f t="shared" si="2"/>
        <v>0</v>
      </c>
      <c r="L14" s="11">
        <f t="shared" si="2"/>
        <v>0</v>
      </c>
      <c r="M14" s="11">
        <f t="shared" si="2"/>
        <v>0</v>
      </c>
      <c r="N14" s="11">
        <f t="shared" si="2"/>
        <v>0</v>
      </c>
      <c r="O14" s="11">
        <f t="shared" si="2"/>
        <v>0</v>
      </c>
      <c r="P14" s="11">
        <f t="shared" si="2"/>
        <v>0</v>
      </c>
      <c r="Q14" s="11">
        <f t="shared" si="2"/>
        <v>0</v>
      </c>
      <c r="R14" s="11">
        <f t="shared" si="2"/>
        <v>0</v>
      </c>
      <c r="S14" s="11">
        <f t="shared" si="2"/>
        <v>0</v>
      </c>
      <c r="T14" s="12"/>
      <c r="U14" s="12"/>
      <c r="V14" s="12"/>
      <c r="W14" s="12"/>
      <c r="X14" s="12"/>
      <c r="Y14" s="12"/>
      <c r="Z14" s="12"/>
      <c r="AA14" s="13"/>
      <c r="AB14" s="13"/>
      <c r="AC14" s="13"/>
      <c r="AD14" s="13"/>
    </row>
    <row r="15" spans="1:30" x14ac:dyDescent="0.2">
      <c r="A15" s="3" t="s">
        <v>28</v>
      </c>
      <c r="B15" s="4" t="s">
        <v>24</v>
      </c>
      <c r="C15" s="4" t="s">
        <v>24</v>
      </c>
      <c r="D15" s="4" t="s">
        <v>24</v>
      </c>
      <c r="E15" s="4" t="s">
        <v>24</v>
      </c>
      <c r="F15" s="4" t="s">
        <v>24</v>
      </c>
      <c r="G15" s="4" t="s">
        <v>24</v>
      </c>
      <c r="H15" s="4" t="s">
        <v>24</v>
      </c>
      <c r="I15" s="4" t="s">
        <v>24</v>
      </c>
      <c r="J15" s="4" t="s">
        <v>24</v>
      </c>
      <c r="K15" s="4" t="s">
        <v>24</v>
      </c>
      <c r="L15" s="4" t="s">
        <v>24</v>
      </c>
      <c r="M15" s="4" t="s">
        <v>24</v>
      </c>
      <c r="N15" s="4" t="s">
        <v>24</v>
      </c>
      <c r="O15" s="5" t="s">
        <v>24</v>
      </c>
      <c r="P15" s="4" t="s">
        <v>24</v>
      </c>
      <c r="Q15" s="4" t="s">
        <v>24</v>
      </c>
      <c r="R15" s="4" t="s">
        <v>24</v>
      </c>
      <c r="S15" s="4" t="s">
        <v>24</v>
      </c>
    </row>
    <row r="16" spans="1:30" x14ac:dyDescent="0.2">
      <c r="A16" s="21" t="s">
        <v>29</v>
      </c>
      <c r="B16" s="24">
        <v>69941000</v>
      </c>
      <c r="C16" s="24">
        <v>38448000</v>
      </c>
      <c r="D16" s="24">
        <v>45631000</v>
      </c>
      <c r="E16" s="24">
        <v>46569000</v>
      </c>
      <c r="F16" s="24">
        <v>48313000</v>
      </c>
      <c r="G16" s="24">
        <v>69770000</v>
      </c>
      <c r="H16" s="24">
        <v>105834000</v>
      </c>
      <c r="I16" s="24">
        <v>95600000</v>
      </c>
      <c r="J16" s="24">
        <v>124157000</v>
      </c>
      <c r="K16" s="24">
        <v>117731000</v>
      </c>
      <c r="L16" s="24">
        <v>150796000</v>
      </c>
      <c r="M16" s="24">
        <v>204653000</v>
      </c>
      <c r="N16" s="24">
        <v>258600000</v>
      </c>
      <c r="O16" s="25">
        <v>258600000</v>
      </c>
      <c r="P16" s="24">
        <v>62191000</v>
      </c>
      <c r="Q16" s="24">
        <v>66285000</v>
      </c>
      <c r="R16" s="24">
        <v>67698000</v>
      </c>
      <c r="S16" s="24">
        <v>62426000</v>
      </c>
    </row>
    <row r="17" spans="1:30" x14ac:dyDescent="0.2">
      <c r="A17" s="3" t="s">
        <v>59</v>
      </c>
      <c r="B17" s="6">
        <v>9.41</v>
      </c>
      <c r="C17" s="6">
        <v>6.81</v>
      </c>
      <c r="D17" s="6">
        <v>7.11</v>
      </c>
      <c r="E17" s="6">
        <v>6.87</v>
      </c>
      <c r="F17" s="6">
        <v>6.25</v>
      </c>
      <c r="G17" s="6">
        <v>7.14</v>
      </c>
      <c r="H17" s="6">
        <v>7.45</v>
      </c>
      <c r="I17" s="6">
        <v>6.97</v>
      </c>
      <c r="J17" s="6">
        <v>7.84</v>
      </c>
      <c r="K17" s="6">
        <v>7.17</v>
      </c>
      <c r="L17" s="6">
        <v>8.02</v>
      </c>
      <c r="M17" s="6">
        <v>9.0500000000000007</v>
      </c>
      <c r="N17" s="6">
        <v>9.7799999999999994</v>
      </c>
      <c r="O17" s="7">
        <v>9.7799999999999994</v>
      </c>
      <c r="P17" s="6">
        <v>9.49</v>
      </c>
      <c r="Q17" s="6">
        <v>9.91</v>
      </c>
      <c r="R17" s="6">
        <v>10.18</v>
      </c>
      <c r="S17" s="6">
        <v>9.52</v>
      </c>
    </row>
    <row r="18" spans="1:30" ht="19" x14ac:dyDescent="0.25">
      <c r="A18" s="15" t="s">
        <v>195</v>
      </c>
      <c r="B18" s="10"/>
      <c r="C18" s="11">
        <f>(C16/B16)-1</f>
        <v>-0.45027952131081916</v>
      </c>
      <c r="D18" s="11">
        <f>(D16/C16)-1</f>
        <v>0.18682376196421147</v>
      </c>
      <c r="E18" s="11">
        <f>(E16/D16)-1</f>
        <v>2.0556200828384164E-2</v>
      </c>
      <c r="F18" s="11">
        <f t="shared" ref="F18:N18" si="3">(F16/E16)-1</f>
        <v>3.7449805664712565E-2</v>
      </c>
      <c r="G18" s="11">
        <f t="shared" si="3"/>
        <v>0.44412476973071424</v>
      </c>
      <c r="H18" s="11">
        <f t="shared" si="3"/>
        <v>0.51689838039271896</v>
      </c>
      <c r="I18" s="11">
        <f t="shared" si="3"/>
        <v>-9.6698603473363898E-2</v>
      </c>
      <c r="J18" s="11">
        <f t="shared" si="3"/>
        <v>0.29871338912133893</v>
      </c>
      <c r="K18" s="11">
        <f t="shared" si="3"/>
        <v>-5.1757049542112021E-2</v>
      </c>
      <c r="L18" s="11">
        <f t="shared" si="3"/>
        <v>0.28085211201807514</v>
      </c>
      <c r="M18" s="11">
        <f t="shared" si="3"/>
        <v>0.35715138332581775</v>
      </c>
      <c r="N18" s="11">
        <f t="shared" si="3"/>
        <v>0.26360229266123625</v>
      </c>
      <c r="O18" s="11">
        <f>(O16/N16)-1</f>
        <v>0</v>
      </c>
      <c r="P18" s="11"/>
      <c r="Q18" s="11">
        <f>(Q16/P16)-1</f>
        <v>6.5829460854464505E-2</v>
      </c>
      <c r="R18" s="11">
        <f>(R16/Q16)-1</f>
        <v>2.1317040054311009E-2</v>
      </c>
      <c r="S18" s="11">
        <f>(S16/R16)-1</f>
        <v>-7.7875269579603557E-2</v>
      </c>
      <c r="T18" s="12"/>
      <c r="U18" s="12"/>
      <c r="V18" s="12"/>
      <c r="W18" s="12"/>
      <c r="X18" s="12"/>
      <c r="Y18" s="12"/>
      <c r="Z18" s="12"/>
      <c r="AA18" s="13"/>
      <c r="AB18" s="13"/>
      <c r="AC18" s="13"/>
      <c r="AD18" s="13"/>
    </row>
    <row r="19" spans="1:30" x14ac:dyDescent="0.2">
      <c r="A19" s="3" t="s">
        <v>30</v>
      </c>
      <c r="B19" s="4">
        <v>1077000</v>
      </c>
      <c r="C19" s="4">
        <v>96883000</v>
      </c>
      <c r="D19" s="4">
        <v>-26278000</v>
      </c>
      <c r="E19" s="4">
        <v>-46601000</v>
      </c>
      <c r="F19" s="4">
        <v>687000</v>
      </c>
      <c r="G19" s="4">
        <v>1538000</v>
      </c>
      <c r="H19" s="4">
        <v>1977000</v>
      </c>
      <c r="I19" s="4">
        <v>7571000</v>
      </c>
      <c r="J19" s="4">
        <v>-2076000</v>
      </c>
      <c r="K19" s="4">
        <v>-1511000</v>
      </c>
      <c r="L19" s="4">
        <v>312000</v>
      </c>
      <c r="M19" s="4">
        <v>-2313000</v>
      </c>
      <c r="N19" s="4">
        <v>-1496000</v>
      </c>
      <c r="O19" s="5">
        <v>-1496000</v>
      </c>
      <c r="P19" s="4">
        <v>-3112000</v>
      </c>
      <c r="Q19" s="4">
        <v>2027000</v>
      </c>
      <c r="R19" s="4">
        <v>4226000</v>
      </c>
      <c r="S19" s="4">
        <v>-4637000</v>
      </c>
    </row>
    <row r="20" spans="1:30" x14ac:dyDescent="0.2">
      <c r="A20" s="3" t="s">
        <v>31</v>
      </c>
      <c r="B20" s="4">
        <v>-137000</v>
      </c>
      <c r="C20" s="4">
        <v>-417000</v>
      </c>
      <c r="D20" s="4">
        <v>-73000</v>
      </c>
      <c r="E20" s="4">
        <v>-1080000</v>
      </c>
      <c r="F20" s="4">
        <v>-637000</v>
      </c>
      <c r="G20" s="4">
        <v>34000</v>
      </c>
      <c r="H20" s="4">
        <v>1344000</v>
      </c>
      <c r="I20" s="4">
        <v>-319000</v>
      </c>
      <c r="J20" s="4">
        <v>-1318000</v>
      </c>
      <c r="K20" s="4">
        <v>-4548000</v>
      </c>
      <c r="L20" s="4">
        <v>-2683000</v>
      </c>
      <c r="M20" s="4">
        <v>-1773000</v>
      </c>
      <c r="N20" s="4">
        <v>-9762000</v>
      </c>
      <c r="O20" s="5">
        <v>-9762000</v>
      </c>
      <c r="P20" s="4">
        <v>-1168000</v>
      </c>
      <c r="Q20" s="4">
        <v>-1945000</v>
      </c>
      <c r="R20" s="4">
        <v>-2918000</v>
      </c>
      <c r="S20" s="4">
        <v>-3731000</v>
      </c>
    </row>
    <row r="21" spans="1:30" x14ac:dyDescent="0.2">
      <c r="A21" s="3" t="s">
        <v>32</v>
      </c>
      <c r="B21" s="4">
        <v>357000</v>
      </c>
      <c r="C21" s="4">
        <v>427000</v>
      </c>
      <c r="D21" s="4">
        <v>1010000</v>
      </c>
      <c r="E21" s="4">
        <v>713000</v>
      </c>
      <c r="F21" s="4">
        <v>616000</v>
      </c>
      <c r="G21" s="4">
        <v>1569000</v>
      </c>
      <c r="H21" s="4">
        <v>3321000</v>
      </c>
      <c r="I21" s="4">
        <v>3606000</v>
      </c>
      <c r="J21" s="4">
        <v>5381000</v>
      </c>
      <c r="K21" s="4">
        <v>3044000</v>
      </c>
      <c r="L21" s="4">
        <v>1100000</v>
      </c>
      <c r="M21" s="4">
        <v>432000</v>
      </c>
      <c r="N21" s="4">
        <v>1472000</v>
      </c>
      <c r="O21" s="5">
        <v>1472000</v>
      </c>
      <c r="P21" s="4">
        <v>391000</v>
      </c>
      <c r="Q21" s="4">
        <v>389000</v>
      </c>
      <c r="R21" s="4">
        <v>399000</v>
      </c>
      <c r="S21" s="4">
        <v>293000</v>
      </c>
    </row>
    <row r="22" spans="1:30" x14ac:dyDescent="0.2">
      <c r="A22" s="3" t="s">
        <v>33</v>
      </c>
      <c r="B22" s="4">
        <v>494000</v>
      </c>
      <c r="C22" s="4">
        <v>844000</v>
      </c>
      <c r="D22" s="4">
        <v>1083000</v>
      </c>
      <c r="E22" s="4">
        <v>1793000</v>
      </c>
      <c r="F22" s="4">
        <v>1253000</v>
      </c>
      <c r="G22" s="4">
        <v>1535000</v>
      </c>
      <c r="H22" s="4">
        <v>1977000</v>
      </c>
      <c r="I22" s="4">
        <v>3925000</v>
      </c>
      <c r="J22" s="4">
        <v>6699000</v>
      </c>
      <c r="K22" s="4">
        <v>7592000</v>
      </c>
      <c r="L22" s="4">
        <v>3783000</v>
      </c>
      <c r="M22" s="4">
        <v>2205000</v>
      </c>
      <c r="N22" s="4">
        <v>11234000</v>
      </c>
      <c r="O22" s="5">
        <v>11234000</v>
      </c>
      <c r="P22" s="4">
        <v>1559000</v>
      </c>
      <c r="Q22" s="4">
        <v>2334000</v>
      </c>
      <c r="R22" s="4">
        <v>3317000</v>
      </c>
      <c r="S22" s="4">
        <v>4024000</v>
      </c>
    </row>
    <row r="23" spans="1:30" x14ac:dyDescent="0.2">
      <c r="A23" s="3" t="s">
        <v>34</v>
      </c>
      <c r="B23" s="4">
        <v>1214000</v>
      </c>
      <c r="C23" s="4">
        <v>97300000</v>
      </c>
      <c r="D23" s="4">
        <v>-26205000</v>
      </c>
      <c r="E23" s="4">
        <v>-45521000</v>
      </c>
      <c r="F23" s="4">
        <v>1324000</v>
      </c>
      <c r="G23" s="4">
        <v>1504000</v>
      </c>
      <c r="H23" s="4">
        <v>633000</v>
      </c>
      <c r="I23" s="4">
        <v>7890000</v>
      </c>
      <c r="J23" s="4">
        <v>-758000</v>
      </c>
      <c r="K23" s="4">
        <v>3037000</v>
      </c>
      <c r="L23" s="4">
        <v>2995000</v>
      </c>
      <c r="M23" s="4">
        <v>-540000</v>
      </c>
      <c r="N23" s="4">
        <v>8266000</v>
      </c>
      <c r="O23" s="5">
        <v>8266000</v>
      </c>
      <c r="P23" s="4">
        <v>-1944000</v>
      </c>
      <c r="Q23" s="4">
        <v>3972000</v>
      </c>
      <c r="R23" s="4">
        <v>7144000</v>
      </c>
      <c r="S23" s="4">
        <v>-906000</v>
      </c>
    </row>
    <row r="24" spans="1:30" x14ac:dyDescent="0.2">
      <c r="A24" s="3" t="s">
        <v>35</v>
      </c>
      <c r="B24" s="4">
        <v>68864000</v>
      </c>
      <c r="C24" s="4">
        <v>-58435000</v>
      </c>
      <c r="D24" s="4">
        <v>71909000</v>
      </c>
      <c r="E24" s="4">
        <v>93170000</v>
      </c>
      <c r="F24" s="4">
        <v>47626000</v>
      </c>
      <c r="G24" s="4">
        <v>68232000</v>
      </c>
      <c r="H24" s="4">
        <v>103857000</v>
      </c>
      <c r="I24" s="4">
        <v>88029000</v>
      </c>
      <c r="J24" s="4">
        <v>126233000</v>
      </c>
      <c r="K24" s="4">
        <v>119242000</v>
      </c>
      <c r="L24" s="4">
        <v>150484000</v>
      </c>
      <c r="M24" s="4">
        <v>206966000</v>
      </c>
      <c r="N24" s="4">
        <v>260096000</v>
      </c>
      <c r="O24" s="5">
        <v>260096000</v>
      </c>
      <c r="P24" s="4">
        <v>65303000</v>
      </c>
      <c r="Q24" s="4">
        <v>64258000</v>
      </c>
      <c r="R24" s="4">
        <v>63472000</v>
      </c>
      <c r="S24" s="4">
        <v>67063000</v>
      </c>
    </row>
    <row r="25" spans="1:30" x14ac:dyDescent="0.2">
      <c r="A25" s="3" t="s">
        <v>36</v>
      </c>
      <c r="B25" s="4">
        <v>4535000</v>
      </c>
      <c r="C25" s="4">
        <v>-1968000</v>
      </c>
      <c r="D25" s="4">
        <v>2940000</v>
      </c>
      <c r="E25" s="4">
        <v>1439000</v>
      </c>
      <c r="F25" s="4">
        <v>3984000</v>
      </c>
      <c r="G25" s="4">
        <v>6335000</v>
      </c>
      <c r="H25" s="4">
        <v>6742000</v>
      </c>
      <c r="I25" s="4">
        <v>3862000</v>
      </c>
      <c r="J25" s="4">
        <v>5278000</v>
      </c>
      <c r="K25" s="4">
        <v>5763000</v>
      </c>
      <c r="L25" s="4">
        <v>2143000</v>
      </c>
      <c r="M25" s="4">
        <v>6586000</v>
      </c>
      <c r="N25" s="4">
        <v>12183000</v>
      </c>
      <c r="O25" s="5">
        <v>12183000</v>
      </c>
      <c r="P25" s="4">
        <v>688000</v>
      </c>
      <c r="Q25" s="4">
        <v>1101000</v>
      </c>
      <c r="R25" s="4">
        <v>4117000</v>
      </c>
      <c r="S25" s="4">
        <v>6277000</v>
      </c>
    </row>
    <row r="26" spans="1:30" x14ac:dyDescent="0.2">
      <c r="A26" s="3" t="s">
        <v>37</v>
      </c>
      <c r="B26" s="4" t="s">
        <v>24</v>
      </c>
      <c r="C26" s="4" t="s">
        <v>24</v>
      </c>
      <c r="D26" s="4" t="s">
        <v>24</v>
      </c>
      <c r="E26" s="4" t="s">
        <v>24</v>
      </c>
      <c r="F26" s="4" t="s">
        <v>24</v>
      </c>
      <c r="G26" s="4" t="s">
        <v>24</v>
      </c>
      <c r="H26" s="4" t="s">
        <v>24</v>
      </c>
      <c r="I26" s="4" t="s">
        <v>24</v>
      </c>
      <c r="J26" s="4" t="s">
        <v>24</v>
      </c>
      <c r="K26" s="4" t="s">
        <v>24</v>
      </c>
      <c r="L26" s="4" t="s">
        <v>24</v>
      </c>
      <c r="M26" s="4" t="s">
        <v>24</v>
      </c>
      <c r="N26" s="4" t="s">
        <v>24</v>
      </c>
      <c r="O26" s="5" t="s">
        <v>24</v>
      </c>
      <c r="P26" s="4" t="s">
        <v>24</v>
      </c>
      <c r="Q26" s="4" t="s">
        <v>24</v>
      </c>
      <c r="R26" s="4" t="s">
        <v>24</v>
      </c>
      <c r="S26" s="4" t="s">
        <v>24</v>
      </c>
    </row>
    <row r="27" spans="1:30" x14ac:dyDescent="0.2">
      <c r="A27" s="3" t="s">
        <v>38</v>
      </c>
      <c r="B27" s="4">
        <v>64329000</v>
      </c>
      <c r="C27" s="4">
        <v>-56467000</v>
      </c>
      <c r="D27" s="4">
        <v>68969000</v>
      </c>
      <c r="E27" s="4">
        <v>91731000</v>
      </c>
      <c r="F27" s="4">
        <v>43642000</v>
      </c>
      <c r="G27" s="4">
        <v>61897000</v>
      </c>
      <c r="H27" s="4">
        <v>97115000</v>
      </c>
      <c r="I27" s="4">
        <v>84167000</v>
      </c>
      <c r="J27" s="4">
        <v>120955000</v>
      </c>
      <c r="K27" s="4">
        <v>113479000</v>
      </c>
      <c r="L27" s="4">
        <v>148341000</v>
      </c>
      <c r="M27" s="4">
        <v>200380000</v>
      </c>
      <c r="N27" s="4">
        <v>247913000</v>
      </c>
      <c r="O27" s="5">
        <v>247913000</v>
      </c>
      <c r="P27" s="4">
        <v>64615000</v>
      </c>
      <c r="Q27" s="4">
        <v>63157000</v>
      </c>
      <c r="R27" s="4">
        <v>59355000</v>
      </c>
      <c r="S27" s="4">
        <v>60786000</v>
      </c>
    </row>
    <row r="28" spans="1:30" x14ac:dyDescent="0.2">
      <c r="A28" s="3" t="s">
        <v>39</v>
      </c>
      <c r="B28" s="4" t="s">
        <v>24</v>
      </c>
      <c r="C28" s="4" t="s">
        <v>24</v>
      </c>
      <c r="D28" s="4" t="s">
        <v>24</v>
      </c>
      <c r="E28" s="4" t="s">
        <v>24</v>
      </c>
      <c r="F28" s="4" t="s">
        <v>24</v>
      </c>
      <c r="G28" s="4" t="s">
        <v>24</v>
      </c>
      <c r="H28" s="4" t="s">
        <v>24</v>
      </c>
      <c r="I28" s="4" t="s">
        <v>24</v>
      </c>
      <c r="J28" s="4" t="s">
        <v>24</v>
      </c>
      <c r="K28" s="4" t="s">
        <v>24</v>
      </c>
      <c r="L28" s="4" t="s">
        <v>24</v>
      </c>
      <c r="M28" s="4" t="s">
        <v>24</v>
      </c>
      <c r="N28" s="4" t="s">
        <v>24</v>
      </c>
      <c r="O28" s="5" t="s">
        <v>24</v>
      </c>
      <c r="P28" s="4" t="s">
        <v>24</v>
      </c>
      <c r="Q28" s="4" t="s">
        <v>24</v>
      </c>
      <c r="R28" s="4" t="s">
        <v>24</v>
      </c>
      <c r="S28" s="4" t="s">
        <v>24</v>
      </c>
    </row>
    <row r="29" spans="1:30" x14ac:dyDescent="0.2">
      <c r="A29" s="3" t="s">
        <v>40</v>
      </c>
      <c r="B29" s="4" t="s">
        <v>24</v>
      </c>
      <c r="C29" s="4" t="s">
        <v>24</v>
      </c>
      <c r="D29" s="4" t="s">
        <v>24</v>
      </c>
      <c r="E29" s="4" t="s">
        <v>24</v>
      </c>
      <c r="F29" s="4" t="s">
        <v>24</v>
      </c>
      <c r="G29" s="4" t="s">
        <v>24</v>
      </c>
      <c r="H29" s="4" t="s">
        <v>24</v>
      </c>
      <c r="I29" s="4" t="s">
        <v>24</v>
      </c>
      <c r="J29" s="4" t="s">
        <v>24</v>
      </c>
      <c r="K29" s="4" t="s">
        <v>24</v>
      </c>
      <c r="L29" s="4" t="s">
        <v>24</v>
      </c>
      <c r="M29" s="4" t="s">
        <v>24</v>
      </c>
      <c r="N29" s="4" t="s">
        <v>24</v>
      </c>
      <c r="O29" s="5" t="s">
        <v>24</v>
      </c>
      <c r="P29" s="4" t="s">
        <v>24</v>
      </c>
      <c r="Q29" s="4" t="s">
        <v>24</v>
      </c>
      <c r="R29" s="4" t="s">
        <v>24</v>
      </c>
      <c r="S29" s="4" t="s">
        <v>24</v>
      </c>
    </row>
    <row r="30" spans="1:30" x14ac:dyDescent="0.2">
      <c r="A30" s="3" t="s">
        <v>41</v>
      </c>
      <c r="B30" s="4" t="s">
        <v>24</v>
      </c>
      <c r="C30" s="4" t="s">
        <v>24</v>
      </c>
      <c r="D30" s="4" t="s">
        <v>24</v>
      </c>
      <c r="E30" s="4" t="s">
        <v>24</v>
      </c>
      <c r="F30" s="4" t="s">
        <v>24</v>
      </c>
      <c r="G30" s="4" t="s">
        <v>24</v>
      </c>
      <c r="H30" s="4" t="s">
        <v>24</v>
      </c>
      <c r="I30" s="4" t="s">
        <v>24</v>
      </c>
      <c r="J30" s="4" t="s">
        <v>24</v>
      </c>
      <c r="K30" s="4" t="s">
        <v>24</v>
      </c>
      <c r="L30" s="4" t="s">
        <v>24</v>
      </c>
      <c r="M30" s="4" t="s">
        <v>24</v>
      </c>
      <c r="N30" s="4" t="s">
        <v>24</v>
      </c>
      <c r="O30" s="5" t="s">
        <v>24</v>
      </c>
      <c r="P30" s="4" t="s">
        <v>24</v>
      </c>
      <c r="Q30" s="4" t="s">
        <v>24</v>
      </c>
      <c r="R30" s="4" t="s">
        <v>24</v>
      </c>
      <c r="S30" s="4" t="s">
        <v>24</v>
      </c>
    </row>
    <row r="31" spans="1:30" x14ac:dyDescent="0.2">
      <c r="A31" s="3" t="s">
        <v>42</v>
      </c>
      <c r="B31" s="4">
        <v>64329000</v>
      </c>
      <c r="C31" s="4">
        <v>-56467000</v>
      </c>
      <c r="D31" s="4">
        <v>68969000</v>
      </c>
      <c r="E31" s="4">
        <v>91731000</v>
      </c>
      <c r="F31" s="4">
        <v>43642000</v>
      </c>
      <c r="G31" s="4">
        <v>61897000</v>
      </c>
      <c r="H31" s="4">
        <v>97115000</v>
      </c>
      <c r="I31" s="4">
        <v>84167000</v>
      </c>
      <c r="J31" s="4">
        <v>120955000</v>
      </c>
      <c r="K31" s="4">
        <v>113479000</v>
      </c>
      <c r="L31" s="4">
        <v>148341000</v>
      </c>
      <c r="M31" s="4">
        <v>200380000</v>
      </c>
      <c r="N31" s="4">
        <v>247913000</v>
      </c>
      <c r="O31" s="5">
        <v>247913000</v>
      </c>
      <c r="P31" s="4">
        <v>64615000</v>
      </c>
      <c r="Q31" s="4">
        <v>63157000</v>
      </c>
      <c r="R31" s="4">
        <v>59355000</v>
      </c>
      <c r="S31" s="4">
        <v>60786000</v>
      </c>
    </row>
    <row r="32" spans="1:30" x14ac:dyDescent="0.2">
      <c r="A32" s="3" t="s">
        <v>43</v>
      </c>
      <c r="B32" s="4" t="s">
        <v>24</v>
      </c>
      <c r="C32" s="4" t="s">
        <v>24</v>
      </c>
      <c r="D32" s="4" t="s">
        <v>24</v>
      </c>
      <c r="E32" s="4" t="s">
        <v>24</v>
      </c>
      <c r="F32" s="4" t="s">
        <v>24</v>
      </c>
      <c r="G32" s="4" t="s">
        <v>24</v>
      </c>
      <c r="H32" s="4" t="s">
        <v>24</v>
      </c>
      <c r="I32" s="4" t="s">
        <v>24</v>
      </c>
      <c r="J32" s="4" t="s">
        <v>24</v>
      </c>
      <c r="K32" s="4" t="s">
        <v>24</v>
      </c>
      <c r="L32" s="4" t="s">
        <v>24</v>
      </c>
      <c r="M32" s="4" t="s">
        <v>24</v>
      </c>
      <c r="N32" s="4" t="s">
        <v>24</v>
      </c>
      <c r="O32" s="5" t="s">
        <v>24</v>
      </c>
      <c r="P32" s="4" t="s">
        <v>24</v>
      </c>
      <c r="Q32" s="4" t="s">
        <v>24</v>
      </c>
      <c r="R32" s="4" t="s">
        <v>24</v>
      </c>
      <c r="S32" s="4" t="s">
        <v>24</v>
      </c>
    </row>
    <row r="33" spans="1:30" x14ac:dyDescent="0.2">
      <c r="A33" s="21" t="s">
        <v>44</v>
      </c>
      <c r="B33" s="22">
        <v>64329000</v>
      </c>
      <c r="C33" s="22">
        <v>-56467000</v>
      </c>
      <c r="D33" s="22">
        <v>68969000</v>
      </c>
      <c r="E33" s="22">
        <v>91731000</v>
      </c>
      <c r="F33" s="22">
        <v>43642000</v>
      </c>
      <c r="G33" s="22">
        <v>61897000</v>
      </c>
      <c r="H33" s="22">
        <v>97115000</v>
      </c>
      <c r="I33" s="22">
        <v>84167000</v>
      </c>
      <c r="J33" s="22">
        <v>120955000</v>
      </c>
      <c r="K33" s="22">
        <v>113479000</v>
      </c>
      <c r="L33" s="22">
        <v>148341000</v>
      </c>
      <c r="M33" s="22">
        <v>200380000</v>
      </c>
      <c r="N33" s="22">
        <v>247913000</v>
      </c>
      <c r="O33" s="23">
        <v>247913000</v>
      </c>
      <c r="P33" s="22">
        <v>64615000</v>
      </c>
      <c r="Q33" s="22">
        <v>63157000</v>
      </c>
      <c r="R33" s="22">
        <v>59355000</v>
      </c>
      <c r="S33" s="22">
        <v>60786000</v>
      </c>
    </row>
    <row r="34" spans="1:30" x14ac:dyDescent="0.2">
      <c r="A34" s="3" t="s">
        <v>60</v>
      </c>
      <c r="B34" s="6">
        <v>8.65</v>
      </c>
      <c r="C34" s="4">
        <v>-10</v>
      </c>
      <c r="D34" s="6">
        <v>10.75</v>
      </c>
      <c r="E34" s="6">
        <v>13.53</v>
      </c>
      <c r="F34" s="6">
        <v>5.64</v>
      </c>
      <c r="G34" s="6">
        <v>6.34</v>
      </c>
      <c r="H34" s="6">
        <v>6.84</v>
      </c>
      <c r="I34" s="6">
        <v>6.13</v>
      </c>
      <c r="J34" s="6">
        <v>7.63</v>
      </c>
      <c r="K34" s="6">
        <v>6.91</v>
      </c>
      <c r="L34" s="6">
        <v>7.89</v>
      </c>
      <c r="M34" s="6">
        <v>8.86</v>
      </c>
      <c r="N34" s="6">
        <v>9.3699999999999992</v>
      </c>
      <c r="O34" s="7">
        <v>9.3699999999999992</v>
      </c>
      <c r="P34" s="6">
        <v>9.86</v>
      </c>
      <c r="Q34" s="6">
        <v>9.4499999999999993</v>
      </c>
      <c r="R34" s="6">
        <v>8.92</v>
      </c>
      <c r="S34" s="6">
        <v>9.27</v>
      </c>
    </row>
    <row r="35" spans="1:30" ht="19" x14ac:dyDescent="0.25">
      <c r="A35" s="16" t="s">
        <v>196</v>
      </c>
      <c r="B35" s="17"/>
      <c r="C35" s="18">
        <f>(C33/B33)-1</f>
        <v>-1.8777845139828071</v>
      </c>
      <c r="D35" s="18">
        <f>(D33/C33)-1</f>
        <v>-2.2214036516903679</v>
      </c>
      <c r="E35" s="18">
        <f>(E33/D33)-1</f>
        <v>0.33003233336716487</v>
      </c>
      <c r="F35" s="18">
        <f t="shared" ref="F35:N35" si="4">(F33/E33)-1</f>
        <v>-0.52423935201840166</v>
      </c>
      <c r="G35" s="18">
        <f t="shared" si="4"/>
        <v>0.41828972091104899</v>
      </c>
      <c r="H35" s="18">
        <f t="shared" si="4"/>
        <v>0.56897749487051064</v>
      </c>
      <c r="I35" s="18">
        <f t="shared" si="4"/>
        <v>-0.13332646861967767</v>
      </c>
      <c r="J35" s="18">
        <f t="shared" si="4"/>
        <v>0.43708341749141577</v>
      </c>
      <c r="K35" s="18">
        <f t="shared" si="4"/>
        <v>-6.1808110454301235E-2</v>
      </c>
      <c r="L35" s="18">
        <f t="shared" si="4"/>
        <v>0.30721102582856741</v>
      </c>
      <c r="M35" s="18">
        <f t="shared" si="4"/>
        <v>0.35080658752468974</v>
      </c>
      <c r="N35" s="18">
        <f t="shared" si="4"/>
        <v>0.23721429284359719</v>
      </c>
      <c r="O35" s="18">
        <f>(O33/N33)-1</f>
        <v>0</v>
      </c>
      <c r="P35" s="18"/>
      <c r="Q35" s="18">
        <f>(Q33/P33)-1</f>
        <v>-2.2564420026309651E-2</v>
      </c>
      <c r="R35" s="18">
        <f>(R33/Q33)-1</f>
        <v>-6.0199186155137197E-2</v>
      </c>
      <c r="S35" s="18">
        <f>(S33/R33)-1</f>
        <v>2.4109173616376101E-2</v>
      </c>
      <c r="T35" s="12"/>
      <c r="U35" s="12"/>
      <c r="V35" s="12"/>
      <c r="W35" s="12"/>
      <c r="X35" s="12"/>
      <c r="Y35" s="12"/>
      <c r="Z35" s="12"/>
      <c r="AA35" s="13"/>
      <c r="AB35" s="13"/>
      <c r="AC35" s="13"/>
      <c r="AD35" s="13"/>
    </row>
    <row r="36" spans="1:30" ht="19" customHeight="1" x14ac:dyDescent="0.2">
      <c r="A36" s="19" t="s">
        <v>197</v>
      </c>
      <c r="B36" s="20">
        <f t="shared" ref="B36:S36" si="5">(B16*(1-0.25))/(B126+B105+B96)</f>
        <v>0.16500500150988978</v>
      </c>
      <c r="C36" s="20">
        <f t="shared" si="5"/>
        <v>9.9679212411161192E-2</v>
      </c>
      <c r="D36" s="20">
        <f t="shared" si="5"/>
        <v>9.6613348991753917E-2</v>
      </c>
      <c r="E36" s="20">
        <f t="shared" si="5"/>
        <v>7.878166898244221E-2</v>
      </c>
      <c r="F36" s="20">
        <f t="shared" si="5"/>
        <v>6.9756797652874999E-2</v>
      </c>
      <c r="G36" s="20">
        <f t="shared" si="5"/>
        <v>8.5027436591980421E-2</v>
      </c>
      <c r="H36" s="20">
        <f t="shared" si="5"/>
        <v>0.10526626394976427</v>
      </c>
      <c r="I36" s="20">
        <f t="shared" si="5"/>
        <v>8.89474428540592E-2</v>
      </c>
      <c r="J36" s="20">
        <f t="shared" si="5"/>
        <v>0.10071825140583882</v>
      </c>
      <c r="K36" s="20">
        <f t="shared" si="5"/>
        <v>8.5400524793240548E-2</v>
      </c>
      <c r="L36" s="20">
        <f t="shared" si="5"/>
        <v>9.7625589459264195E-2</v>
      </c>
      <c r="M36" s="20">
        <f t="shared" si="5"/>
        <v>0.11945471313389161</v>
      </c>
      <c r="N36" s="20">
        <f t="shared" si="5"/>
        <v>0.13086329289694693</v>
      </c>
      <c r="O36" s="20">
        <f t="shared" si="5"/>
        <v>0.13086329289694693</v>
      </c>
      <c r="P36" s="20">
        <f t="shared" si="5"/>
        <v>3.5158272811900516E-2</v>
      </c>
      <c r="Q36" s="20">
        <f t="shared" si="5"/>
        <v>3.5387330710981844E-2</v>
      </c>
      <c r="R36" s="20">
        <f t="shared" si="5"/>
        <v>3.4808675174562695E-2</v>
      </c>
      <c r="S36" s="20">
        <f t="shared" si="5"/>
        <v>3.1590378663514343E-2</v>
      </c>
    </row>
    <row r="37" spans="1:30" x14ac:dyDescent="0.2">
      <c r="A37" s="3" t="s">
        <v>45</v>
      </c>
      <c r="B37" s="4" t="s">
        <v>24</v>
      </c>
      <c r="C37" s="4" t="s">
        <v>24</v>
      </c>
      <c r="D37" s="4" t="s">
        <v>24</v>
      </c>
      <c r="E37" s="4" t="s">
        <v>24</v>
      </c>
      <c r="F37" s="4" t="s">
        <v>24</v>
      </c>
      <c r="G37" s="4" t="s">
        <v>24</v>
      </c>
      <c r="H37" s="4" t="s">
        <v>24</v>
      </c>
      <c r="I37" s="4" t="s">
        <v>24</v>
      </c>
      <c r="J37" s="4" t="s">
        <v>24</v>
      </c>
      <c r="K37" s="4" t="s">
        <v>24</v>
      </c>
      <c r="L37" s="4" t="s">
        <v>24</v>
      </c>
      <c r="M37" s="4" t="s">
        <v>24</v>
      </c>
      <c r="N37" s="4" t="s">
        <v>24</v>
      </c>
      <c r="O37" s="5" t="s">
        <v>24</v>
      </c>
      <c r="P37" s="4" t="s">
        <v>24</v>
      </c>
      <c r="Q37" s="4" t="s">
        <v>24</v>
      </c>
      <c r="R37" s="4" t="s">
        <v>24</v>
      </c>
      <c r="S37" s="4" t="s">
        <v>24</v>
      </c>
    </row>
    <row r="38" spans="1:30" x14ac:dyDescent="0.2">
      <c r="A38" s="3" t="s">
        <v>46</v>
      </c>
      <c r="B38" s="4" t="s">
        <v>24</v>
      </c>
      <c r="C38" s="4" t="s">
        <v>24</v>
      </c>
      <c r="D38" s="4" t="s">
        <v>24</v>
      </c>
      <c r="E38" s="4" t="s">
        <v>24</v>
      </c>
      <c r="F38" s="4" t="s">
        <v>24</v>
      </c>
      <c r="G38" s="4" t="s">
        <v>24</v>
      </c>
      <c r="H38" s="4" t="s">
        <v>24</v>
      </c>
      <c r="I38" s="4" t="s">
        <v>24</v>
      </c>
      <c r="J38" s="4" t="s">
        <v>24</v>
      </c>
      <c r="K38" s="4" t="s">
        <v>24</v>
      </c>
      <c r="L38" s="4" t="s">
        <v>24</v>
      </c>
      <c r="M38" s="4" t="s">
        <v>24</v>
      </c>
      <c r="N38" s="4" t="s">
        <v>24</v>
      </c>
      <c r="O38" s="5" t="s">
        <v>24</v>
      </c>
      <c r="P38" s="4" t="s">
        <v>24</v>
      </c>
      <c r="Q38" s="4" t="s">
        <v>24</v>
      </c>
      <c r="R38" s="4" t="s">
        <v>24</v>
      </c>
      <c r="S38" s="4" t="s">
        <v>24</v>
      </c>
    </row>
    <row r="39" spans="1:30" x14ac:dyDescent="0.2">
      <c r="A39" s="3" t="s">
        <v>47</v>
      </c>
      <c r="B39" s="4">
        <v>64329000</v>
      </c>
      <c r="C39" s="4">
        <v>-56467000</v>
      </c>
      <c r="D39" s="4">
        <v>68969000</v>
      </c>
      <c r="E39" s="4">
        <v>91731000</v>
      </c>
      <c r="F39" s="4">
        <v>43642000</v>
      </c>
      <c r="G39" s="4">
        <v>61897000</v>
      </c>
      <c r="H39" s="4">
        <v>97115000</v>
      </c>
      <c r="I39" s="4">
        <v>84167000</v>
      </c>
      <c r="J39" s="4">
        <v>120955000</v>
      </c>
      <c r="K39" s="4">
        <v>113479000</v>
      </c>
      <c r="L39" s="4">
        <v>148341000</v>
      </c>
      <c r="M39" s="4">
        <v>200380000</v>
      </c>
      <c r="N39" s="4">
        <v>247913000</v>
      </c>
      <c r="O39" s="5">
        <v>247913000</v>
      </c>
      <c r="P39" s="4">
        <v>64615000</v>
      </c>
      <c r="Q39" s="4">
        <v>63157000</v>
      </c>
      <c r="R39" s="4">
        <v>59355000</v>
      </c>
      <c r="S39" s="4">
        <v>60786000</v>
      </c>
    </row>
    <row r="40" spans="1:30" x14ac:dyDescent="0.2">
      <c r="A40" s="3" t="s">
        <v>48</v>
      </c>
      <c r="B40" s="4">
        <v>33922000</v>
      </c>
      <c r="C40" s="4">
        <v>34382000</v>
      </c>
      <c r="D40" s="4">
        <v>34557000</v>
      </c>
      <c r="E40" s="4">
        <v>34938000</v>
      </c>
      <c r="F40" s="4">
        <v>35354000</v>
      </c>
      <c r="G40" s="4">
        <v>35857000</v>
      </c>
      <c r="H40" s="4">
        <v>36927000</v>
      </c>
      <c r="I40" s="4">
        <v>37257000</v>
      </c>
      <c r="J40" s="4">
        <v>36798000</v>
      </c>
      <c r="K40" s="4">
        <v>36908000</v>
      </c>
      <c r="L40" s="4">
        <v>36872000</v>
      </c>
      <c r="M40" s="4">
        <v>36876000</v>
      </c>
      <c r="N40" s="4" t="s">
        <v>24</v>
      </c>
      <c r="O40" s="5">
        <v>36515500</v>
      </c>
      <c r="P40" s="4">
        <v>36528000</v>
      </c>
      <c r="Q40" s="4">
        <v>36589000</v>
      </c>
      <c r="R40" s="4">
        <v>36608000</v>
      </c>
      <c r="S40" s="4">
        <v>36337000</v>
      </c>
    </row>
    <row r="41" spans="1:30" x14ac:dyDescent="0.2">
      <c r="A41" s="3" t="s">
        <v>49</v>
      </c>
      <c r="B41" s="6">
        <v>1.9</v>
      </c>
      <c r="C41" s="6">
        <v>-1.64</v>
      </c>
      <c r="D41" s="4">
        <v>2</v>
      </c>
      <c r="E41" s="6">
        <v>2.63</v>
      </c>
      <c r="F41" s="6">
        <v>1.23</v>
      </c>
      <c r="G41" s="6">
        <v>1.73</v>
      </c>
      <c r="H41" s="6">
        <v>2.63</v>
      </c>
      <c r="I41" s="6">
        <v>2.2599999999999998</v>
      </c>
      <c r="J41" s="6">
        <v>3.29</v>
      </c>
      <c r="K41" s="6">
        <v>3.07</v>
      </c>
      <c r="L41" s="6">
        <v>4.0199999999999996</v>
      </c>
      <c r="M41" s="6">
        <v>5.43</v>
      </c>
      <c r="N41" s="4" t="s">
        <v>24</v>
      </c>
      <c r="O41" s="7">
        <v>6.79</v>
      </c>
      <c r="P41" s="6">
        <v>1.77</v>
      </c>
      <c r="Q41" s="6">
        <v>1.73</v>
      </c>
      <c r="R41" s="6">
        <v>1.62</v>
      </c>
      <c r="S41" s="6">
        <v>1.67</v>
      </c>
    </row>
    <row r="42" spans="1:30" x14ac:dyDescent="0.2">
      <c r="A42" s="3" t="s">
        <v>50</v>
      </c>
      <c r="B42" s="6">
        <v>1.9</v>
      </c>
      <c r="C42" s="6">
        <v>-1.64</v>
      </c>
      <c r="D42" s="4">
        <v>2</v>
      </c>
      <c r="E42" s="6">
        <v>2.63</v>
      </c>
      <c r="F42" s="6">
        <v>1.23</v>
      </c>
      <c r="G42" s="6">
        <v>1.73</v>
      </c>
      <c r="H42" s="6">
        <v>2.63</v>
      </c>
      <c r="I42" s="6">
        <v>2.2599999999999998</v>
      </c>
      <c r="J42" s="6">
        <v>3.29</v>
      </c>
      <c r="K42" s="6">
        <v>3.07</v>
      </c>
      <c r="L42" s="6">
        <v>4.0199999999999996</v>
      </c>
      <c r="M42" s="6">
        <v>5.43</v>
      </c>
      <c r="N42" s="4" t="s">
        <v>24</v>
      </c>
      <c r="O42" s="7">
        <v>6.79</v>
      </c>
      <c r="P42" s="6">
        <v>1.77</v>
      </c>
      <c r="Q42" s="6">
        <v>1.73</v>
      </c>
      <c r="R42" s="6">
        <v>1.62</v>
      </c>
      <c r="S42" s="6">
        <v>1.67</v>
      </c>
    </row>
    <row r="43" spans="1:30" x14ac:dyDescent="0.2">
      <c r="A43" s="3" t="s">
        <v>51</v>
      </c>
      <c r="B43" s="4">
        <v>34407000</v>
      </c>
      <c r="C43" s="4">
        <v>34382000</v>
      </c>
      <c r="D43" s="4">
        <v>34846000</v>
      </c>
      <c r="E43" s="4">
        <v>35589000</v>
      </c>
      <c r="F43" s="4">
        <v>35984000</v>
      </c>
      <c r="G43" s="4">
        <v>36872000</v>
      </c>
      <c r="H43" s="4">
        <v>37852000</v>
      </c>
      <c r="I43" s="4">
        <v>38035000</v>
      </c>
      <c r="J43" s="4">
        <v>37415000</v>
      </c>
      <c r="K43" s="4">
        <v>37665000</v>
      </c>
      <c r="L43" s="4">
        <v>37555000</v>
      </c>
      <c r="M43" s="4">
        <v>37394000</v>
      </c>
      <c r="N43" s="4" t="s">
        <v>24</v>
      </c>
      <c r="O43" s="5">
        <v>36855750</v>
      </c>
      <c r="P43" s="4">
        <v>36758000</v>
      </c>
      <c r="Q43" s="4">
        <v>36939000</v>
      </c>
      <c r="R43" s="4">
        <v>36989000</v>
      </c>
      <c r="S43" s="4">
        <v>36737000</v>
      </c>
    </row>
    <row r="44" spans="1:30" x14ac:dyDescent="0.2">
      <c r="A44" s="3" t="s">
        <v>52</v>
      </c>
      <c r="B44" s="6">
        <v>1.87</v>
      </c>
      <c r="C44" s="6">
        <v>-1.64</v>
      </c>
      <c r="D44" s="6">
        <v>1.98</v>
      </c>
      <c r="E44" s="6">
        <v>2.58</v>
      </c>
      <c r="F44" s="6">
        <v>1.21</v>
      </c>
      <c r="G44" s="6">
        <v>1.68</v>
      </c>
      <c r="H44" s="6">
        <v>2.57</v>
      </c>
      <c r="I44" s="6">
        <v>2.21</v>
      </c>
      <c r="J44" s="6">
        <v>3.23</v>
      </c>
      <c r="K44" s="6">
        <v>3.01</v>
      </c>
      <c r="L44" s="6">
        <v>3.95</v>
      </c>
      <c r="M44" s="6">
        <v>5.36</v>
      </c>
      <c r="N44" s="4" t="s">
        <v>24</v>
      </c>
      <c r="O44" s="7">
        <v>6.73</v>
      </c>
      <c r="P44" s="6">
        <v>1.76</v>
      </c>
      <c r="Q44" s="6">
        <v>1.71</v>
      </c>
      <c r="R44" s="6">
        <v>1.6</v>
      </c>
      <c r="S44" s="6">
        <v>1.65</v>
      </c>
    </row>
    <row r="45" spans="1:30" x14ac:dyDescent="0.2">
      <c r="A45" s="3" t="s">
        <v>53</v>
      </c>
      <c r="B45" s="6">
        <v>1.87</v>
      </c>
      <c r="C45" s="6">
        <v>-1.64</v>
      </c>
      <c r="D45" s="6">
        <v>1.98</v>
      </c>
      <c r="E45" s="6">
        <v>2.58</v>
      </c>
      <c r="F45" s="6">
        <v>1.21</v>
      </c>
      <c r="G45" s="6">
        <v>1.68</v>
      </c>
      <c r="H45" s="6">
        <v>2.57</v>
      </c>
      <c r="I45" s="6">
        <v>2.21</v>
      </c>
      <c r="J45" s="6">
        <v>3.23</v>
      </c>
      <c r="K45" s="6">
        <v>3.01</v>
      </c>
      <c r="L45" s="6">
        <v>3.95</v>
      </c>
      <c r="M45" s="6">
        <v>5.36</v>
      </c>
      <c r="N45" s="4" t="s">
        <v>24</v>
      </c>
      <c r="O45" s="7">
        <v>6.73</v>
      </c>
      <c r="P45" s="6">
        <v>1.76</v>
      </c>
      <c r="Q45" s="6">
        <v>1.71</v>
      </c>
      <c r="R45" s="6">
        <v>1.6</v>
      </c>
      <c r="S45" s="6">
        <v>1.65</v>
      </c>
    </row>
    <row r="46" spans="1:30" x14ac:dyDescent="0.2">
      <c r="A46" s="3" t="s">
        <v>54</v>
      </c>
      <c r="B46" s="4">
        <v>79136000</v>
      </c>
      <c r="C46" s="4">
        <v>48161000</v>
      </c>
      <c r="D46" s="4">
        <v>55842000</v>
      </c>
      <c r="E46" s="4">
        <v>57227000</v>
      </c>
      <c r="F46" s="4">
        <v>61260000</v>
      </c>
      <c r="G46" s="4">
        <v>87127000</v>
      </c>
      <c r="H46" s="4">
        <v>129627000</v>
      </c>
      <c r="I46" s="4">
        <v>124687000</v>
      </c>
      <c r="J46" s="4">
        <v>154101000</v>
      </c>
      <c r="K46" s="4">
        <v>148606000</v>
      </c>
      <c r="L46" s="4">
        <v>187048000</v>
      </c>
      <c r="M46" s="4">
        <v>243391000</v>
      </c>
      <c r="N46" s="4">
        <v>302432000</v>
      </c>
      <c r="O46" s="5">
        <v>302432000</v>
      </c>
      <c r="P46" s="4">
        <v>73246000</v>
      </c>
      <c r="Q46" s="4">
        <v>76826000</v>
      </c>
      <c r="R46" s="4">
        <v>78606000</v>
      </c>
      <c r="S46" s="4">
        <v>73754000</v>
      </c>
    </row>
    <row r="47" spans="1:30" x14ac:dyDescent="0.2">
      <c r="A47" s="3" t="s">
        <v>55</v>
      </c>
      <c r="B47" s="6">
        <v>10.64</v>
      </c>
      <c r="C47" s="6">
        <v>8.5299999999999994</v>
      </c>
      <c r="D47" s="6">
        <v>8.6999999999999993</v>
      </c>
      <c r="E47" s="6">
        <v>8.44</v>
      </c>
      <c r="F47" s="6">
        <v>7.92</v>
      </c>
      <c r="G47" s="6">
        <v>8.92</v>
      </c>
      <c r="H47" s="6">
        <v>9.1300000000000008</v>
      </c>
      <c r="I47" s="6">
        <v>9.09</v>
      </c>
      <c r="J47" s="6">
        <v>9.73</v>
      </c>
      <c r="K47" s="6">
        <v>9.0500000000000007</v>
      </c>
      <c r="L47" s="6">
        <v>9.9499999999999993</v>
      </c>
      <c r="M47" s="6">
        <v>10.76</v>
      </c>
      <c r="N47" s="6">
        <v>11.43</v>
      </c>
      <c r="O47" s="7">
        <v>11.43</v>
      </c>
      <c r="P47" s="6">
        <v>11.12</v>
      </c>
      <c r="Q47" s="6">
        <v>11.3</v>
      </c>
      <c r="R47" s="6">
        <v>11.44</v>
      </c>
      <c r="S47" s="6">
        <v>11.43</v>
      </c>
    </row>
    <row r="48" spans="1:30" x14ac:dyDescent="0.2">
      <c r="A48" s="3" t="s">
        <v>56</v>
      </c>
      <c r="B48" s="4">
        <v>69941000</v>
      </c>
      <c r="C48" s="4">
        <v>38448000</v>
      </c>
      <c r="D48" s="4">
        <v>45631000</v>
      </c>
      <c r="E48" s="4">
        <v>46569000</v>
      </c>
      <c r="F48" s="4">
        <v>48313000</v>
      </c>
      <c r="G48" s="4">
        <v>69770000</v>
      </c>
      <c r="H48" s="4">
        <v>105834000</v>
      </c>
      <c r="I48" s="4">
        <v>95600000</v>
      </c>
      <c r="J48" s="4">
        <v>124157000</v>
      </c>
      <c r="K48" s="4">
        <v>117731000</v>
      </c>
      <c r="L48" s="4">
        <v>150796000</v>
      </c>
      <c r="M48" s="4">
        <v>204653000</v>
      </c>
      <c r="N48" s="4">
        <v>258600000</v>
      </c>
      <c r="O48" s="5">
        <v>258600000</v>
      </c>
      <c r="P48" s="4">
        <v>62191000</v>
      </c>
      <c r="Q48" s="4">
        <v>66285000</v>
      </c>
      <c r="R48" s="4">
        <v>67698000</v>
      </c>
      <c r="S48" s="4">
        <v>62426000</v>
      </c>
    </row>
    <row r="49" spans="1:19" x14ac:dyDescent="0.2">
      <c r="A49" s="3" t="s">
        <v>57</v>
      </c>
      <c r="B49" s="4">
        <v>69941000</v>
      </c>
      <c r="C49" s="4">
        <v>38448000</v>
      </c>
      <c r="D49" s="4">
        <v>45631000</v>
      </c>
      <c r="E49" s="4">
        <v>46569000</v>
      </c>
      <c r="F49" s="4">
        <v>48313000</v>
      </c>
      <c r="G49" s="4">
        <v>69770000</v>
      </c>
      <c r="H49" s="4">
        <v>105834000</v>
      </c>
      <c r="I49" s="4">
        <v>95600000</v>
      </c>
      <c r="J49" s="4">
        <v>124157000</v>
      </c>
      <c r="K49" s="4">
        <v>117731000</v>
      </c>
      <c r="L49" s="4">
        <v>150796000</v>
      </c>
      <c r="M49" s="4">
        <v>204653000</v>
      </c>
      <c r="N49" s="4">
        <v>258600000</v>
      </c>
      <c r="O49" s="5">
        <v>258600000</v>
      </c>
      <c r="P49" s="4">
        <v>62191000</v>
      </c>
      <c r="Q49" s="4">
        <v>66285000</v>
      </c>
      <c r="R49" s="4">
        <v>67698000</v>
      </c>
      <c r="S49" s="4">
        <v>62426000</v>
      </c>
    </row>
    <row r="50" spans="1:19" x14ac:dyDescent="0.2">
      <c r="A50" s="3" t="s">
        <v>61</v>
      </c>
      <c r="B50" s="4">
        <v>109349</v>
      </c>
      <c r="C50" s="4">
        <v>108186</v>
      </c>
      <c r="D50" s="4">
        <v>125546</v>
      </c>
      <c r="E50" s="4">
        <v>106917</v>
      </c>
      <c r="F50" s="4">
        <v>113015</v>
      </c>
      <c r="G50" s="4">
        <v>104689</v>
      </c>
      <c r="H50" s="4">
        <v>134759</v>
      </c>
      <c r="I50" s="4">
        <v>129684</v>
      </c>
      <c r="J50" s="4">
        <v>135761</v>
      </c>
      <c r="K50" s="4">
        <v>142694</v>
      </c>
      <c r="L50" s="4">
        <v>154184</v>
      </c>
      <c r="M50" s="4">
        <v>158920</v>
      </c>
      <c r="N50" s="4" t="s">
        <v>24</v>
      </c>
      <c r="O50" s="5" t="s">
        <v>24</v>
      </c>
      <c r="P50" s="4">
        <v>46043</v>
      </c>
      <c r="Q50" s="4">
        <v>46973</v>
      </c>
      <c r="R50" s="4">
        <v>46736</v>
      </c>
      <c r="S50" s="4" t="s">
        <v>24</v>
      </c>
    </row>
    <row r="51" spans="1:19" x14ac:dyDescent="0.2">
      <c r="A51" s="3" t="s">
        <v>62</v>
      </c>
      <c r="B51" s="4" t="s">
        <v>24</v>
      </c>
      <c r="C51" s="4" t="s">
        <v>24</v>
      </c>
      <c r="D51" s="4" t="s">
        <v>24</v>
      </c>
      <c r="E51" s="4" t="s">
        <v>24</v>
      </c>
      <c r="F51" s="4" t="s">
        <v>24</v>
      </c>
      <c r="G51" s="4" t="s">
        <v>24</v>
      </c>
      <c r="H51" s="4" t="s">
        <v>24</v>
      </c>
      <c r="I51" s="4" t="s">
        <v>24</v>
      </c>
      <c r="J51" s="4" t="s">
        <v>24</v>
      </c>
      <c r="K51" s="4" t="s">
        <v>24</v>
      </c>
      <c r="L51" s="4" t="s">
        <v>24</v>
      </c>
      <c r="M51" s="4" t="s">
        <v>24</v>
      </c>
      <c r="N51" s="4" t="s">
        <v>24</v>
      </c>
      <c r="O51" s="5" t="s">
        <v>24</v>
      </c>
      <c r="P51" s="4" t="s">
        <v>24</v>
      </c>
      <c r="Q51" s="4" t="s">
        <v>24</v>
      </c>
      <c r="R51" s="4" t="s">
        <v>24</v>
      </c>
      <c r="S51" s="4" t="s">
        <v>24</v>
      </c>
    </row>
    <row r="52" spans="1:19" x14ac:dyDescent="0.2">
      <c r="A52" s="3" t="s">
        <v>63</v>
      </c>
      <c r="B52" s="4">
        <v>9195000</v>
      </c>
      <c r="C52" s="4">
        <v>9713000</v>
      </c>
      <c r="D52" s="4">
        <v>10211000</v>
      </c>
      <c r="E52" s="4">
        <v>10658000</v>
      </c>
      <c r="F52" s="4">
        <v>12947000</v>
      </c>
      <c r="G52" s="4">
        <v>17357000</v>
      </c>
      <c r="H52" s="4">
        <v>23793000</v>
      </c>
      <c r="I52" s="4">
        <v>29087000</v>
      </c>
      <c r="J52" s="4">
        <v>29944000</v>
      </c>
      <c r="K52" s="4">
        <v>30875000</v>
      </c>
      <c r="L52" s="4">
        <v>36252000</v>
      </c>
      <c r="M52" s="4">
        <v>38738000</v>
      </c>
      <c r="N52" s="4">
        <v>43832000</v>
      </c>
      <c r="O52" s="5">
        <v>43832000</v>
      </c>
      <c r="P52" s="4">
        <v>11055000</v>
      </c>
      <c r="Q52" s="4">
        <v>10541000</v>
      </c>
      <c r="R52" s="4">
        <v>10908000</v>
      </c>
      <c r="S52" s="4">
        <v>11328000</v>
      </c>
    </row>
    <row r="54" spans="1:19" x14ac:dyDescent="0.2">
      <c r="A54" s="2" t="s">
        <v>24</v>
      </c>
      <c r="B54" s="2" t="s">
        <v>0</v>
      </c>
      <c r="C54" s="2" t="s">
        <v>1</v>
      </c>
      <c r="D54" s="2" t="s">
        <v>2</v>
      </c>
      <c r="E54" s="2" t="s">
        <v>3</v>
      </c>
      <c r="F54" s="2" t="s">
        <v>4</v>
      </c>
      <c r="G54" s="2" t="s">
        <v>5</v>
      </c>
      <c r="H54" s="2" t="s">
        <v>6</v>
      </c>
      <c r="I54" s="2" t="s">
        <v>7</v>
      </c>
      <c r="J54" s="2" t="s">
        <v>8</v>
      </c>
      <c r="K54" s="2" t="s">
        <v>9</v>
      </c>
      <c r="L54" s="2" t="s">
        <v>10</v>
      </c>
      <c r="M54" s="2" t="s">
        <v>11</v>
      </c>
      <c r="N54" s="2" t="s">
        <v>12</v>
      </c>
      <c r="O54" s="2" t="s">
        <v>13</v>
      </c>
      <c r="P54" s="2" t="s">
        <v>14</v>
      </c>
      <c r="Q54" s="2" t="s">
        <v>15</v>
      </c>
      <c r="R54" s="2" t="s">
        <v>16</v>
      </c>
      <c r="S54" s="2" t="s">
        <v>17</v>
      </c>
    </row>
    <row r="55" spans="1:19" x14ac:dyDescent="0.2">
      <c r="A55" s="3" t="s">
        <v>64</v>
      </c>
      <c r="B55" s="4">
        <v>357676000</v>
      </c>
      <c r="C55" s="4">
        <v>360671000</v>
      </c>
      <c r="D55" s="4">
        <v>364526000</v>
      </c>
      <c r="E55" s="4">
        <v>464477000</v>
      </c>
      <c r="F55" s="4">
        <v>527039000</v>
      </c>
      <c r="G55" s="4">
        <v>673291000</v>
      </c>
      <c r="H55" s="4">
        <v>798754000</v>
      </c>
      <c r="I55" s="4">
        <v>854310000</v>
      </c>
      <c r="J55" s="4">
        <v>1023835000</v>
      </c>
      <c r="K55" s="4">
        <v>1134856000</v>
      </c>
      <c r="L55" s="4">
        <v>1352507000</v>
      </c>
      <c r="M55" s="4">
        <v>1525171000</v>
      </c>
      <c r="N55" s="4">
        <v>1652540000</v>
      </c>
      <c r="O55" s="5">
        <v>1652540000</v>
      </c>
      <c r="P55" s="4">
        <v>1551913000</v>
      </c>
      <c r="Q55" s="4">
        <v>1647771000</v>
      </c>
      <c r="R55" s="4">
        <v>1704610000</v>
      </c>
      <c r="S55" s="4">
        <v>1652540000</v>
      </c>
    </row>
    <row r="56" spans="1:19" x14ac:dyDescent="0.2">
      <c r="A56" s="3" t="s">
        <v>65</v>
      </c>
      <c r="B56" s="4">
        <v>127730000</v>
      </c>
      <c r="C56" s="4">
        <v>115507000</v>
      </c>
      <c r="D56" s="4">
        <v>149716000</v>
      </c>
      <c r="E56" s="4">
        <v>233477000</v>
      </c>
      <c r="F56" s="4">
        <v>255844000</v>
      </c>
      <c r="G56" s="4">
        <v>284513000</v>
      </c>
      <c r="H56" s="4">
        <v>285275000</v>
      </c>
      <c r="I56" s="4">
        <v>332371000</v>
      </c>
      <c r="J56" s="4">
        <v>437332000</v>
      </c>
      <c r="K56" s="4">
        <v>488123000</v>
      </c>
      <c r="L56" s="4">
        <v>547932000</v>
      </c>
      <c r="M56" s="4">
        <v>478153000</v>
      </c>
      <c r="N56" s="4">
        <v>550468000</v>
      </c>
      <c r="O56" s="5">
        <v>550468000</v>
      </c>
      <c r="P56" s="4">
        <v>499796000</v>
      </c>
      <c r="Q56" s="4">
        <v>527607000</v>
      </c>
      <c r="R56" s="4">
        <v>538723000</v>
      </c>
      <c r="S56" s="4">
        <v>550468000</v>
      </c>
    </row>
    <row r="57" spans="1:19" x14ac:dyDescent="0.2">
      <c r="A57" s="3" t="s">
        <v>66</v>
      </c>
      <c r="B57" s="4">
        <v>127282000</v>
      </c>
      <c r="C57" s="4">
        <v>115507000</v>
      </c>
      <c r="D57" s="4">
        <v>149716000</v>
      </c>
      <c r="E57" s="4">
        <v>233477000</v>
      </c>
      <c r="F57" s="4">
        <v>112978000</v>
      </c>
      <c r="G57" s="4">
        <v>142804000</v>
      </c>
      <c r="H57" s="4">
        <v>133825000</v>
      </c>
      <c r="I57" s="4">
        <v>158102000</v>
      </c>
      <c r="J57" s="4">
        <v>180839000</v>
      </c>
      <c r="K57" s="4">
        <v>225430000</v>
      </c>
      <c r="L57" s="4">
        <v>302969000</v>
      </c>
      <c r="M57" s="4">
        <v>197996000</v>
      </c>
      <c r="N57" s="4">
        <v>231368000</v>
      </c>
      <c r="O57" s="5">
        <v>231368000</v>
      </c>
      <c r="P57" s="4">
        <v>255260000</v>
      </c>
      <c r="Q57" s="4">
        <v>250829000</v>
      </c>
      <c r="R57" s="4">
        <v>230743000</v>
      </c>
      <c r="S57" s="4">
        <v>231368000</v>
      </c>
    </row>
    <row r="58" spans="1:19" x14ac:dyDescent="0.2">
      <c r="A58" s="3" t="s">
        <v>67</v>
      </c>
      <c r="B58" s="4">
        <v>448000</v>
      </c>
      <c r="C58" s="4" t="s">
        <v>24</v>
      </c>
      <c r="D58" s="4" t="s">
        <v>24</v>
      </c>
      <c r="E58" s="4" t="s">
        <v>24</v>
      </c>
      <c r="F58" s="4">
        <v>142866000</v>
      </c>
      <c r="G58" s="4">
        <v>141709000</v>
      </c>
      <c r="H58" s="4">
        <v>151450000</v>
      </c>
      <c r="I58" s="4">
        <v>174269000</v>
      </c>
      <c r="J58" s="4">
        <v>256493000</v>
      </c>
      <c r="K58" s="4">
        <v>262693000</v>
      </c>
      <c r="L58" s="4">
        <v>244963000</v>
      </c>
      <c r="M58" s="4">
        <v>280157000</v>
      </c>
      <c r="N58" s="4">
        <v>319100000</v>
      </c>
      <c r="O58" s="5">
        <v>319100000</v>
      </c>
      <c r="P58" s="4">
        <v>244536000</v>
      </c>
      <c r="Q58" s="4">
        <v>276778000</v>
      </c>
      <c r="R58" s="4">
        <v>307980000</v>
      </c>
      <c r="S58" s="4">
        <v>319100000</v>
      </c>
    </row>
    <row r="59" spans="1:19" x14ac:dyDescent="0.2">
      <c r="A59" s="3" t="s">
        <v>68</v>
      </c>
      <c r="B59" s="4">
        <v>117705000</v>
      </c>
      <c r="C59" s="4">
        <v>128253000</v>
      </c>
      <c r="D59" s="4">
        <v>118475000</v>
      </c>
      <c r="E59" s="4">
        <v>101168000</v>
      </c>
      <c r="F59" s="4">
        <v>134952000</v>
      </c>
      <c r="G59" s="4">
        <v>196145000</v>
      </c>
      <c r="H59" s="4">
        <v>264349000</v>
      </c>
      <c r="I59" s="4">
        <v>246912000</v>
      </c>
      <c r="J59" s="4">
        <v>273049000</v>
      </c>
      <c r="K59" s="4">
        <v>310231000</v>
      </c>
      <c r="L59" s="4">
        <v>348425000</v>
      </c>
      <c r="M59" s="4">
        <v>452794000</v>
      </c>
      <c r="N59" s="4">
        <v>531767000</v>
      </c>
      <c r="O59" s="5">
        <v>531767000</v>
      </c>
      <c r="P59" s="4">
        <v>476572000</v>
      </c>
      <c r="Q59" s="4">
        <v>533602000</v>
      </c>
      <c r="R59" s="4">
        <v>561424000</v>
      </c>
      <c r="S59" s="4">
        <v>531767000</v>
      </c>
    </row>
    <row r="60" spans="1:19" x14ac:dyDescent="0.2">
      <c r="A60" s="3" t="s">
        <v>69</v>
      </c>
      <c r="B60" s="4">
        <v>117705000</v>
      </c>
      <c r="C60" s="4">
        <v>128253000</v>
      </c>
      <c r="D60" s="4">
        <v>118475000</v>
      </c>
      <c r="E60" s="4">
        <v>101168000</v>
      </c>
      <c r="F60" s="4">
        <v>134952000</v>
      </c>
      <c r="G60" s="4">
        <v>196145000</v>
      </c>
      <c r="H60" s="4">
        <v>264349000</v>
      </c>
      <c r="I60" s="4">
        <v>246912000</v>
      </c>
      <c r="J60" s="4">
        <v>260602000</v>
      </c>
      <c r="K60" s="4">
        <v>272665000</v>
      </c>
      <c r="L60" s="4">
        <v>336547000</v>
      </c>
      <c r="M60" s="4">
        <v>439330000</v>
      </c>
      <c r="N60" s="4">
        <v>531767000</v>
      </c>
      <c r="O60" s="5">
        <v>531767000</v>
      </c>
      <c r="P60" s="4">
        <v>462352000</v>
      </c>
      <c r="Q60" s="4">
        <v>520024000</v>
      </c>
      <c r="R60" s="4">
        <v>540343000</v>
      </c>
      <c r="S60" s="4">
        <v>531767000</v>
      </c>
    </row>
    <row r="61" spans="1:19" x14ac:dyDescent="0.2">
      <c r="A61" s="3" t="s">
        <v>70</v>
      </c>
      <c r="B61" s="4" t="s">
        <v>24</v>
      </c>
      <c r="C61" s="4" t="s">
        <v>24</v>
      </c>
      <c r="D61" s="4" t="s">
        <v>24</v>
      </c>
      <c r="E61" s="4" t="s">
        <v>24</v>
      </c>
      <c r="F61" s="4" t="s">
        <v>24</v>
      </c>
      <c r="G61" s="4" t="s">
        <v>24</v>
      </c>
      <c r="H61" s="4" t="s">
        <v>24</v>
      </c>
      <c r="I61" s="4" t="s">
        <v>24</v>
      </c>
      <c r="J61" s="4" t="s">
        <v>24</v>
      </c>
      <c r="K61" s="4" t="s">
        <v>24</v>
      </c>
      <c r="L61" s="4" t="s">
        <v>24</v>
      </c>
      <c r="M61" s="4" t="s">
        <v>24</v>
      </c>
      <c r="N61" s="4" t="s">
        <v>24</v>
      </c>
      <c r="O61" s="5" t="s">
        <v>24</v>
      </c>
      <c r="P61" s="4" t="s">
        <v>24</v>
      </c>
      <c r="Q61" s="4" t="s">
        <v>24</v>
      </c>
      <c r="R61" s="4" t="s">
        <v>24</v>
      </c>
      <c r="S61" s="4" t="s">
        <v>24</v>
      </c>
    </row>
    <row r="62" spans="1:19" x14ac:dyDescent="0.2">
      <c r="A62" s="3" t="s">
        <v>71</v>
      </c>
      <c r="B62" s="4" t="s">
        <v>24</v>
      </c>
      <c r="C62" s="4" t="s">
        <v>24</v>
      </c>
      <c r="D62" s="4" t="s">
        <v>24</v>
      </c>
      <c r="E62" s="4" t="s">
        <v>24</v>
      </c>
      <c r="F62" s="4" t="s">
        <v>24</v>
      </c>
      <c r="G62" s="4" t="s">
        <v>24</v>
      </c>
      <c r="H62" s="4" t="s">
        <v>24</v>
      </c>
      <c r="I62" s="4" t="s">
        <v>24</v>
      </c>
      <c r="J62" s="4" t="s">
        <v>24</v>
      </c>
      <c r="K62" s="4" t="s">
        <v>24</v>
      </c>
      <c r="L62" s="4" t="s">
        <v>24</v>
      </c>
      <c r="M62" s="4" t="s">
        <v>24</v>
      </c>
      <c r="N62" s="4" t="s">
        <v>24</v>
      </c>
      <c r="O62" s="5" t="s">
        <v>24</v>
      </c>
      <c r="P62" s="4" t="s">
        <v>24</v>
      </c>
      <c r="Q62" s="4" t="s">
        <v>24</v>
      </c>
      <c r="R62" s="4" t="s">
        <v>24</v>
      </c>
      <c r="S62" s="4" t="s">
        <v>24</v>
      </c>
    </row>
    <row r="63" spans="1:19" x14ac:dyDescent="0.2">
      <c r="A63" s="3" t="s">
        <v>72</v>
      </c>
      <c r="B63" s="4" t="s">
        <v>24</v>
      </c>
      <c r="C63" s="4" t="s">
        <v>24</v>
      </c>
      <c r="D63" s="4" t="s">
        <v>24</v>
      </c>
      <c r="E63" s="4" t="s">
        <v>24</v>
      </c>
      <c r="F63" s="4" t="s">
        <v>24</v>
      </c>
      <c r="G63" s="4" t="s">
        <v>24</v>
      </c>
      <c r="H63" s="4" t="s">
        <v>24</v>
      </c>
      <c r="I63" s="4" t="s">
        <v>24</v>
      </c>
      <c r="J63" s="4">
        <v>12447000</v>
      </c>
      <c r="K63" s="4">
        <v>37566000</v>
      </c>
      <c r="L63" s="4">
        <v>11878000</v>
      </c>
      <c r="M63" s="4">
        <v>13464000</v>
      </c>
      <c r="N63" s="4" t="s">
        <v>24</v>
      </c>
      <c r="O63" s="5" t="s">
        <v>24</v>
      </c>
      <c r="P63" s="4">
        <v>14220000</v>
      </c>
      <c r="Q63" s="4">
        <v>13578000</v>
      </c>
      <c r="R63" s="4">
        <v>21081000</v>
      </c>
      <c r="S63" s="4" t="s">
        <v>24</v>
      </c>
    </row>
    <row r="64" spans="1:19" x14ac:dyDescent="0.2">
      <c r="A64" s="3" t="s">
        <v>73</v>
      </c>
      <c r="B64" s="4">
        <v>106467000</v>
      </c>
      <c r="C64" s="4">
        <v>103223000</v>
      </c>
      <c r="D64" s="4">
        <v>88962000</v>
      </c>
      <c r="E64" s="4">
        <v>124570000</v>
      </c>
      <c r="F64" s="4">
        <v>130613000</v>
      </c>
      <c r="G64" s="4">
        <v>181499000</v>
      </c>
      <c r="H64" s="4">
        <v>238665000</v>
      </c>
      <c r="I64" s="4">
        <v>257687000</v>
      </c>
      <c r="J64" s="4">
        <v>293612000</v>
      </c>
      <c r="K64" s="4">
        <v>309786000</v>
      </c>
      <c r="L64" s="4">
        <v>422133000</v>
      </c>
      <c r="M64" s="4">
        <v>557145000</v>
      </c>
      <c r="N64" s="4">
        <v>519576000</v>
      </c>
      <c r="O64" s="5">
        <v>519576000</v>
      </c>
      <c r="P64" s="4">
        <v>528050000</v>
      </c>
      <c r="Q64" s="4">
        <v>536536000</v>
      </c>
      <c r="R64" s="4">
        <v>554247000</v>
      </c>
      <c r="S64" s="4">
        <v>519576000</v>
      </c>
    </row>
    <row r="65" spans="1:19" x14ac:dyDescent="0.2">
      <c r="A65" s="3" t="s">
        <v>74</v>
      </c>
      <c r="B65" s="4">
        <v>47172000</v>
      </c>
      <c r="C65" s="4">
        <v>45309000</v>
      </c>
      <c r="D65" s="4">
        <v>34572000</v>
      </c>
      <c r="E65" s="4">
        <v>40885000</v>
      </c>
      <c r="F65" s="4">
        <v>46065000</v>
      </c>
      <c r="G65" s="4">
        <v>58199000</v>
      </c>
      <c r="H65" s="4">
        <v>88640000</v>
      </c>
      <c r="I65" s="4">
        <v>100241000</v>
      </c>
      <c r="J65" s="4">
        <v>115008000</v>
      </c>
      <c r="K65" s="4">
        <v>141522000</v>
      </c>
      <c r="L65" s="4">
        <v>196345000</v>
      </c>
      <c r="M65" s="4">
        <v>275730000</v>
      </c>
      <c r="N65" s="4">
        <v>157379000</v>
      </c>
      <c r="O65" s="5">
        <v>157379000</v>
      </c>
      <c r="P65" s="4">
        <v>196196000</v>
      </c>
      <c r="Q65" s="4">
        <v>187005000</v>
      </c>
      <c r="R65" s="4">
        <v>174047000</v>
      </c>
      <c r="S65" s="4">
        <v>157379000</v>
      </c>
    </row>
    <row r="66" spans="1:19" x14ac:dyDescent="0.2">
      <c r="A66" s="3" t="s">
        <v>75</v>
      </c>
      <c r="B66" s="4">
        <v>46190000</v>
      </c>
      <c r="C66" s="4">
        <v>43879000</v>
      </c>
      <c r="D66" s="4">
        <v>43806000</v>
      </c>
      <c r="E66" s="4">
        <v>56376000</v>
      </c>
      <c r="F66" s="4">
        <v>69174000</v>
      </c>
      <c r="G66" s="4">
        <v>94762000</v>
      </c>
      <c r="H66" s="4">
        <v>105732000</v>
      </c>
      <c r="I66" s="4">
        <v>121797000</v>
      </c>
      <c r="J66" s="4">
        <v>142039000</v>
      </c>
      <c r="K66" s="4">
        <v>136344000</v>
      </c>
      <c r="L66" s="4">
        <v>174654000</v>
      </c>
      <c r="M66" s="4">
        <v>217638000</v>
      </c>
      <c r="N66" s="4">
        <v>305627000</v>
      </c>
      <c r="O66" s="5">
        <v>305627000</v>
      </c>
      <c r="P66" s="4">
        <v>268075000</v>
      </c>
      <c r="Q66" s="4">
        <v>294453000</v>
      </c>
      <c r="R66" s="4">
        <v>321908000</v>
      </c>
      <c r="S66" s="4">
        <v>305627000</v>
      </c>
    </row>
    <row r="67" spans="1:19" x14ac:dyDescent="0.2">
      <c r="A67" s="3" t="s">
        <v>76</v>
      </c>
      <c r="B67" s="4">
        <v>15307000</v>
      </c>
      <c r="C67" s="4">
        <v>16736000</v>
      </c>
      <c r="D67" s="4">
        <v>12701000</v>
      </c>
      <c r="E67" s="4">
        <v>29869000</v>
      </c>
      <c r="F67" s="4">
        <v>18331000</v>
      </c>
      <c r="G67" s="4">
        <v>30974000</v>
      </c>
      <c r="H67" s="4">
        <v>47023000</v>
      </c>
      <c r="I67" s="4">
        <v>38206000</v>
      </c>
      <c r="J67" s="4">
        <v>38561000</v>
      </c>
      <c r="K67" s="4">
        <v>31920000</v>
      </c>
      <c r="L67" s="4">
        <v>51134000</v>
      </c>
      <c r="M67" s="4">
        <v>63777000</v>
      </c>
      <c r="N67" s="4">
        <v>56570000</v>
      </c>
      <c r="O67" s="5">
        <v>56570000</v>
      </c>
      <c r="P67" s="4">
        <v>63779000</v>
      </c>
      <c r="Q67" s="4">
        <v>55078000</v>
      </c>
      <c r="R67" s="4">
        <v>58292000</v>
      </c>
      <c r="S67" s="4">
        <v>56570000</v>
      </c>
    </row>
    <row r="68" spans="1:19" x14ac:dyDescent="0.2">
      <c r="A68" s="3" t="s">
        <v>77</v>
      </c>
      <c r="B68" s="4">
        <v>-2202000</v>
      </c>
      <c r="C68" s="4">
        <v>-2701000</v>
      </c>
      <c r="D68" s="4">
        <v>-2117000</v>
      </c>
      <c r="E68" s="4">
        <v>-2560000</v>
      </c>
      <c r="F68" s="4">
        <v>-2957000</v>
      </c>
      <c r="G68" s="4">
        <v>-2436000</v>
      </c>
      <c r="H68" s="4">
        <v>-2730000</v>
      </c>
      <c r="I68" s="4">
        <v>-2557000</v>
      </c>
      <c r="J68" s="4">
        <v>-1996000</v>
      </c>
      <c r="K68" s="4" t="s">
        <v>24</v>
      </c>
      <c r="L68" s="4" t="s">
        <v>24</v>
      </c>
      <c r="M68" s="4" t="s">
        <v>24</v>
      </c>
      <c r="N68" s="4" t="s">
        <v>24</v>
      </c>
      <c r="O68" s="5" t="s">
        <v>24</v>
      </c>
      <c r="P68" s="4" t="s">
        <v>24</v>
      </c>
      <c r="Q68" s="4" t="s">
        <v>24</v>
      </c>
      <c r="R68" s="4" t="s">
        <v>24</v>
      </c>
      <c r="S68" s="4" t="s">
        <v>24</v>
      </c>
    </row>
    <row r="69" spans="1:19" x14ac:dyDescent="0.2">
      <c r="A69" s="3" t="s">
        <v>78</v>
      </c>
      <c r="B69" s="4" t="s">
        <v>24</v>
      </c>
      <c r="C69" s="4" t="s">
        <v>24</v>
      </c>
      <c r="D69" s="4" t="s">
        <v>24</v>
      </c>
      <c r="E69" s="4" t="s">
        <v>24</v>
      </c>
      <c r="F69" s="4" t="s">
        <v>24</v>
      </c>
      <c r="G69" s="4" t="s">
        <v>24</v>
      </c>
      <c r="H69" s="4" t="s">
        <v>24</v>
      </c>
      <c r="I69" s="4" t="s">
        <v>24</v>
      </c>
      <c r="J69" s="4" t="s">
        <v>24</v>
      </c>
      <c r="K69" s="4" t="s">
        <v>24</v>
      </c>
      <c r="L69" s="4" t="s">
        <v>24</v>
      </c>
      <c r="M69" s="4" t="s">
        <v>24</v>
      </c>
      <c r="N69" s="4" t="s">
        <v>24</v>
      </c>
      <c r="O69" s="5" t="s">
        <v>24</v>
      </c>
      <c r="P69" s="4" t="s">
        <v>24</v>
      </c>
      <c r="Q69" s="4" t="s">
        <v>24</v>
      </c>
      <c r="R69" s="4" t="s">
        <v>24</v>
      </c>
      <c r="S69" s="4" t="s">
        <v>24</v>
      </c>
    </row>
    <row r="70" spans="1:19" x14ac:dyDescent="0.2">
      <c r="A70" s="3" t="s">
        <v>79</v>
      </c>
      <c r="B70" s="4">
        <v>5774000</v>
      </c>
      <c r="C70" s="4">
        <v>13688000</v>
      </c>
      <c r="D70" s="4">
        <v>7373000</v>
      </c>
      <c r="E70" s="4">
        <v>5262000</v>
      </c>
      <c r="F70" s="4">
        <v>5630000</v>
      </c>
      <c r="G70" s="4">
        <v>11134000</v>
      </c>
      <c r="H70" s="4">
        <v>10465000</v>
      </c>
      <c r="I70" s="4">
        <v>17340000</v>
      </c>
      <c r="J70" s="4">
        <v>19842000</v>
      </c>
      <c r="K70" s="4">
        <v>26716000</v>
      </c>
      <c r="L70" s="4">
        <v>34017000</v>
      </c>
      <c r="M70" s="4">
        <v>37079000</v>
      </c>
      <c r="N70" s="4">
        <v>50729000</v>
      </c>
      <c r="O70" s="5">
        <v>50729000</v>
      </c>
      <c r="P70" s="4">
        <v>47495000</v>
      </c>
      <c r="Q70" s="4">
        <v>50026000</v>
      </c>
      <c r="R70" s="4">
        <v>50216000</v>
      </c>
      <c r="S70" s="4">
        <v>50729000</v>
      </c>
    </row>
    <row r="71" spans="1:19" x14ac:dyDescent="0.2">
      <c r="A71" s="3" t="s">
        <v>80</v>
      </c>
      <c r="B71" s="4" t="s">
        <v>24</v>
      </c>
      <c r="C71" s="4" t="s">
        <v>24</v>
      </c>
      <c r="D71" s="4" t="s">
        <v>24</v>
      </c>
      <c r="E71" s="4" t="s">
        <v>24</v>
      </c>
      <c r="F71" s="4" t="s">
        <v>24</v>
      </c>
      <c r="G71" s="4" t="s">
        <v>24</v>
      </c>
      <c r="H71" s="4" t="s">
        <v>24</v>
      </c>
      <c r="I71" s="4" t="s">
        <v>24</v>
      </c>
      <c r="J71" s="4" t="s">
        <v>24</v>
      </c>
      <c r="K71" s="4" t="s">
        <v>24</v>
      </c>
      <c r="L71" s="4" t="s">
        <v>24</v>
      </c>
      <c r="M71" s="4" t="s">
        <v>24</v>
      </c>
      <c r="N71" s="4" t="s">
        <v>24</v>
      </c>
      <c r="O71" s="5" t="s">
        <v>24</v>
      </c>
      <c r="P71" s="4" t="s">
        <v>24</v>
      </c>
      <c r="Q71" s="4" t="s">
        <v>24</v>
      </c>
      <c r="R71" s="4" t="s">
        <v>24</v>
      </c>
      <c r="S71" s="4" t="s">
        <v>24</v>
      </c>
    </row>
    <row r="72" spans="1:19" x14ac:dyDescent="0.2">
      <c r="A72" s="3" t="s">
        <v>81</v>
      </c>
      <c r="B72" s="4" t="s">
        <v>24</v>
      </c>
      <c r="C72" s="4" t="s">
        <v>24</v>
      </c>
      <c r="D72" s="4" t="s">
        <v>24</v>
      </c>
      <c r="E72" s="4" t="s">
        <v>24</v>
      </c>
      <c r="F72" s="4" t="s">
        <v>24</v>
      </c>
      <c r="G72" s="4" t="s">
        <v>24</v>
      </c>
      <c r="H72" s="4" t="s">
        <v>24</v>
      </c>
      <c r="I72" s="4" t="s">
        <v>24</v>
      </c>
      <c r="J72" s="4" t="s">
        <v>24</v>
      </c>
      <c r="K72" s="4" t="s">
        <v>24</v>
      </c>
      <c r="L72" s="4" t="s">
        <v>24</v>
      </c>
      <c r="M72" s="4" t="s">
        <v>24</v>
      </c>
      <c r="N72" s="4" t="s">
        <v>24</v>
      </c>
      <c r="O72" s="5" t="s">
        <v>24</v>
      </c>
      <c r="P72" s="4" t="s">
        <v>24</v>
      </c>
      <c r="Q72" s="4" t="s">
        <v>24</v>
      </c>
      <c r="R72" s="4" t="s">
        <v>24</v>
      </c>
      <c r="S72" s="4" t="s">
        <v>24</v>
      </c>
    </row>
    <row r="73" spans="1:19" x14ac:dyDescent="0.2">
      <c r="A73" s="3" t="s">
        <v>82</v>
      </c>
      <c r="B73" s="4" t="s">
        <v>24</v>
      </c>
      <c r="C73" s="4" t="s">
        <v>24</v>
      </c>
      <c r="D73" s="4" t="s">
        <v>24</v>
      </c>
      <c r="E73" s="4" t="s">
        <v>24</v>
      </c>
      <c r="F73" s="4" t="s">
        <v>24</v>
      </c>
      <c r="G73" s="4" t="s">
        <v>24</v>
      </c>
      <c r="H73" s="4" t="s">
        <v>24</v>
      </c>
      <c r="I73" s="4" t="s">
        <v>24</v>
      </c>
      <c r="J73" s="4" t="s">
        <v>24</v>
      </c>
      <c r="K73" s="4" t="s">
        <v>24</v>
      </c>
      <c r="L73" s="4" t="s">
        <v>24</v>
      </c>
      <c r="M73" s="4" t="s">
        <v>24</v>
      </c>
      <c r="N73" s="4" t="s">
        <v>24</v>
      </c>
      <c r="O73" s="5" t="s">
        <v>24</v>
      </c>
      <c r="P73" s="4" t="s">
        <v>24</v>
      </c>
      <c r="Q73" s="4" t="s">
        <v>24</v>
      </c>
      <c r="R73" s="4" t="s">
        <v>24</v>
      </c>
      <c r="S73" s="4" t="s">
        <v>24</v>
      </c>
    </row>
    <row r="74" spans="1:19" x14ac:dyDescent="0.2">
      <c r="A74" s="3" t="s">
        <v>83</v>
      </c>
      <c r="B74" s="4" t="s">
        <v>24</v>
      </c>
      <c r="C74" s="4" t="s">
        <v>24</v>
      </c>
      <c r="D74" s="4" t="s">
        <v>24</v>
      </c>
      <c r="E74" s="4" t="s">
        <v>24</v>
      </c>
      <c r="F74" s="4" t="s">
        <v>24</v>
      </c>
      <c r="G74" s="4" t="s">
        <v>24</v>
      </c>
      <c r="H74" s="4" t="s">
        <v>24</v>
      </c>
      <c r="I74" s="4" t="s">
        <v>24</v>
      </c>
      <c r="J74" s="4" t="s">
        <v>24</v>
      </c>
      <c r="K74" s="4" t="s">
        <v>24</v>
      </c>
      <c r="L74" s="4" t="s">
        <v>24</v>
      </c>
      <c r="M74" s="4" t="s">
        <v>24</v>
      </c>
      <c r="N74" s="4" t="s">
        <v>24</v>
      </c>
      <c r="O74" s="5" t="s">
        <v>24</v>
      </c>
      <c r="P74" s="4" t="s">
        <v>24</v>
      </c>
      <c r="Q74" s="4" t="s">
        <v>24</v>
      </c>
      <c r="R74" s="4" t="s">
        <v>24</v>
      </c>
      <c r="S74" s="4" t="s">
        <v>24</v>
      </c>
    </row>
    <row r="75" spans="1:19" x14ac:dyDescent="0.2">
      <c r="A75" s="3" t="s">
        <v>84</v>
      </c>
      <c r="B75" s="4" t="s">
        <v>24</v>
      </c>
      <c r="C75" s="4" t="s">
        <v>24</v>
      </c>
      <c r="D75" s="4" t="s">
        <v>24</v>
      </c>
      <c r="E75" s="4" t="s">
        <v>24</v>
      </c>
      <c r="F75" s="4" t="s">
        <v>24</v>
      </c>
      <c r="G75" s="4" t="s">
        <v>24</v>
      </c>
      <c r="H75" s="4" t="s">
        <v>24</v>
      </c>
      <c r="I75" s="4" t="s">
        <v>24</v>
      </c>
      <c r="J75" s="4" t="s">
        <v>24</v>
      </c>
      <c r="K75" s="4" t="s">
        <v>24</v>
      </c>
      <c r="L75" s="4" t="s">
        <v>24</v>
      </c>
      <c r="M75" s="4" t="s">
        <v>24</v>
      </c>
      <c r="N75" s="4" t="s">
        <v>24</v>
      </c>
      <c r="O75" s="5" t="s">
        <v>24</v>
      </c>
      <c r="P75" s="4" t="s">
        <v>24</v>
      </c>
      <c r="Q75" s="4" t="s">
        <v>24</v>
      </c>
      <c r="R75" s="4" t="s">
        <v>24</v>
      </c>
      <c r="S75" s="4" t="s">
        <v>24</v>
      </c>
    </row>
    <row r="76" spans="1:19" x14ac:dyDescent="0.2">
      <c r="A76" s="3" t="s">
        <v>85</v>
      </c>
      <c r="B76" s="4">
        <v>80099000</v>
      </c>
      <c r="C76" s="4">
        <v>100691000</v>
      </c>
      <c r="D76" s="4">
        <v>100382000</v>
      </c>
      <c r="E76" s="4">
        <v>100080000</v>
      </c>
      <c r="F76" s="4">
        <v>145464000</v>
      </c>
      <c r="G76" s="4">
        <v>183159000</v>
      </c>
      <c r="H76" s="4">
        <v>234321000</v>
      </c>
      <c r="I76" s="4">
        <v>233708000</v>
      </c>
      <c r="J76" s="4">
        <v>231483000</v>
      </c>
      <c r="K76" s="4">
        <v>246531000</v>
      </c>
      <c r="L76" s="4">
        <v>263615000</v>
      </c>
      <c r="M76" s="4">
        <v>310470000</v>
      </c>
      <c r="N76" s="4">
        <v>327108000</v>
      </c>
      <c r="O76" s="5">
        <v>327108000</v>
      </c>
      <c r="P76" s="4">
        <v>312476000</v>
      </c>
      <c r="Q76" s="4">
        <v>320253000</v>
      </c>
      <c r="R76" s="4">
        <v>324191000</v>
      </c>
      <c r="S76" s="4">
        <v>327108000</v>
      </c>
    </row>
    <row r="77" spans="1:19" x14ac:dyDescent="0.2">
      <c r="A77" s="3" t="s">
        <v>86</v>
      </c>
      <c r="B77" s="4">
        <v>75410000</v>
      </c>
      <c r="C77" s="4">
        <v>97923000</v>
      </c>
      <c r="D77" s="4">
        <v>97206000</v>
      </c>
      <c r="E77" s="4">
        <v>97244000</v>
      </c>
      <c r="F77" s="4">
        <v>140654000</v>
      </c>
      <c r="G77" s="4">
        <v>178410000</v>
      </c>
      <c r="H77" s="4">
        <v>216881000</v>
      </c>
      <c r="I77" s="4">
        <v>219640000</v>
      </c>
      <c r="J77" s="4">
        <v>210686000</v>
      </c>
      <c r="K77" s="4">
        <v>39607000</v>
      </c>
      <c r="L77" s="4">
        <v>17608000</v>
      </c>
      <c r="M77" s="4">
        <v>36100000</v>
      </c>
      <c r="N77" s="4">
        <v>24637000</v>
      </c>
      <c r="O77" s="5">
        <v>24637000</v>
      </c>
      <c r="P77" s="4">
        <v>298124000</v>
      </c>
      <c r="Q77" s="4">
        <v>305087000</v>
      </c>
      <c r="R77" s="4">
        <v>310575000</v>
      </c>
      <c r="S77" s="4">
        <v>24637000</v>
      </c>
    </row>
    <row r="78" spans="1:19" x14ac:dyDescent="0.2">
      <c r="A78" s="3" t="s">
        <v>87</v>
      </c>
      <c r="B78" s="4">
        <v>131240000</v>
      </c>
      <c r="C78" s="4">
        <v>161463000</v>
      </c>
      <c r="D78" s="4">
        <v>170433000</v>
      </c>
      <c r="E78" s="4">
        <v>167464000</v>
      </c>
      <c r="F78" s="4">
        <v>222723000</v>
      </c>
      <c r="G78" s="4">
        <v>275570000</v>
      </c>
      <c r="H78" s="4">
        <v>338681000</v>
      </c>
      <c r="I78" s="4">
        <v>364341000</v>
      </c>
      <c r="J78" s="4">
        <v>382485000</v>
      </c>
      <c r="K78" s="4">
        <v>236342000</v>
      </c>
      <c r="L78" s="4">
        <v>247828000</v>
      </c>
      <c r="M78" s="4">
        <v>296361000</v>
      </c>
      <c r="N78" s="4">
        <v>311984000</v>
      </c>
      <c r="O78" s="5">
        <v>311984000</v>
      </c>
      <c r="P78" s="4">
        <v>298124000</v>
      </c>
      <c r="Q78" s="4">
        <v>305087000</v>
      </c>
      <c r="R78" s="4">
        <v>310575000</v>
      </c>
      <c r="S78" s="4">
        <v>311984000</v>
      </c>
    </row>
    <row r="79" spans="1:19" x14ac:dyDescent="0.2">
      <c r="A79" s="3" t="s">
        <v>88</v>
      </c>
      <c r="B79" s="4">
        <v>55830000</v>
      </c>
      <c r="C79" s="4">
        <v>63540000</v>
      </c>
      <c r="D79" s="4">
        <v>73227000</v>
      </c>
      <c r="E79" s="4">
        <v>70220000</v>
      </c>
      <c r="F79" s="4">
        <v>82069000</v>
      </c>
      <c r="G79" s="4">
        <v>97160000</v>
      </c>
      <c r="H79" s="4">
        <v>121800000</v>
      </c>
      <c r="I79" s="4">
        <v>144701000</v>
      </c>
      <c r="J79" s="4">
        <v>171799000</v>
      </c>
      <c r="K79" s="4">
        <v>196735000</v>
      </c>
      <c r="L79" s="4">
        <v>230220000</v>
      </c>
      <c r="M79" s="4">
        <v>260261000</v>
      </c>
      <c r="N79" s="4">
        <v>287347000</v>
      </c>
      <c r="O79" s="5">
        <v>287347000</v>
      </c>
      <c r="P79" s="4" t="s">
        <v>24</v>
      </c>
      <c r="Q79" s="4" t="s">
        <v>24</v>
      </c>
      <c r="R79" s="4" t="s">
        <v>24</v>
      </c>
      <c r="S79" s="4">
        <v>287347000</v>
      </c>
    </row>
    <row r="80" spans="1:19" x14ac:dyDescent="0.2">
      <c r="A80" s="3" t="s">
        <v>89</v>
      </c>
      <c r="B80" s="4">
        <v>1163000</v>
      </c>
      <c r="C80" s="4" t="s">
        <v>24</v>
      </c>
      <c r="D80" s="4" t="s">
        <v>24</v>
      </c>
      <c r="E80" s="4" t="s">
        <v>24</v>
      </c>
      <c r="F80" s="4" t="s">
        <v>24</v>
      </c>
      <c r="G80" s="4" t="s">
        <v>24</v>
      </c>
      <c r="H80" s="4" t="s">
        <v>24</v>
      </c>
      <c r="I80" s="4" t="s">
        <v>24</v>
      </c>
      <c r="J80" s="4" t="s">
        <v>24</v>
      </c>
      <c r="K80" s="4" t="s">
        <v>24</v>
      </c>
      <c r="L80" s="4" t="s">
        <v>24</v>
      </c>
      <c r="M80" s="4" t="s">
        <v>24</v>
      </c>
      <c r="N80" s="4" t="s">
        <v>24</v>
      </c>
      <c r="O80" s="5" t="s">
        <v>24</v>
      </c>
      <c r="P80" s="4" t="s">
        <v>24</v>
      </c>
      <c r="Q80" s="4" t="s">
        <v>24</v>
      </c>
      <c r="R80" s="4" t="s">
        <v>24</v>
      </c>
      <c r="S80" s="4" t="s">
        <v>24</v>
      </c>
    </row>
    <row r="81" spans="1:19" x14ac:dyDescent="0.2">
      <c r="A81" s="3" t="s">
        <v>90</v>
      </c>
      <c r="B81" s="4">
        <v>1163000</v>
      </c>
      <c r="C81" s="4" t="s">
        <v>24</v>
      </c>
      <c r="D81" s="4" t="s">
        <v>24</v>
      </c>
      <c r="E81" s="4" t="s">
        <v>24</v>
      </c>
      <c r="F81" s="4" t="s">
        <v>24</v>
      </c>
      <c r="G81" s="4" t="s">
        <v>24</v>
      </c>
      <c r="H81" s="4" t="s">
        <v>24</v>
      </c>
      <c r="I81" s="4" t="s">
        <v>24</v>
      </c>
      <c r="J81" s="4" t="s">
        <v>24</v>
      </c>
      <c r="K81" s="4" t="s">
        <v>24</v>
      </c>
      <c r="L81" s="4" t="s">
        <v>24</v>
      </c>
      <c r="M81" s="4" t="s">
        <v>24</v>
      </c>
      <c r="N81" s="4" t="s">
        <v>24</v>
      </c>
      <c r="O81" s="5" t="s">
        <v>24</v>
      </c>
      <c r="P81" s="4" t="s">
        <v>24</v>
      </c>
      <c r="Q81" s="4" t="s">
        <v>24</v>
      </c>
      <c r="R81" s="4" t="s">
        <v>24</v>
      </c>
      <c r="S81" s="4" t="s">
        <v>24</v>
      </c>
    </row>
    <row r="82" spans="1:19" x14ac:dyDescent="0.2">
      <c r="A82" s="3" t="s">
        <v>91</v>
      </c>
      <c r="B82" s="4" t="s">
        <v>24</v>
      </c>
      <c r="C82" s="4" t="s">
        <v>24</v>
      </c>
      <c r="D82" s="4" t="s">
        <v>24</v>
      </c>
      <c r="E82" s="4" t="s">
        <v>24</v>
      </c>
      <c r="F82" s="4" t="s">
        <v>24</v>
      </c>
      <c r="G82" s="4" t="s">
        <v>24</v>
      </c>
      <c r="H82" s="4" t="s">
        <v>24</v>
      </c>
      <c r="I82" s="4" t="s">
        <v>24</v>
      </c>
      <c r="J82" s="4" t="s">
        <v>24</v>
      </c>
      <c r="K82" s="4" t="s">
        <v>24</v>
      </c>
      <c r="L82" s="4" t="s">
        <v>24</v>
      </c>
      <c r="M82" s="4" t="s">
        <v>24</v>
      </c>
      <c r="N82" s="4" t="s">
        <v>24</v>
      </c>
      <c r="O82" s="5" t="s">
        <v>24</v>
      </c>
      <c r="P82" s="4" t="s">
        <v>24</v>
      </c>
      <c r="Q82" s="4" t="s">
        <v>24</v>
      </c>
      <c r="R82" s="4" t="s">
        <v>24</v>
      </c>
      <c r="S82" s="4" t="s">
        <v>24</v>
      </c>
    </row>
    <row r="83" spans="1:19" x14ac:dyDescent="0.2">
      <c r="A83" s="3" t="s">
        <v>92</v>
      </c>
      <c r="B83" s="4">
        <v>3526000</v>
      </c>
      <c r="C83" s="4">
        <v>2768000</v>
      </c>
      <c r="D83" s="4">
        <v>3176000</v>
      </c>
      <c r="E83" s="4">
        <v>2836000</v>
      </c>
      <c r="F83" s="4">
        <v>4810000</v>
      </c>
      <c r="G83" s="4">
        <v>4749000</v>
      </c>
      <c r="H83" s="4">
        <v>17440000</v>
      </c>
      <c r="I83" s="4">
        <v>14068000</v>
      </c>
      <c r="J83" s="4">
        <v>20797000</v>
      </c>
      <c r="K83" s="4">
        <v>206924000</v>
      </c>
      <c r="L83" s="4">
        <v>246007000</v>
      </c>
      <c r="M83" s="4">
        <v>274370000</v>
      </c>
      <c r="N83" s="4">
        <v>302471000</v>
      </c>
      <c r="O83" s="5">
        <v>302471000</v>
      </c>
      <c r="P83" s="4">
        <v>14352000</v>
      </c>
      <c r="Q83" s="4">
        <v>15166000</v>
      </c>
      <c r="R83" s="4">
        <v>13616000</v>
      </c>
      <c r="S83" s="4">
        <v>302471000</v>
      </c>
    </row>
    <row r="84" spans="1:19" x14ac:dyDescent="0.2">
      <c r="A84" s="3" t="s">
        <v>93</v>
      </c>
      <c r="B84" s="4">
        <v>892000</v>
      </c>
      <c r="C84" s="4">
        <v>380000</v>
      </c>
      <c r="D84" s="4">
        <v>164000</v>
      </c>
      <c r="E84" s="4">
        <v>72000</v>
      </c>
      <c r="F84" s="4">
        <v>137000</v>
      </c>
      <c r="G84" s="4">
        <v>499000</v>
      </c>
      <c r="H84" s="4">
        <v>9646000</v>
      </c>
      <c r="I84" s="4">
        <v>8708000</v>
      </c>
      <c r="J84" s="4">
        <v>7592000</v>
      </c>
      <c r="K84" s="4">
        <v>4312000</v>
      </c>
      <c r="L84" s="4">
        <v>4371000</v>
      </c>
      <c r="M84" s="4">
        <v>3508000</v>
      </c>
      <c r="N84" s="4">
        <v>2394000</v>
      </c>
      <c r="O84" s="5">
        <v>2394000</v>
      </c>
      <c r="P84" s="4">
        <v>3348000</v>
      </c>
      <c r="Q84" s="4">
        <v>3319000</v>
      </c>
      <c r="R84" s="4">
        <v>2471000</v>
      </c>
      <c r="S84" s="4">
        <v>2394000</v>
      </c>
    </row>
    <row r="85" spans="1:19" x14ac:dyDescent="0.2">
      <c r="A85" s="3" t="s">
        <v>94</v>
      </c>
      <c r="B85" s="4" t="s">
        <v>24</v>
      </c>
      <c r="C85" s="4" t="s">
        <v>24</v>
      </c>
      <c r="D85" s="4" t="s">
        <v>24</v>
      </c>
      <c r="E85" s="4" t="s">
        <v>24</v>
      </c>
      <c r="F85" s="4" t="s">
        <v>24</v>
      </c>
      <c r="G85" s="4" t="s">
        <v>24</v>
      </c>
      <c r="H85" s="4">
        <v>3806000</v>
      </c>
      <c r="I85" s="4">
        <v>3828000</v>
      </c>
      <c r="J85" s="4">
        <v>3705000</v>
      </c>
      <c r="K85" s="4" t="s">
        <v>24</v>
      </c>
      <c r="L85" s="4" t="s">
        <v>24</v>
      </c>
      <c r="M85" s="4" t="s">
        <v>24</v>
      </c>
      <c r="N85" s="4" t="s">
        <v>24</v>
      </c>
      <c r="O85" s="5" t="s">
        <v>24</v>
      </c>
      <c r="P85" s="4" t="s">
        <v>24</v>
      </c>
      <c r="Q85" s="4" t="s">
        <v>24</v>
      </c>
      <c r="R85" s="4" t="s">
        <v>24</v>
      </c>
      <c r="S85" s="4" t="s">
        <v>24</v>
      </c>
    </row>
    <row r="86" spans="1:19" x14ac:dyDescent="0.2">
      <c r="A86" s="3" t="s">
        <v>95</v>
      </c>
      <c r="B86" s="4">
        <v>892000</v>
      </c>
      <c r="C86" s="4">
        <v>380000</v>
      </c>
      <c r="D86" s="4">
        <v>164000</v>
      </c>
      <c r="E86" s="4">
        <v>72000</v>
      </c>
      <c r="F86" s="4">
        <v>137000</v>
      </c>
      <c r="G86" s="4">
        <v>499000</v>
      </c>
      <c r="H86" s="4">
        <v>5840000</v>
      </c>
      <c r="I86" s="4">
        <v>4880000</v>
      </c>
      <c r="J86" s="4">
        <v>3887000</v>
      </c>
      <c r="K86" s="4">
        <v>4312000</v>
      </c>
      <c r="L86" s="4">
        <v>4371000</v>
      </c>
      <c r="M86" s="4">
        <v>3508000</v>
      </c>
      <c r="N86" s="4">
        <v>2394000</v>
      </c>
      <c r="O86" s="5">
        <v>2394000</v>
      </c>
      <c r="P86" s="4">
        <v>3348000</v>
      </c>
      <c r="Q86" s="4">
        <v>3319000</v>
      </c>
      <c r="R86" s="4">
        <v>2471000</v>
      </c>
      <c r="S86" s="4">
        <v>2394000</v>
      </c>
    </row>
    <row r="87" spans="1:19" x14ac:dyDescent="0.2">
      <c r="A87" s="3" t="s">
        <v>96</v>
      </c>
      <c r="B87" s="4" t="s">
        <v>24</v>
      </c>
      <c r="C87" s="4" t="s">
        <v>24</v>
      </c>
      <c r="D87" s="4" t="s">
        <v>24</v>
      </c>
      <c r="E87" s="4" t="s">
        <v>24</v>
      </c>
      <c r="F87" s="4" t="s">
        <v>24</v>
      </c>
      <c r="G87" s="4" t="s">
        <v>24</v>
      </c>
      <c r="H87" s="4" t="s">
        <v>24</v>
      </c>
      <c r="I87" s="4" t="s">
        <v>24</v>
      </c>
      <c r="J87" s="4" t="s">
        <v>24</v>
      </c>
      <c r="K87" s="4" t="s">
        <v>24</v>
      </c>
      <c r="L87" s="4" t="s">
        <v>24</v>
      </c>
      <c r="M87" s="4" t="s">
        <v>24</v>
      </c>
      <c r="N87" s="4" t="s">
        <v>24</v>
      </c>
      <c r="O87" s="5" t="s">
        <v>24</v>
      </c>
      <c r="P87" s="4" t="s">
        <v>24</v>
      </c>
      <c r="Q87" s="4" t="s">
        <v>24</v>
      </c>
      <c r="R87" s="4" t="s">
        <v>24</v>
      </c>
      <c r="S87" s="4" t="s">
        <v>24</v>
      </c>
    </row>
    <row r="88" spans="1:19" x14ac:dyDescent="0.2">
      <c r="A88" s="3" t="s">
        <v>97</v>
      </c>
      <c r="B88" s="4" t="s">
        <v>24</v>
      </c>
      <c r="C88" s="4" t="s">
        <v>24</v>
      </c>
      <c r="D88" s="4" t="s">
        <v>24</v>
      </c>
      <c r="E88" s="4" t="s">
        <v>24</v>
      </c>
      <c r="F88" s="4" t="s">
        <v>24</v>
      </c>
      <c r="G88" s="4" t="s">
        <v>24</v>
      </c>
      <c r="H88" s="4" t="s">
        <v>24</v>
      </c>
      <c r="I88" s="4" t="s">
        <v>24</v>
      </c>
      <c r="J88" s="4" t="s">
        <v>24</v>
      </c>
      <c r="K88" s="4" t="s">
        <v>24</v>
      </c>
      <c r="L88" s="4" t="s">
        <v>24</v>
      </c>
      <c r="M88" s="4" t="s">
        <v>24</v>
      </c>
      <c r="N88" s="4" t="s">
        <v>24</v>
      </c>
      <c r="O88" s="5" t="s">
        <v>24</v>
      </c>
      <c r="P88" s="4" t="s">
        <v>24</v>
      </c>
      <c r="Q88" s="4" t="s">
        <v>24</v>
      </c>
      <c r="R88" s="4" t="s">
        <v>24</v>
      </c>
      <c r="S88" s="4" t="s">
        <v>24</v>
      </c>
    </row>
    <row r="89" spans="1:19" x14ac:dyDescent="0.2">
      <c r="A89" s="3" t="s">
        <v>98</v>
      </c>
      <c r="B89" s="4">
        <v>2634000</v>
      </c>
      <c r="C89" s="4">
        <v>2388000</v>
      </c>
      <c r="D89" s="4">
        <v>3012000</v>
      </c>
      <c r="E89" s="4">
        <v>2764000</v>
      </c>
      <c r="F89" s="4">
        <v>4673000</v>
      </c>
      <c r="G89" s="4">
        <v>4250000</v>
      </c>
      <c r="H89" s="4">
        <v>7794000</v>
      </c>
      <c r="I89" s="4">
        <v>5360000</v>
      </c>
      <c r="J89" s="4">
        <v>13205000</v>
      </c>
      <c r="K89" s="4">
        <v>202612000</v>
      </c>
      <c r="L89" s="4">
        <v>241636000</v>
      </c>
      <c r="M89" s="4">
        <v>270862000</v>
      </c>
      <c r="N89" s="4">
        <v>300077000</v>
      </c>
      <c r="O89" s="5">
        <v>300077000</v>
      </c>
      <c r="P89" s="4">
        <v>11004000</v>
      </c>
      <c r="Q89" s="4">
        <v>11847000</v>
      </c>
      <c r="R89" s="4">
        <v>11145000</v>
      </c>
      <c r="S89" s="4">
        <v>300077000</v>
      </c>
    </row>
    <row r="90" spans="1:19" x14ac:dyDescent="0.2">
      <c r="A90" s="3" t="s">
        <v>99</v>
      </c>
      <c r="B90" s="4">
        <v>437775000</v>
      </c>
      <c r="C90" s="4">
        <v>461362000</v>
      </c>
      <c r="D90" s="4">
        <v>464908000</v>
      </c>
      <c r="E90" s="4">
        <v>564557000</v>
      </c>
      <c r="F90" s="4">
        <v>672503000</v>
      </c>
      <c r="G90" s="4">
        <v>856450000</v>
      </c>
      <c r="H90" s="4">
        <v>1033075000</v>
      </c>
      <c r="I90" s="4">
        <v>1088018000</v>
      </c>
      <c r="J90" s="4">
        <v>1255318000</v>
      </c>
      <c r="K90" s="4">
        <v>1381387000</v>
      </c>
      <c r="L90" s="4">
        <v>1616122000</v>
      </c>
      <c r="M90" s="4">
        <v>1835641000</v>
      </c>
      <c r="N90" s="4">
        <v>1979648000</v>
      </c>
      <c r="O90" s="5">
        <v>1979648000</v>
      </c>
      <c r="P90" s="4">
        <v>1864389000</v>
      </c>
      <c r="Q90" s="4">
        <v>1968024000</v>
      </c>
      <c r="R90" s="4">
        <v>2028801000</v>
      </c>
      <c r="S90" s="4">
        <v>1979648000</v>
      </c>
    </row>
    <row r="91" spans="1:19" x14ac:dyDescent="0.2">
      <c r="A91" s="3" t="s">
        <v>100</v>
      </c>
      <c r="B91" s="4">
        <v>105734000</v>
      </c>
      <c r="C91" s="4">
        <v>102987000</v>
      </c>
      <c r="D91" s="4">
        <v>93468000</v>
      </c>
      <c r="E91" s="4">
        <v>114629000</v>
      </c>
      <c r="F91" s="4">
        <v>145048000</v>
      </c>
      <c r="G91" s="4">
        <v>231418000</v>
      </c>
      <c r="H91" s="4">
        <v>262526000</v>
      </c>
      <c r="I91" s="4">
        <v>263085000</v>
      </c>
      <c r="J91" s="4">
        <v>307161000</v>
      </c>
      <c r="K91" s="4">
        <v>321855000</v>
      </c>
      <c r="L91" s="4">
        <v>427929000</v>
      </c>
      <c r="M91" s="4">
        <v>522020000</v>
      </c>
      <c r="N91" s="4">
        <v>468528000</v>
      </c>
      <c r="O91" s="5">
        <v>468528000</v>
      </c>
      <c r="P91" s="4">
        <v>505537000</v>
      </c>
      <c r="Q91" s="4">
        <v>531798000</v>
      </c>
      <c r="R91" s="4">
        <v>537950000</v>
      </c>
      <c r="S91" s="4">
        <v>468528000</v>
      </c>
    </row>
    <row r="92" spans="1:19" x14ac:dyDescent="0.2">
      <c r="A92" s="3" t="s">
        <v>101</v>
      </c>
      <c r="B92" s="4">
        <v>92563000</v>
      </c>
      <c r="C92" s="4">
        <v>86000000</v>
      </c>
      <c r="D92" s="4">
        <v>77139000</v>
      </c>
      <c r="E92" s="4">
        <v>94853000</v>
      </c>
      <c r="F92" s="4">
        <v>115319000</v>
      </c>
      <c r="G92" s="4">
        <v>172052000</v>
      </c>
      <c r="H92" s="4">
        <v>215262000</v>
      </c>
      <c r="I92" s="4">
        <v>220159000</v>
      </c>
      <c r="J92" s="4">
        <v>257617000</v>
      </c>
      <c r="K92" s="4">
        <v>251603000</v>
      </c>
      <c r="L92" s="4">
        <v>346555000</v>
      </c>
      <c r="M92" s="4">
        <v>439684000</v>
      </c>
      <c r="N92" s="4">
        <v>381129000</v>
      </c>
      <c r="O92" s="5">
        <v>381129000</v>
      </c>
      <c r="P92" s="4">
        <v>409414000</v>
      </c>
      <c r="Q92" s="4">
        <v>438475000</v>
      </c>
      <c r="R92" s="4">
        <v>436085000</v>
      </c>
      <c r="S92" s="4">
        <v>381129000</v>
      </c>
    </row>
    <row r="93" spans="1:19" x14ac:dyDescent="0.2">
      <c r="A93" s="3" t="s">
        <v>102</v>
      </c>
      <c r="B93" s="4">
        <v>2914000</v>
      </c>
      <c r="C93" s="4">
        <v>353000</v>
      </c>
      <c r="D93" s="4">
        <v>1825000</v>
      </c>
      <c r="E93" s="4">
        <v>1024000</v>
      </c>
      <c r="F93" s="4">
        <v>1470000</v>
      </c>
      <c r="G93" s="4">
        <v>2010000</v>
      </c>
      <c r="H93" s="4">
        <v>1976000</v>
      </c>
      <c r="I93" s="4">
        <v>709000</v>
      </c>
      <c r="J93" s="4">
        <v>1801000</v>
      </c>
      <c r="K93" s="4">
        <v>2242000</v>
      </c>
      <c r="L93" s="4">
        <v>3612000</v>
      </c>
      <c r="M93" s="4">
        <v>2898000</v>
      </c>
      <c r="N93" s="4">
        <v>6024000</v>
      </c>
      <c r="O93" s="5">
        <v>6024000</v>
      </c>
      <c r="P93" s="4">
        <v>2771000</v>
      </c>
      <c r="Q93" s="4">
        <v>2470000</v>
      </c>
      <c r="R93" s="4">
        <v>2785000</v>
      </c>
      <c r="S93" s="4">
        <v>6024000</v>
      </c>
    </row>
    <row r="94" spans="1:19" x14ac:dyDescent="0.2">
      <c r="A94" s="3" t="s">
        <v>103</v>
      </c>
      <c r="B94" s="4" t="s">
        <v>24</v>
      </c>
      <c r="C94" s="4" t="s">
        <v>24</v>
      </c>
      <c r="D94" s="4" t="s">
        <v>24</v>
      </c>
      <c r="E94" s="4" t="s">
        <v>24</v>
      </c>
      <c r="F94" s="4" t="s">
        <v>24</v>
      </c>
      <c r="G94" s="4" t="s">
        <v>24</v>
      </c>
      <c r="H94" s="4" t="s">
        <v>24</v>
      </c>
      <c r="I94" s="4" t="s">
        <v>24</v>
      </c>
      <c r="J94" s="4" t="s">
        <v>24</v>
      </c>
      <c r="K94" s="4" t="s">
        <v>24</v>
      </c>
      <c r="L94" s="4" t="s">
        <v>24</v>
      </c>
      <c r="M94" s="4" t="s">
        <v>24</v>
      </c>
      <c r="N94" s="4" t="s">
        <v>24</v>
      </c>
      <c r="O94" s="5" t="s">
        <v>24</v>
      </c>
      <c r="P94" s="4" t="s">
        <v>24</v>
      </c>
      <c r="Q94" s="4" t="s">
        <v>24</v>
      </c>
      <c r="R94" s="4" t="s">
        <v>24</v>
      </c>
      <c r="S94" s="4" t="s">
        <v>24</v>
      </c>
    </row>
    <row r="95" spans="1:19" x14ac:dyDescent="0.2">
      <c r="A95" s="3" t="s">
        <v>104</v>
      </c>
      <c r="B95" s="4">
        <v>10257000</v>
      </c>
      <c r="C95" s="4">
        <v>16634000</v>
      </c>
      <c r="D95" s="4">
        <v>14504000</v>
      </c>
      <c r="E95" s="4">
        <v>18752000</v>
      </c>
      <c r="F95" s="4">
        <v>28259000</v>
      </c>
      <c r="G95" s="4">
        <v>57356000</v>
      </c>
      <c r="H95" s="4">
        <v>45288000</v>
      </c>
      <c r="I95" s="4">
        <v>42217000</v>
      </c>
      <c r="J95" s="4">
        <v>47743000</v>
      </c>
      <c r="K95" s="4">
        <v>68010000</v>
      </c>
      <c r="L95" s="4">
        <v>77762000</v>
      </c>
      <c r="M95" s="4">
        <v>79438000</v>
      </c>
      <c r="N95" s="4">
        <v>81375000</v>
      </c>
      <c r="O95" s="5">
        <v>81375000</v>
      </c>
      <c r="P95" s="4">
        <v>93352000</v>
      </c>
      <c r="Q95" s="4">
        <v>90853000</v>
      </c>
      <c r="R95" s="4">
        <v>99080000</v>
      </c>
      <c r="S95" s="4">
        <v>81375000</v>
      </c>
    </row>
    <row r="96" spans="1:19" x14ac:dyDescent="0.2">
      <c r="A96" s="3" t="s">
        <v>105</v>
      </c>
      <c r="B96" s="4">
        <v>4398000</v>
      </c>
      <c r="C96" s="4">
        <v>9668000</v>
      </c>
      <c r="D96" s="4">
        <v>9668000</v>
      </c>
      <c r="E96" s="4">
        <v>6000000</v>
      </c>
      <c r="F96" s="4">
        <v>36000000</v>
      </c>
      <c r="G96" s="4">
        <v>24600000</v>
      </c>
      <c r="H96" s="4">
        <v>48746000</v>
      </c>
      <c r="I96" s="4">
        <v>3701000</v>
      </c>
      <c r="J96" s="4">
        <v>3648000</v>
      </c>
      <c r="K96" s="4">
        <v>14135000</v>
      </c>
      <c r="L96" s="4">
        <v>14749000</v>
      </c>
      <c r="M96" s="4">
        <v>14485000</v>
      </c>
      <c r="N96" s="4">
        <v>13357000</v>
      </c>
      <c r="O96" s="5">
        <v>13357000</v>
      </c>
      <c r="P96" s="4">
        <v>14470000</v>
      </c>
      <c r="Q96" s="4">
        <v>14161000</v>
      </c>
      <c r="R96" s="4">
        <v>13790000</v>
      </c>
      <c r="S96" s="4">
        <v>13357000</v>
      </c>
    </row>
    <row r="97" spans="1:19" x14ac:dyDescent="0.2">
      <c r="A97" s="3" t="s">
        <v>106</v>
      </c>
      <c r="B97" s="4">
        <v>4398000</v>
      </c>
      <c r="C97" s="4">
        <v>9668000</v>
      </c>
      <c r="D97" s="4">
        <v>9668000</v>
      </c>
      <c r="E97" s="4">
        <v>6000000</v>
      </c>
      <c r="F97" s="4">
        <v>36000000</v>
      </c>
      <c r="G97" s="4">
        <v>24600000</v>
      </c>
      <c r="H97" s="4">
        <v>48402000</v>
      </c>
      <c r="I97" s="4">
        <v>3250000</v>
      </c>
      <c r="J97" s="4">
        <v>3250000</v>
      </c>
      <c r="K97" s="4">
        <v>12156000</v>
      </c>
      <c r="L97" s="4">
        <v>12156000</v>
      </c>
      <c r="M97" s="4">
        <v>12156000</v>
      </c>
      <c r="N97" s="4">
        <v>12156000</v>
      </c>
      <c r="O97" s="5">
        <v>12156000</v>
      </c>
      <c r="P97" s="4">
        <v>12156000</v>
      </c>
      <c r="Q97" s="4">
        <v>12156000</v>
      </c>
      <c r="R97" s="4">
        <v>12156000</v>
      </c>
      <c r="S97" s="4">
        <v>12156000</v>
      </c>
    </row>
    <row r="98" spans="1:19" x14ac:dyDescent="0.2">
      <c r="A98" s="3" t="s">
        <v>107</v>
      </c>
      <c r="B98" s="4" t="s">
        <v>24</v>
      </c>
      <c r="C98" s="4" t="s">
        <v>24</v>
      </c>
      <c r="D98" s="4" t="s">
        <v>24</v>
      </c>
      <c r="E98" s="4" t="s">
        <v>24</v>
      </c>
      <c r="F98" s="4" t="s">
        <v>24</v>
      </c>
      <c r="G98" s="4" t="s">
        <v>24</v>
      </c>
      <c r="H98" s="4">
        <v>344000</v>
      </c>
      <c r="I98" s="4">
        <v>451000</v>
      </c>
      <c r="J98" s="4">
        <v>398000</v>
      </c>
      <c r="K98" s="4">
        <v>1979000</v>
      </c>
      <c r="L98" s="4">
        <v>2593000</v>
      </c>
      <c r="M98" s="4">
        <v>2329000</v>
      </c>
      <c r="N98" s="4">
        <v>1201000</v>
      </c>
      <c r="O98" s="5">
        <v>1201000</v>
      </c>
      <c r="P98" s="4">
        <v>2314000</v>
      </c>
      <c r="Q98" s="4">
        <v>2005000</v>
      </c>
      <c r="R98" s="4">
        <v>1634000</v>
      </c>
      <c r="S98" s="4">
        <v>1201000</v>
      </c>
    </row>
    <row r="99" spans="1:19" x14ac:dyDescent="0.2">
      <c r="A99" s="3" t="s">
        <v>108</v>
      </c>
      <c r="B99" s="4">
        <v>7677000</v>
      </c>
      <c r="C99" s="4">
        <v>62603000</v>
      </c>
      <c r="D99" s="4">
        <v>12293000</v>
      </c>
      <c r="E99" s="4" t="s">
        <v>24</v>
      </c>
      <c r="F99" s="4" t="s">
        <v>24</v>
      </c>
      <c r="G99" s="4" t="s">
        <v>24</v>
      </c>
      <c r="H99" s="4" t="s">
        <v>24</v>
      </c>
      <c r="I99" s="4">
        <v>3331000</v>
      </c>
      <c r="J99" s="4">
        <v>2239000</v>
      </c>
      <c r="K99" s="4">
        <v>1556000</v>
      </c>
      <c r="L99" s="4">
        <v>1680000</v>
      </c>
      <c r="M99" s="4">
        <v>1982000</v>
      </c>
      <c r="N99" s="4" t="s">
        <v>24</v>
      </c>
      <c r="O99" s="5" t="s">
        <v>24</v>
      </c>
      <c r="P99" s="4">
        <v>6348000</v>
      </c>
      <c r="Q99" s="4">
        <v>3636000</v>
      </c>
      <c r="R99" s="4">
        <v>3249000</v>
      </c>
      <c r="S99" s="4" t="s">
        <v>24</v>
      </c>
    </row>
    <row r="100" spans="1:19" x14ac:dyDescent="0.2">
      <c r="A100" s="3" t="s">
        <v>109</v>
      </c>
      <c r="B100" s="4" t="s">
        <v>24</v>
      </c>
      <c r="C100" s="4" t="s">
        <v>24</v>
      </c>
      <c r="D100" s="4" t="s">
        <v>24</v>
      </c>
      <c r="E100" s="4" t="s">
        <v>24</v>
      </c>
      <c r="F100" s="4" t="s">
        <v>24</v>
      </c>
      <c r="G100" s="4" t="s">
        <v>24</v>
      </c>
      <c r="H100" s="4" t="s">
        <v>24</v>
      </c>
      <c r="I100" s="4" t="s">
        <v>24</v>
      </c>
      <c r="J100" s="4">
        <v>2239000</v>
      </c>
      <c r="K100" s="4">
        <v>1556000</v>
      </c>
      <c r="L100" s="4">
        <v>1680000</v>
      </c>
      <c r="M100" s="4">
        <v>1982000</v>
      </c>
      <c r="N100" s="4" t="s">
        <v>24</v>
      </c>
      <c r="O100" s="5" t="s">
        <v>24</v>
      </c>
      <c r="P100" s="4">
        <v>6348000</v>
      </c>
      <c r="Q100" s="4">
        <v>3636000</v>
      </c>
      <c r="R100" s="4">
        <v>3249000</v>
      </c>
      <c r="S100" s="4" t="s">
        <v>24</v>
      </c>
    </row>
    <row r="101" spans="1:19" x14ac:dyDescent="0.2">
      <c r="A101" s="3" t="s">
        <v>110</v>
      </c>
      <c r="B101" s="4" t="s">
        <v>24</v>
      </c>
      <c r="C101" s="4" t="s">
        <v>24</v>
      </c>
      <c r="D101" s="4" t="s">
        <v>24</v>
      </c>
      <c r="E101" s="4" t="s">
        <v>24</v>
      </c>
      <c r="F101" s="4" t="s">
        <v>24</v>
      </c>
      <c r="G101" s="4" t="s">
        <v>24</v>
      </c>
      <c r="H101" s="4" t="s">
        <v>24</v>
      </c>
      <c r="I101" s="4" t="s">
        <v>24</v>
      </c>
      <c r="J101" s="4" t="s">
        <v>24</v>
      </c>
      <c r="K101" s="4" t="s">
        <v>24</v>
      </c>
      <c r="L101" s="4" t="s">
        <v>24</v>
      </c>
      <c r="M101" s="4" t="s">
        <v>24</v>
      </c>
      <c r="N101" s="4" t="s">
        <v>24</v>
      </c>
      <c r="O101" s="5" t="s">
        <v>24</v>
      </c>
      <c r="P101" s="4" t="s">
        <v>24</v>
      </c>
      <c r="Q101" s="4" t="s">
        <v>24</v>
      </c>
      <c r="R101" s="4" t="s">
        <v>24</v>
      </c>
      <c r="S101" s="4" t="s">
        <v>24</v>
      </c>
    </row>
    <row r="102" spans="1:19" x14ac:dyDescent="0.2">
      <c r="A102" s="3" t="s">
        <v>111</v>
      </c>
      <c r="B102" s="4">
        <v>1056000</v>
      </c>
      <c r="C102" s="4">
        <v>1405000</v>
      </c>
      <c r="D102" s="4">
        <v>2481000</v>
      </c>
      <c r="E102" s="4" t="s">
        <v>24</v>
      </c>
      <c r="F102" s="4" t="s">
        <v>24</v>
      </c>
      <c r="G102" s="4" t="s">
        <v>24</v>
      </c>
      <c r="H102" s="4" t="s">
        <v>24</v>
      </c>
      <c r="I102" s="4" t="s">
        <v>24</v>
      </c>
      <c r="J102" s="4" t="s">
        <v>24</v>
      </c>
      <c r="K102" s="4" t="s">
        <v>24</v>
      </c>
      <c r="L102" s="4" t="s">
        <v>24</v>
      </c>
      <c r="M102" s="4" t="s">
        <v>24</v>
      </c>
      <c r="N102" s="4" t="s">
        <v>24</v>
      </c>
      <c r="O102" s="5" t="s">
        <v>24</v>
      </c>
      <c r="P102" s="4" t="s">
        <v>24</v>
      </c>
      <c r="Q102" s="4" t="s">
        <v>24</v>
      </c>
      <c r="R102" s="4" t="s">
        <v>24</v>
      </c>
      <c r="S102" s="4" t="s">
        <v>24</v>
      </c>
    </row>
    <row r="103" spans="1:19" x14ac:dyDescent="0.2">
      <c r="A103" s="3" t="s">
        <v>112</v>
      </c>
      <c r="B103" s="4">
        <v>6621000</v>
      </c>
      <c r="C103" s="4">
        <v>61198000</v>
      </c>
      <c r="D103" s="4">
        <v>9812000</v>
      </c>
      <c r="E103" s="4" t="s">
        <v>24</v>
      </c>
      <c r="F103" s="4" t="s">
        <v>24</v>
      </c>
      <c r="G103" s="4" t="s">
        <v>24</v>
      </c>
      <c r="H103" s="4" t="s">
        <v>24</v>
      </c>
      <c r="I103" s="4">
        <v>3331000</v>
      </c>
      <c r="J103" s="4" t="s">
        <v>24</v>
      </c>
      <c r="K103" s="4" t="s">
        <v>24</v>
      </c>
      <c r="L103" s="4" t="s">
        <v>24</v>
      </c>
      <c r="M103" s="4" t="s">
        <v>24</v>
      </c>
      <c r="N103" s="4" t="s">
        <v>24</v>
      </c>
      <c r="O103" s="5" t="s">
        <v>24</v>
      </c>
      <c r="P103" s="4" t="s">
        <v>24</v>
      </c>
      <c r="Q103" s="4" t="s">
        <v>24</v>
      </c>
      <c r="R103" s="4" t="s">
        <v>24</v>
      </c>
      <c r="S103" s="4" t="s">
        <v>24</v>
      </c>
    </row>
    <row r="104" spans="1:19" x14ac:dyDescent="0.2">
      <c r="A104" s="3" t="s">
        <v>113</v>
      </c>
      <c r="B104" s="4">
        <v>117809000</v>
      </c>
      <c r="C104" s="4">
        <v>175258000</v>
      </c>
      <c r="D104" s="4">
        <v>115429000</v>
      </c>
      <c r="E104" s="4">
        <v>120629000</v>
      </c>
      <c r="F104" s="4">
        <v>181048000</v>
      </c>
      <c r="G104" s="4">
        <v>256018000</v>
      </c>
      <c r="H104" s="4">
        <v>311272000</v>
      </c>
      <c r="I104" s="4">
        <v>270117000</v>
      </c>
      <c r="J104" s="4">
        <v>313048000</v>
      </c>
      <c r="K104" s="4">
        <v>337546000</v>
      </c>
      <c r="L104" s="4">
        <v>444358000</v>
      </c>
      <c r="M104" s="4">
        <v>538487000</v>
      </c>
      <c r="N104" s="4">
        <v>481885000</v>
      </c>
      <c r="O104" s="5">
        <v>481885000</v>
      </c>
      <c r="P104" s="4">
        <v>526355000</v>
      </c>
      <c r="Q104" s="4">
        <v>549595000</v>
      </c>
      <c r="R104" s="4">
        <v>554989000</v>
      </c>
      <c r="S104" s="4">
        <v>481885000</v>
      </c>
    </row>
    <row r="105" spans="1:19" x14ac:dyDescent="0.2">
      <c r="A105" s="3" t="s">
        <v>114</v>
      </c>
      <c r="B105" s="4">
        <v>11979000</v>
      </c>
      <c r="C105" s="4">
        <v>28911000</v>
      </c>
      <c r="D105" s="4">
        <v>19243000</v>
      </c>
      <c r="E105" s="4">
        <v>10500000</v>
      </c>
      <c r="F105" s="4">
        <v>4500000</v>
      </c>
      <c r="G105" s="4">
        <v>36400000</v>
      </c>
      <c r="H105" s="4">
        <v>23725000</v>
      </c>
      <c r="I105" s="4">
        <v>61454000</v>
      </c>
      <c r="J105" s="4">
        <v>57790000</v>
      </c>
      <c r="K105" s="4">
        <v>45387000</v>
      </c>
      <c r="L105" s="4">
        <v>31208000</v>
      </c>
      <c r="M105" s="4">
        <v>16753000</v>
      </c>
      <c r="N105" s="4">
        <v>66000</v>
      </c>
      <c r="O105" s="5">
        <v>66000</v>
      </c>
      <c r="P105" s="4">
        <v>9829000</v>
      </c>
      <c r="Q105" s="4">
        <v>6554000</v>
      </c>
      <c r="R105" s="4">
        <v>3274000</v>
      </c>
      <c r="S105" s="4">
        <v>66000</v>
      </c>
    </row>
    <row r="106" spans="1:19" x14ac:dyDescent="0.2">
      <c r="A106" s="3" t="s">
        <v>115</v>
      </c>
      <c r="B106" s="4">
        <v>11979000</v>
      </c>
      <c r="C106" s="4">
        <v>28911000</v>
      </c>
      <c r="D106" s="4">
        <v>19243000</v>
      </c>
      <c r="E106" s="4">
        <v>10500000</v>
      </c>
      <c r="F106" s="4">
        <v>4500000</v>
      </c>
      <c r="G106" s="4">
        <v>36400000</v>
      </c>
      <c r="H106" s="4">
        <v>22701000</v>
      </c>
      <c r="I106" s="4">
        <v>60938000</v>
      </c>
      <c r="J106" s="4">
        <v>57688000</v>
      </c>
      <c r="K106" s="4">
        <v>39514000</v>
      </c>
      <c r="L106" s="4">
        <v>27358000</v>
      </c>
      <c r="M106" s="4">
        <v>15202000</v>
      </c>
      <c r="N106" s="4" t="s">
        <v>24</v>
      </c>
      <c r="O106" s="5" t="s">
        <v>24</v>
      </c>
      <c r="P106" s="4">
        <v>9117000</v>
      </c>
      <c r="Q106" s="4">
        <v>6078000</v>
      </c>
      <c r="R106" s="4">
        <v>3039000</v>
      </c>
      <c r="S106" s="4" t="s">
        <v>24</v>
      </c>
    </row>
    <row r="107" spans="1:19" x14ac:dyDescent="0.2">
      <c r="A107" s="3" t="s">
        <v>116</v>
      </c>
      <c r="B107" s="4" t="s">
        <v>24</v>
      </c>
      <c r="C107" s="4" t="s">
        <v>24</v>
      </c>
      <c r="D107" s="4" t="s">
        <v>24</v>
      </c>
      <c r="E107" s="4" t="s">
        <v>24</v>
      </c>
      <c r="F107" s="4" t="s">
        <v>24</v>
      </c>
      <c r="G107" s="4" t="s">
        <v>24</v>
      </c>
      <c r="H107" s="4">
        <v>1024000</v>
      </c>
      <c r="I107" s="4">
        <v>516000</v>
      </c>
      <c r="J107" s="4">
        <v>102000</v>
      </c>
      <c r="K107" s="4">
        <v>5873000</v>
      </c>
      <c r="L107" s="4">
        <v>3850000</v>
      </c>
      <c r="M107" s="4">
        <v>1551000</v>
      </c>
      <c r="N107" s="4">
        <v>66000</v>
      </c>
      <c r="O107" s="5">
        <v>66000</v>
      </c>
      <c r="P107" s="4">
        <v>712000</v>
      </c>
      <c r="Q107" s="4">
        <v>476000</v>
      </c>
      <c r="R107" s="4">
        <v>235000</v>
      </c>
      <c r="S107" s="4">
        <v>66000</v>
      </c>
    </row>
    <row r="108" spans="1:19" x14ac:dyDescent="0.2">
      <c r="A108" s="3" t="s">
        <v>117</v>
      </c>
      <c r="B108" s="4">
        <v>6460000</v>
      </c>
      <c r="C108" s="4">
        <v>6484000</v>
      </c>
      <c r="D108" s="4">
        <v>4918000</v>
      </c>
      <c r="E108" s="4">
        <v>6592000</v>
      </c>
      <c r="F108" s="4">
        <v>8011000</v>
      </c>
      <c r="G108" s="4">
        <v>9613000</v>
      </c>
      <c r="H108" s="4">
        <v>16504000</v>
      </c>
      <c r="I108" s="4">
        <v>15508000</v>
      </c>
      <c r="J108" s="4">
        <v>21381000</v>
      </c>
      <c r="K108" s="4">
        <v>24045000</v>
      </c>
      <c r="L108" s="4">
        <v>28036000</v>
      </c>
      <c r="M108" s="4">
        <v>26719000</v>
      </c>
      <c r="N108" s="4">
        <v>29039000</v>
      </c>
      <c r="O108" s="5">
        <v>29039000</v>
      </c>
      <c r="P108" s="4">
        <v>25839000</v>
      </c>
      <c r="Q108" s="4">
        <v>27744000</v>
      </c>
      <c r="R108" s="4">
        <v>28957000</v>
      </c>
      <c r="S108" s="4">
        <v>29039000</v>
      </c>
    </row>
    <row r="109" spans="1:19" x14ac:dyDescent="0.2">
      <c r="A109" s="3" t="s">
        <v>118</v>
      </c>
      <c r="B109" s="4" t="s">
        <v>24</v>
      </c>
      <c r="C109" s="4" t="s">
        <v>24</v>
      </c>
      <c r="D109" s="4">
        <v>1152000</v>
      </c>
      <c r="E109" s="4">
        <v>1040000</v>
      </c>
      <c r="F109" s="4">
        <v>737000</v>
      </c>
      <c r="G109" s="4">
        <v>854000</v>
      </c>
      <c r="H109" s="4">
        <v>5293000</v>
      </c>
      <c r="I109" s="4">
        <v>2284000</v>
      </c>
      <c r="J109" s="4">
        <v>3561000</v>
      </c>
      <c r="K109" s="4">
        <v>4729000</v>
      </c>
      <c r="L109" s="4">
        <v>5107000</v>
      </c>
      <c r="M109" s="4">
        <v>6001000</v>
      </c>
      <c r="N109" s="4">
        <v>4799000</v>
      </c>
      <c r="O109" s="5">
        <v>4799000</v>
      </c>
      <c r="P109" s="4">
        <v>6609000</v>
      </c>
      <c r="Q109" s="4">
        <v>5934000</v>
      </c>
      <c r="R109" s="4">
        <v>6159000</v>
      </c>
      <c r="S109" s="4">
        <v>4799000</v>
      </c>
    </row>
    <row r="110" spans="1:19" x14ac:dyDescent="0.2">
      <c r="A110" s="3" t="s">
        <v>119</v>
      </c>
      <c r="B110" s="4">
        <v>4478000</v>
      </c>
      <c r="C110" s="4">
        <v>4420000</v>
      </c>
      <c r="D110" s="4">
        <v>4382000</v>
      </c>
      <c r="E110" s="4">
        <v>4453000</v>
      </c>
      <c r="F110" s="4">
        <v>5477000</v>
      </c>
      <c r="G110" s="4">
        <v>6684000</v>
      </c>
      <c r="H110" s="4">
        <v>8488000</v>
      </c>
      <c r="I110" s="4">
        <v>10162000</v>
      </c>
      <c r="J110" s="4">
        <v>15209000</v>
      </c>
      <c r="K110" s="4">
        <v>17379000</v>
      </c>
      <c r="L110" s="4">
        <v>19485000</v>
      </c>
      <c r="M110" s="4">
        <v>18384000</v>
      </c>
      <c r="N110" s="4">
        <v>22159000</v>
      </c>
      <c r="O110" s="5">
        <v>22159000</v>
      </c>
      <c r="P110" s="4">
        <v>17892000</v>
      </c>
      <c r="Q110" s="4">
        <v>20335000</v>
      </c>
      <c r="R110" s="4">
        <v>21267000</v>
      </c>
      <c r="S110" s="4">
        <v>22159000</v>
      </c>
    </row>
    <row r="111" spans="1:19" x14ac:dyDescent="0.2">
      <c r="A111" s="3" t="s">
        <v>109</v>
      </c>
      <c r="B111" s="4" t="s">
        <v>24</v>
      </c>
      <c r="C111" s="4" t="s">
        <v>24</v>
      </c>
      <c r="D111" s="4" t="s">
        <v>24</v>
      </c>
      <c r="E111" s="4" t="s">
        <v>24</v>
      </c>
      <c r="F111" s="4" t="s">
        <v>24</v>
      </c>
      <c r="G111" s="4" t="s">
        <v>24</v>
      </c>
      <c r="H111" s="4" t="s">
        <v>24</v>
      </c>
      <c r="I111" s="4" t="s">
        <v>24</v>
      </c>
      <c r="J111" s="4" t="s">
        <v>24</v>
      </c>
      <c r="K111" s="4" t="s">
        <v>24</v>
      </c>
      <c r="L111" s="4" t="s">
        <v>24</v>
      </c>
      <c r="M111" s="4" t="s">
        <v>24</v>
      </c>
      <c r="N111" s="4" t="s">
        <v>24</v>
      </c>
      <c r="O111" s="5" t="s">
        <v>24</v>
      </c>
      <c r="P111" s="4" t="s">
        <v>24</v>
      </c>
      <c r="Q111" s="4" t="s">
        <v>24</v>
      </c>
      <c r="R111" s="4" t="s">
        <v>24</v>
      </c>
      <c r="S111" s="4" t="s">
        <v>24</v>
      </c>
    </row>
    <row r="112" spans="1:19" x14ac:dyDescent="0.2">
      <c r="A112" s="3" t="s">
        <v>111</v>
      </c>
      <c r="B112" s="4" t="s">
        <v>24</v>
      </c>
      <c r="C112" s="4" t="s">
        <v>24</v>
      </c>
      <c r="D112" s="4" t="s">
        <v>24</v>
      </c>
      <c r="E112" s="4" t="s">
        <v>24</v>
      </c>
      <c r="F112" s="4" t="s">
        <v>24</v>
      </c>
      <c r="G112" s="4" t="s">
        <v>24</v>
      </c>
      <c r="H112" s="4" t="s">
        <v>24</v>
      </c>
      <c r="I112" s="4" t="s">
        <v>24</v>
      </c>
      <c r="J112" s="4" t="s">
        <v>24</v>
      </c>
      <c r="K112" s="4" t="s">
        <v>24</v>
      </c>
      <c r="L112" s="4" t="s">
        <v>24</v>
      </c>
      <c r="M112" s="4" t="s">
        <v>24</v>
      </c>
      <c r="N112" s="4" t="s">
        <v>24</v>
      </c>
      <c r="O112" s="5" t="s">
        <v>24</v>
      </c>
      <c r="P112" s="4" t="s">
        <v>24</v>
      </c>
      <c r="Q112" s="4" t="s">
        <v>24</v>
      </c>
      <c r="R112" s="4" t="s">
        <v>24</v>
      </c>
      <c r="S112" s="4" t="s">
        <v>24</v>
      </c>
    </row>
    <row r="113" spans="1:19" x14ac:dyDescent="0.2">
      <c r="A113" s="3" t="s">
        <v>110</v>
      </c>
      <c r="B113" s="4" t="s">
        <v>24</v>
      </c>
      <c r="C113" s="4" t="s">
        <v>24</v>
      </c>
      <c r="D113" s="4" t="s">
        <v>24</v>
      </c>
      <c r="E113" s="4" t="s">
        <v>24</v>
      </c>
      <c r="F113" s="4" t="s">
        <v>24</v>
      </c>
      <c r="G113" s="4" t="s">
        <v>24</v>
      </c>
      <c r="H113" s="4" t="s">
        <v>24</v>
      </c>
      <c r="I113" s="4" t="s">
        <v>24</v>
      </c>
      <c r="J113" s="4" t="s">
        <v>24</v>
      </c>
      <c r="K113" s="4" t="s">
        <v>24</v>
      </c>
      <c r="L113" s="4" t="s">
        <v>24</v>
      </c>
      <c r="M113" s="4" t="s">
        <v>24</v>
      </c>
      <c r="N113" s="4" t="s">
        <v>24</v>
      </c>
      <c r="O113" s="5" t="s">
        <v>24</v>
      </c>
      <c r="P113" s="4" t="s">
        <v>24</v>
      </c>
      <c r="Q113" s="4" t="s">
        <v>24</v>
      </c>
      <c r="R113" s="4" t="s">
        <v>24</v>
      </c>
      <c r="S113" s="4" t="s">
        <v>24</v>
      </c>
    </row>
    <row r="114" spans="1:19" x14ac:dyDescent="0.2">
      <c r="A114" s="3" t="s">
        <v>120</v>
      </c>
      <c r="B114" s="4">
        <v>1982000</v>
      </c>
      <c r="C114" s="4">
        <v>2064000</v>
      </c>
      <c r="D114" s="4">
        <v>-616000</v>
      </c>
      <c r="E114" s="4">
        <v>1099000</v>
      </c>
      <c r="F114" s="4">
        <v>1797000</v>
      </c>
      <c r="G114" s="4">
        <v>2075000</v>
      </c>
      <c r="H114" s="4">
        <v>2723000</v>
      </c>
      <c r="I114" s="4">
        <v>3062000</v>
      </c>
      <c r="J114" s="4">
        <v>2611000</v>
      </c>
      <c r="K114" s="4">
        <v>1937000</v>
      </c>
      <c r="L114" s="4">
        <v>3444000</v>
      </c>
      <c r="M114" s="4">
        <v>2334000</v>
      </c>
      <c r="N114" s="4">
        <v>2081000</v>
      </c>
      <c r="O114" s="5">
        <v>2081000</v>
      </c>
      <c r="P114" s="4">
        <v>1338000</v>
      </c>
      <c r="Q114" s="4">
        <v>1475000</v>
      </c>
      <c r="R114" s="4">
        <v>1531000</v>
      </c>
      <c r="S114" s="4">
        <v>2081000</v>
      </c>
    </row>
    <row r="115" spans="1:19" x14ac:dyDescent="0.2">
      <c r="A115" s="3" t="s">
        <v>121</v>
      </c>
      <c r="B115" s="4">
        <v>18439000</v>
      </c>
      <c r="C115" s="4">
        <v>35395000</v>
      </c>
      <c r="D115" s="4">
        <v>24161000</v>
      </c>
      <c r="E115" s="4">
        <v>17092000</v>
      </c>
      <c r="F115" s="4">
        <v>12511000</v>
      </c>
      <c r="G115" s="4">
        <v>46013000</v>
      </c>
      <c r="H115" s="4">
        <v>40229000</v>
      </c>
      <c r="I115" s="4">
        <v>76962000</v>
      </c>
      <c r="J115" s="4">
        <v>79171000</v>
      </c>
      <c r="K115" s="4">
        <v>69432000</v>
      </c>
      <c r="L115" s="4">
        <v>59244000</v>
      </c>
      <c r="M115" s="4">
        <v>43472000</v>
      </c>
      <c r="N115" s="4">
        <v>29105000</v>
      </c>
      <c r="O115" s="5">
        <v>29105000</v>
      </c>
      <c r="P115" s="4">
        <v>35668000</v>
      </c>
      <c r="Q115" s="4">
        <v>34298000</v>
      </c>
      <c r="R115" s="4">
        <v>32231000</v>
      </c>
      <c r="S115" s="4">
        <v>29105000</v>
      </c>
    </row>
    <row r="116" spans="1:19" x14ac:dyDescent="0.2">
      <c r="A116" s="3" t="s">
        <v>122</v>
      </c>
      <c r="B116" s="4">
        <v>136248000</v>
      </c>
      <c r="C116" s="4">
        <v>210653000</v>
      </c>
      <c r="D116" s="4">
        <v>139590000</v>
      </c>
      <c r="E116" s="4">
        <v>137721000</v>
      </c>
      <c r="F116" s="4">
        <v>193559000</v>
      </c>
      <c r="G116" s="4">
        <v>302031000</v>
      </c>
      <c r="H116" s="4">
        <v>351501000</v>
      </c>
      <c r="I116" s="4">
        <v>347079000</v>
      </c>
      <c r="J116" s="4">
        <v>392219000</v>
      </c>
      <c r="K116" s="4">
        <v>406978000</v>
      </c>
      <c r="L116" s="4">
        <v>503602000</v>
      </c>
      <c r="M116" s="4">
        <v>581959000</v>
      </c>
      <c r="N116" s="4">
        <v>510990000</v>
      </c>
      <c r="O116" s="5">
        <v>510990000</v>
      </c>
      <c r="P116" s="4">
        <v>562023000</v>
      </c>
      <c r="Q116" s="4">
        <v>583893000</v>
      </c>
      <c r="R116" s="4">
        <v>587220000</v>
      </c>
      <c r="S116" s="4">
        <v>510990000</v>
      </c>
    </row>
    <row r="117" spans="1:19" x14ac:dyDescent="0.2">
      <c r="A117" s="3" t="s">
        <v>123</v>
      </c>
      <c r="B117" s="4" t="s">
        <v>24</v>
      </c>
      <c r="C117" s="4" t="s">
        <v>24</v>
      </c>
      <c r="D117" s="4" t="s">
        <v>24</v>
      </c>
      <c r="E117" s="4" t="s">
        <v>24</v>
      </c>
      <c r="F117" s="4" t="s">
        <v>24</v>
      </c>
      <c r="G117" s="4" t="s">
        <v>24</v>
      </c>
      <c r="H117" s="4" t="s">
        <v>24</v>
      </c>
      <c r="I117" s="4" t="s">
        <v>24</v>
      </c>
      <c r="J117" s="4" t="s">
        <v>24</v>
      </c>
      <c r="K117" s="4" t="s">
        <v>24</v>
      </c>
      <c r="L117" s="4" t="s">
        <v>24</v>
      </c>
      <c r="M117" s="4" t="s">
        <v>24</v>
      </c>
      <c r="N117" s="4" t="s">
        <v>24</v>
      </c>
      <c r="O117" s="5" t="s">
        <v>24</v>
      </c>
      <c r="P117" s="4" t="s">
        <v>24</v>
      </c>
      <c r="Q117" s="4" t="s">
        <v>24</v>
      </c>
      <c r="R117" s="4" t="s">
        <v>24</v>
      </c>
      <c r="S117" s="4" t="s">
        <v>24</v>
      </c>
    </row>
    <row r="118" spans="1:19" x14ac:dyDescent="0.2">
      <c r="A118" s="3" t="s">
        <v>124</v>
      </c>
      <c r="B118" s="4">
        <v>60158000</v>
      </c>
      <c r="C118" s="4">
        <v>65807000</v>
      </c>
      <c r="D118" s="4">
        <v>71447000</v>
      </c>
      <c r="E118" s="4">
        <v>81234000</v>
      </c>
      <c r="F118" s="4">
        <v>89744000</v>
      </c>
      <c r="G118" s="4">
        <v>102687000</v>
      </c>
      <c r="H118" s="4">
        <v>133666000</v>
      </c>
      <c r="I118" s="4">
        <v>152174000</v>
      </c>
      <c r="J118" s="4">
        <v>158681000</v>
      </c>
      <c r="K118" s="4">
        <v>175995000</v>
      </c>
      <c r="L118" s="4">
        <v>189833000</v>
      </c>
      <c r="M118" s="4">
        <v>197057000</v>
      </c>
      <c r="N118" s="4">
        <v>207017000</v>
      </c>
      <c r="O118" s="5">
        <v>207017000</v>
      </c>
      <c r="P118" s="4">
        <v>188291000</v>
      </c>
      <c r="Q118" s="4">
        <v>194759000</v>
      </c>
      <c r="R118" s="4">
        <v>200534000</v>
      </c>
      <c r="S118" s="4">
        <v>207017000</v>
      </c>
    </row>
    <row r="119" spans="1:19" x14ac:dyDescent="0.2">
      <c r="A119" s="3" t="s">
        <v>125</v>
      </c>
      <c r="B119" s="4">
        <v>342000</v>
      </c>
      <c r="C119" s="4">
        <v>345000</v>
      </c>
      <c r="D119" s="4">
        <v>346000</v>
      </c>
      <c r="E119" s="4">
        <v>352000</v>
      </c>
      <c r="F119" s="4">
        <v>354000</v>
      </c>
      <c r="G119" s="4">
        <v>362000</v>
      </c>
      <c r="H119" s="4">
        <v>373000</v>
      </c>
      <c r="I119" s="4">
        <v>377000</v>
      </c>
      <c r="J119" s="4">
        <v>382000</v>
      </c>
      <c r="K119" s="4">
        <v>385000</v>
      </c>
      <c r="L119" s="4">
        <v>388000</v>
      </c>
      <c r="M119" s="4">
        <v>390000</v>
      </c>
      <c r="N119" s="4">
        <v>393000</v>
      </c>
      <c r="O119" s="5">
        <v>393000</v>
      </c>
      <c r="P119" s="4">
        <v>392000</v>
      </c>
      <c r="Q119" s="4">
        <v>393000</v>
      </c>
      <c r="R119" s="4">
        <v>393000</v>
      </c>
      <c r="S119" s="4">
        <v>393000</v>
      </c>
    </row>
    <row r="120" spans="1:19" x14ac:dyDescent="0.2">
      <c r="A120" s="3" t="s">
        <v>126</v>
      </c>
      <c r="B120" s="4">
        <v>59816000</v>
      </c>
      <c r="C120" s="4">
        <v>65462000</v>
      </c>
      <c r="D120" s="4">
        <v>71101000</v>
      </c>
      <c r="E120" s="4">
        <v>80882000</v>
      </c>
      <c r="F120" s="4">
        <v>89390000</v>
      </c>
      <c r="G120" s="4">
        <v>102325000</v>
      </c>
      <c r="H120" s="4">
        <v>133293000</v>
      </c>
      <c r="I120" s="4">
        <v>151797000</v>
      </c>
      <c r="J120" s="4">
        <v>158299000</v>
      </c>
      <c r="K120" s="4">
        <v>175610000</v>
      </c>
      <c r="L120" s="4">
        <v>189445000</v>
      </c>
      <c r="M120" s="4">
        <v>196667000</v>
      </c>
      <c r="N120" s="4">
        <v>206624000</v>
      </c>
      <c r="O120" s="5">
        <v>206624000</v>
      </c>
      <c r="P120" s="4">
        <v>187899000</v>
      </c>
      <c r="Q120" s="4">
        <v>194366000</v>
      </c>
      <c r="R120" s="4">
        <v>200141000</v>
      </c>
      <c r="S120" s="4">
        <v>206624000</v>
      </c>
    </row>
    <row r="121" spans="1:19" x14ac:dyDescent="0.2">
      <c r="A121" s="3" t="s">
        <v>127</v>
      </c>
      <c r="B121" s="4" t="s">
        <v>24</v>
      </c>
      <c r="C121" s="4" t="s">
        <v>24</v>
      </c>
      <c r="D121" s="4" t="s">
        <v>24</v>
      </c>
      <c r="E121" s="4" t="s">
        <v>24</v>
      </c>
      <c r="F121" s="4" t="s">
        <v>24</v>
      </c>
      <c r="G121" s="4" t="s">
        <v>24</v>
      </c>
      <c r="H121" s="4" t="s">
        <v>24</v>
      </c>
      <c r="I121" s="4">
        <v>42401000</v>
      </c>
      <c r="J121" s="4">
        <v>47779000</v>
      </c>
      <c r="K121" s="4">
        <v>68501000</v>
      </c>
      <c r="L121" s="4">
        <v>87343000</v>
      </c>
      <c r="M121" s="4">
        <v>147258000</v>
      </c>
      <c r="N121" s="4">
        <v>194833000</v>
      </c>
      <c r="O121" s="5">
        <v>194833000</v>
      </c>
      <c r="P121" s="4">
        <v>152158000</v>
      </c>
      <c r="Q121" s="4">
        <v>152362000</v>
      </c>
      <c r="R121" s="4">
        <v>156475000</v>
      </c>
      <c r="S121" s="4">
        <v>194833000</v>
      </c>
    </row>
    <row r="122" spans="1:19" x14ac:dyDescent="0.2">
      <c r="A122" s="3" t="s">
        <v>128</v>
      </c>
      <c r="B122" s="4">
        <v>241369000</v>
      </c>
      <c r="C122" s="4">
        <v>184902000</v>
      </c>
      <c r="D122" s="4">
        <v>253871000</v>
      </c>
      <c r="E122" s="4">
        <v>345602000</v>
      </c>
      <c r="F122" s="4">
        <v>389244000</v>
      </c>
      <c r="G122" s="4">
        <v>451141000</v>
      </c>
      <c r="H122" s="4">
        <v>548256000</v>
      </c>
      <c r="I122" s="4">
        <v>632423000</v>
      </c>
      <c r="J122" s="4">
        <v>754583000</v>
      </c>
      <c r="K122" s="4">
        <v>868062000</v>
      </c>
      <c r="L122" s="4">
        <v>1016296000</v>
      </c>
      <c r="M122" s="4">
        <v>1216676000</v>
      </c>
      <c r="N122" s="4">
        <v>1464589000</v>
      </c>
      <c r="O122" s="5">
        <v>1464589000</v>
      </c>
      <c r="P122" s="4">
        <v>1281291000</v>
      </c>
      <c r="Q122" s="4">
        <v>1344448000</v>
      </c>
      <c r="R122" s="4">
        <v>1403803000</v>
      </c>
      <c r="S122" s="4">
        <v>1464589000</v>
      </c>
    </row>
    <row r="123" spans="1:19" x14ac:dyDescent="0.2">
      <c r="A123" s="3" t="s">
        <v>129</v>
      </c>
      <c r="B123" s="4" t="s">
        <v>24</v>
      </c>
      <c r="C123" s="4" t="s">
        <v>24</v>
      </c>
      <c r="D123" s="4" t="s">
        <v>24</v>
      </c>
      <c r="E123" s="4" t="s">
        <v>24</v>
      </c>
      <c r="F123" s="4">
        <v>-44000</v>
      </c>
      <c r="G123" s="4">
        <v>591000</v>
      </c>
      <c r="H123" s="4">
        <v>-348000</v>
      </c>
      <c r="I123" s="4">
        <v>-1257000</v>
      </c>
      <c r="J123" s="4">
        <v>-2386000</v>
      </c>
      <c r="K123" s="4">
        <v>-1147000</v>
      </c>
      <c r="L123" s="4">
        <v>-6266000</v>
      </c>
      <c r="M123" s="4">
        <v>-12793000</v>
      </c>
      <c r="N123" s="4">
        <v>-8115000</v>
      </c>
      <c r="O123" s="5">
        <v>-8115000</v>
      </c>
      <c r="P123" s="4">
        <v>-15058000</v>
      </c>
      <c r="Q123" s="4">
        <v>-2714000</v>
      </c>
      <c r="R123" s="4">
        <v>-6281000</v>
      </c>
      <c r="S123" s="4">
        <v>-8115000</v>
      </c>
    </row>
    <row r="124" spans="1:19" x14ac:dyDescent="0.2">
      <c r="A124" s="3" t="s">
        <v>130</v>
      </c>
      <c r="B124" s="4">
        <v>301527000</v>
      </c>
      <c r="C124" s="4">
        <v>250709000</v>
      </c>
      <c r="D124" s="4">
        <v>325318000</v>
      </c>
      <c r="E124" s="4">
        <v>426836000</v>
      </c>
      <c r="F124" s="4">
        <v>478944000</v>
      </c>
      <c r="G124" s="4">
        <v>554419000</v>
      </c>
      <c r="H124" s="4">
        <v>681574000</v>
      </c>
      <c r="I124" s="4">
        <v>740939000</v>
      </c>
      <c r="J124" s="4">
        <v>863099000</v>
      </c>
      <c r="K124" s="4">
        <v>974409000</v>
      </c>
      <c r="L124" s="4">
        <v>1112520000</v>
      </c>
      <c r="M124" s="4">
        <v>1253682000</v>
      </c>
      <c r="N124" s="4">
        <v>1468658000</v>
      </c>
      <c r="O124" s="5">
        <v>1468658000</v>
      </c>
      <c r="P124" s="4">
        <v>1302366000</v>
      </c>
      <c r="Q124" s="4">
        <v>1384131000</v>
      </c>
      <c r="R124" s="4">
        <v>1441581000</v>
      </c>
      <c r="S124" s="4">
        <v>1468658000</v>
      </c>
    </row>
    <row r="125" spans="1:19" x14ac:dyDescent="0.2">
      <c r="A125" s="3" t="s">
        <v>131</v>
      </c>
      <c r="B125" s="4" t="s">
        <v>24</v>
      </c>
      <c r="C125" s="4" t="s">
        <v>24</v>
      </c>
      <c r="D125" s="4" t="s">
        <v>24</v>
      </c>
      <c r="E125" s="4" t="s">
        <v>24</v>
      </c>
      <c r="F125" s="4" t="s">
        <v>24</v>
      </c>
      <c r="G125" s="4" t="s">
        <v>24</v>
      </c>
      <c r="H125" s="4" t="s">
        <v>24</v>
      </c>
      <c r="I125" s="4" t="s">
        <v>24</v>
      </c>
      <c r="J125" s="4" t="s">
        <v>24</v>
      </c>
      <c r="K125" s="4" t="s">
        <v>24</v>
      </c>
      <c r="L125" s="4" t="s">
        <v>24</v>
      </c>
      <c r="M125" s="4" t="s">
        <v>24</v>
      </c>
      <c r="N125" s="4" t="s">
        <v>24</v>
      </c>
      <c r="O125" s="5" t="s">
        <v>24</v>
      </c>
      <c r="P125" s="4" t="s">
        <v>24</v>
      </c>
      <c r="Q125" s="4" t="s">
        <v>24</v>
      </c>
      <c r="R125" s="4" t="s">
        <v>24</v>
      </c>
      <c r="S125" s="4" t="s">
        <v>24</v>
      </c>
    </row>
    <row r="126" spans="1:19" x14ac:dyDescent="0.2">
      <c r="A126" s="3" t="s">
        <v>132</v>
      </c>
      <c r="B126" s="4">
        <v>301527000</v>
      </c>
      <c r="C126" s="4">
        <v>250709000</v>
      </c>
      <c r="D126" s="4">
        <v>325318000</v>
      </c>
      <c r="E126" s="4">
        <v>426836000</v>
      </c>
      <c r="F126" s="4">
        <v>478944000</v>
      </c>
      <c r="G126" s="4">
        <v>554419000</v>
      </c>
      <c r="H126" s="4">
        <v>681574000</v>
      </c>
      <c r="I126" s="4">
        <v>740939000</v>
      </c>
      <c r="J126" s="4">
        <v>863099000</v>
      </c>
      <c r="K126" s="4">
        <v>974409000</v>
      </c>
      <c r="L126" s="4">
        <v>1112520000</v>
      </c>
      <c r="M126" s="4">
        <v>1253682000</v>
      </c>
      <c r="N126" s="4">
        <v>1468658000</v>
      </c>
      <c r="O126" s="5">
        <v>1468658000</v>
      </c>
      <c r="P126" s="4">
        <v>1302366000</v>
      </c>
      <c r="Q126" s="4">
        <v>1384131000</v>
      </c>
      <c r="R126" s="4">
        <v>1441581000</v>
      </c>
      <c r="S126" s="4">
        <v>1468658000</v>
      </c>
    </row>
    <row r="127" spans="1:19" x14ac:dyDescent="0.2">
      <c r="A127" s="3" t="s">
        <v>133</v>
      </c>
      <c r="B127" s="4">
        <v>437775000</v>
      </c>
      <c r="C127" s="4">
        <v>461362000</v>
      </c>
      <c r="D127" s="4">
        <v>464908000</v>
      </c>
      <c r="E127" s="4">
        <v>564557000</v>
      </c>
      <c r="F127" s="4">
        <v>672503000</v>
      </c>
      <c r="G127" s="4">
        <v>856450000</v>
      </c>
      <c r="H127" s="4">
        <v>1033075000</v>
      </c>
      <c r="I127" s="4">
        <v>1088018000</v>
      </c>
      <c r="J127" s="4">
        <v>1255318000</v>
      </c>
      <c r="K127" s="4">
        <v>1381387000</v>
      </c>
      <c r="L127" s="4">
        <v>1616122000</v>
      </c>
      <c r="M127" s="4">
        <v>1835641000</v>
      </c>
      <c r="N127" s="4">
        <v>1979648000</v>
      </c>
      <c r="O127" s="5">
        <v>1979648000</v>
      </c>
      <c r="P127" s="4">
        <v>1864389000</v>
      </c>
      <c r="Q127" s="4">
        <v>1968024000</v>
      </c>
      <c r="R127" s="4">
        <v>2028801000</v>
      </c>
      <c r="S127" s="4">
        <v>1979648000</v>
      </c>
    </row>
    <row r="128" spans="1:19" x14ac:dyDescent="0.2">
      <c r="A128" s="3" t="s">
        <v>134</v>
      </c>
      <c r="B128" s="4">
        <v>34207579</v>
      </c>
      <c r="C128" s="4">
        <v>34470829</v>
      </c>
      <c r="D128" s="4">
        <v>34634967</v>
      </c>
      <c r="E128" s="4">
        <v>35152772</v>
      </c>
      <c r="F128" s="4">
        <v>35437654</v>
      </c>
      <c r="G128" s="4">
        <v>36156446</v>
      </c>
      <c r="H128" s="4">
        <v>37340496</v>
      </c>
      <c r="I128" s="4">
        <v>36434630</v>
      </c>
      <c r="J128" s="4">
        <v>36841650</v>
      </c>
      <c r="K128" s="4">
        <v>36727864</v>
      </c>
      <c r="L128" s="4">
        <v>36765456</v>
      </c>
      <c r="M128" s="4">
        <v>36436683</v>
      </c>
      <c r="N128" s="4">
        <v>36183682</v>
      </c>
      <c r="O128" s="5">
        <v>36183682</v>
      </c>
      <c r="P128" s="4">
        <v>36586553</v>
      </c>
      <c r="Q128" s="4">
        <v>36590939</v>
      </c>
      <c r="R128" s="4">
        <v>36578909</v>
      </c>
      <c r="S128" s="4">
        <v>36183682</v>
      </c>
    </row>
    <row r="129" spans="1:19" x14ac:dyDescent="0.2">
      <c r="A129" s="3" t="s">
        <v>135</v>
      </c>
      <c r="B129" s="4" t="s">
        <v>24</v>
      </c>
      <c r="C129" s="4" t="s">
        <v>24</v>
      </c>
      <c r="D129" s="4" t="s">
        <v>24</v>
      </c>
      <c r="E129" s="4" t="s">
        <v>24</v>
      </c>
      <c r="F129" s="4" t="s">
        <v>24</v>
      </c>
      <c r="G129" s="4" t="s">
        <v>24</v>
      </c>
      <c r="H129" s="4">
        <v>1368000</v>
      </c>
      <c r="I129" s="4">
        <v>967000</v>
      </c>
      <c r="J129" s="4">
        <v>500000</v>
      </c>
      <c r="K129" s="4">
        <v>7852000</v>
      </c>
      <c r="L129" s="4">
        <v>6443000</v>
      </c>
      <c r="M129" s="4">
        <v>3880000</v>
      </c>
      <c r="N129" s="4">
        <v>1267000</v>
      </c>
      <c r="O129" s="5">
        <v>1267000</v>
      </c>
      <c r="P129" s="4">
        <v>3026000</v>
      </c>
      <c r="Q129" s="4">
        <v>2481000</v>
      </c>
      <c r="R129" s="4">
        <v>1869000</v>
      </c>
      <c r="S129" s="4">
        <v>1267000</v>
      </c>
    </row>
    <row r="130" spans="1:19" x14ac:dyDescent="0.2">
      <c r="A130" s="3" t="s">
        <v>136</v>
      </c>
      <c r="B130" s="4">
        <v>-110905000</v>
      </c>
      <c r="C130" s="4">
        <v>-76928000</v>
      </c>
      <c r="D130" s="4">
        <v>-120805000</v>
      </c>
      <c r="E130" s="4">
        <v>-216977000</v>
      </c>
      <c r="F130" s="4">
        <v>-72478000</v>
      </c>
      <c r="G130" s="4">
        <v>-81804000</v>
      </c>
      <c r="H130" s="4">
        <v>-62722000</v>
      </c>
      <c r="I130" s="4">
        <v>-93914000</v>
      </c>
      <c r="J130" s="4">
        <v>-119901000</v>
      </c>
      <c r="K130" s="4">
        <v>-173760000</v>
      </c>
      <c r="L130" s="4">
        <v>-263455000</v>
      </c>
      <c r="M130" s="4">
        <v>-170638000</v>
      </c>
      <c r="N130" s="4">
        <v>-219212000</v>
      </c>
      <c r="O130" s="5">
        <v>-219212000</v>
      </c>
      <c r="P130" s="4">
        <v>-233987000</v>
      </c>
      <c r="Q130" s="4">
        <v>-232595000</v>
      </c>
      <c r="R130" s="4">
        <v>-215548000</v>
      </c>
      <c r="S130" s="4">
        <v>-219212000</v>
      </c>
    </row>
    <row r="131" spans="1:19" x14ac:dyDescent="0.2">
      <c r="A131" s="3" t="s">
        <v>137</v>
      </c>
      <c r="B131" s="6">
        <v>-36.78</v>
      </c>
      <c r="C131" s="6">
        <v>-30.68</v>
      </c>
      <c r="D131" s="6">
        <v>-37.130000000000003</v>
      </c>
      <c r="E131" s="6">
        <v>-50.83</v>
      </c>
      <c r="F131" s="6">
        <v>-15.13</v>
      </c>
      <c r="G131" s="6">
        <v>-14.75</v>
      </c>
      <c r="H131" s="6">
        <v>-9.1999999999999993</v>
      </c>
      <c r="I131" s="6">
        <v>-12.67</v>
      </c>
      <c r="J131" s="6">
        <v>-13.89</v>
      </c>
      <c r="K131" s="6">
        <v>-17.829999999999998</v>
      </c>
      <c r="L131" s="6">
        <v>-23.68</v>
      </c>
      <c r="M131" s="6">
        <v>-13.61</v>
      </c>
      <c r="N131" s="6">
        <v>-14.93</v>
      </c>
      <c r="O131" s="7">
        <v>-14.93</v>
      </c>
      <c r="P131" s="6">
        <v>-17.97</v>
      </c>
      <c r="Q131" s="6">
        <v>-16.8</v>
      </c>
      <c r="R131" s="6">
        <v>-14.95</v>
      </c>
      <c r="S131" s="6">
        <v>-14.93</v>
      </c>
    </row>
    <row r="132" spans="1:19" x14ac:dyDescent="0.2">
      <c r="A132" s="3" t="s">
        <v>138</v>
      </c>
      <c r="B132" s="4">
        <v>69</v>
      </c>
      <c r="C132" s="4">
        <v>54</v>
      </c>
      <c r="D132" s="4">
        <v>70</v>
      </c>
      <c r="E132" s="4">
        <v>76</v>
      </c>
      <c r="F132" s="4">
        <v>71</v>
      </c>
      <c r="G132" s="4">
        <v>65</v>
      </c>
      <c r="H132" s="4">
        <v>66</v>
      </c>
      <c r="I132" s="4">
        <v>68</v>
      </c>
      <c r="J132" s="4">
        <v>69</v>
      </c>
      <c r="K132" s="4">
        <v>70</v>
      </c>
      <c r="L132" s="4">
        <v>69</v>
      </c>
      <c r="M132" s="4">
        <v>68</v>
      </c>
      <c r="N132" s="4">
        <v>74</v>
      </c>
      <c r="O132" s="5">
        <v>74</v>
      </c>
      <c r="P132" s="4">
        <v>70</v>
      </c>
      <c r="Q132" s="4">
        <v>70</v>
      </c>
      <c r="R132" s="4">
        <v>71</v>
      </c>
      <c r="S132" s="4">
        <v>74</v>
      </c>
    </row>
    <row r="133" spans="1:19" x14ac:dyDescent="0.2">
      <c r="A133" s="3" t="s">
        <v>139</v>
      </c>
      <c r="B133" s="6">
        <v>3.04</v>
      </c>
      <c r="C133" s="6">
        <v>2.06</v>
      </c>
      <c r="D133" s="6">
        <v>3.16</v>
      </c>
      <c r="E133" s="6">
        <v>3.85</v>
      </c>
      <c r="F133" s="6">
        <v>2.91</v>
      </c>
      <c r="G133" s="6">
        <v>2.63</v>
      </c>
      <c r="H133" s="6">
        <v>2.57</v>
      </c>
      <c r="I133" s="6">
        <v>3.16</v>
      </c>
      <c r="J133" s="6">
        <v>3.27</v>
      </c>
      <c r="K133" s="6">
        <v>3.36</v>
      </c>
      <c r="L133" s="6">
        <v>3.04</v>
      </c>
      <c r="M133" s="6">
        <v>2.83</v>
      </c>
      <c r="N133" s="6">
        <v>3.43</v>
      </c>
      <c r="O133" s="7">
        <v>3.43</v>
      </c>
      <c r="P133" s="6">
        <v>2.95</v>
      </c>
      <c r="Q133" s="4">
        <v>3</v>
      </c>
      <c r="R133" s="6">
        <v>3.07</v>
      </c>
      <c r="S133" s="6">
        <v>3.43</v>
      </c>
    </row>
    <row r="134" spans="1:19" x14ac:dyDescent="0.2">
      <c r="A134" s="3" t="s">
        <v>140</v>
      </c>
      <c r="B134" s="6">
        <v>57.05</v>
      </c>
      <c r="C134" s="6">
        <v>90.36</v>
      </c>
      <c r="D134" s="6">
        <v>78.12</v>
      </c>
      <c r="E134" s="6">
        <v>74.59</v>
      </c>
      <c r="F134" s="6">
        <v>68.17</v>
      </c>
      <c r="G134" s="6">
        <v>70.56</v>
      </c>
      <c r="H134" s="6">
        <v>66.44</v>
      </c>
      <c r="I134" s="6">
        <v>78.14</v>
      </c>
      <c r="J134" s="6">
        <v>69.56</v>
      </c>
      <c r="K134" s="6">
        <v>71.78</v>
      </c>
      <c r="L134" s="6">
        <v>78.06</v>
      </c>
      <c r="M134" s="6">
        <v>84.96</v>
      </c>
      <c r="N134" s="6">
        <v>86.15</v>
      </c>
      <c r="O134" s="7">
        <v>86.15</v>
      </c>
      <c r="P134" s="6">
        <v>82.68</v>
      </c>
      <c r="Q134" s="6">
        <v>84.49</v>
      </c>
      <c r="R134" s="6">
        <v>86.45</v>
      </c>
      <c r="S134" s="6">
        <v>86.15</v>
      </c>
    </row>
    <row r="135" spans="1:19" x14ac:dyDescent="0.2">
      <c r="A135" s="3" t="s">
        <v>141</v>
      </c>
      <c r="B135" s="4">
        <v>6800</v>
      </c>
      <c r="C135" s="4">
        <v>5220</v>
      </c>
      <c r="D135" s="4">
        <v>5110</v>
      </c>
      <c r="E135" s="4">
        <v>6340</v>
      </c>
      <c r="F135" s="4">
        <v>6845</v>
      </c>
      <c r="G135" s="4">
        <v>9330</v>
      </c>
      <c r="H135" s="4">
        <v>10541</v>
      </c>
      <c r="I135" s="4">
        <v>10579</v>
      </c>
      <c r="J135" s="4">
        <v>11670</v>
      </c>
      <c r="K135" s="4">
        <v>11506</v>
      </c>
      <c r="L135" s="4">
        <v>12189</v>
      </c>
      <c r="M135" s="4">
        <v>14235</v>
      </c>
      <c r="N135" s="4" t="s">
        <v>24</v>
      </c>
      <c r="O135" s="5" t="s">
        <v>24</v>
      </c>
      <c r="P135" s="4">
        <v>14235</v>
      </c>
      <c r="Q135" s="4">
        <v>14235</v>
      </c>
      <c r="R135" s="4">
        <v>14235</v>
      </c>
      <c r="S135" s="4" t="s">
        <v>24</v>
      </c>
    </row>
    <row r="137" spans="1:19" x14ac:dyDescent="0.2">
      <c r="A137" s="2" t="s">
        <v>24</v>
      </c>
      <c r="B137" s="2" t="s">
        <v>0</v>
      </c>
      <c r="C137" s="2" t="s">
        <v>1</v>
      </c>
      <c r="D137" s="2" t="s">
        <v>2</v>
      </c>
      <c r="E137" s="2" t="s">
        <v>3</v>
      </c>
      <c r="F137" s="2" t="s">
        <v>4</v>
      </c>
      <c r="G137" s="2" t="s">
        <v>5</v>
      </c>
      <c r="H137" s="2" t="s">
        <v>6</v>
      </c>
      <c r="I137" s="2" t="s">
        <v>7</v>
      </c>
      <c r="J137" s="2" t="s">
        <v>8</v>
      </c>
      <c r="K137" s="2" t="s">
        <v>9</v>
      </c>
      <c r="L137" s="2" t="s">
        <v>10</v>
      </c>
      <c r="M137" s="2" t="s">
        <v>11</v>
      </c>
      <c r="N137" s="2" t="s">
        <v>12</v>
      </c>
      <c r="O137" s="2" t="s">
        <v>13</v>
      </c>
      <c r="P137" s="2" t="s">
        <v>14</v>
      </c>
      <c r="Q137" s="2" t="s">
        <v>15</v>
      </c>
      <c r="R137" s="2" t="s">
        <v>16</v>
      </c>
      <c r="S137" s="2" t="s">
        <v>17</v>
      </c>
    </row>
    <row r="138" spans="1:19" x14ac:dyDescent="0.2">
      <c r="A138" s="3" t="s">
        <v>142</v>
      </c>
      <c r="B138" s="4">
        <v>64329000</v>
      </c>
      <c r="C138" s="4">
        <v>-56467000</v>
      </c>
      <c r="D138" s="4">
        <v>68969000</v>
      </c>
      <c r="E138" s="4">
        <v>91731000</v>
      </c>
      <c r="F138" s="4">
        <v>43642000</v>
      </c>
      <c r="G138" s="4">
        <v>61897000</v>
      </c>
      <c r="H138" s="4">
        <v>97115000</v>
      </c>
      <c r="I138" s="4">
        <v>84167000</v>
      </c>
      <c r="J138" s="4">
        <v>120955000</v>
      </c>
      <c r="K138" s="4">
        <v>113479000</v>
      </c>
      <c r="L138" s="4">
        <v>148341000</v>
      </c>
      <c r="M138" s="4">
        <v>200380000</v>
      </c>
      <c r="N138" s="4">
        <v>247913000</v>
      </c>
      <c r="O138" s="5">
        <v>247913000</v>
      </c>
      <c r="P138" s="4">
        <v>64615000</v>
      </c>
      <c r="Q138" s="4">
        <v>63157000</v>
      </c>
      <c r="R138" s="4">
        <v>59355000</v>
      </c>
      <c r="S138" s="4">
        <v>60786000</v>
      </c>
    </row>
    <row r="139" spans="1:19" x14ac:dyDescent="0.2">
      <c r="A139" s="3" t="s">
        <v>143</v>
      </c>
      <c r="B139" s="4">
        <v>9195000</v>
      </c>
      <c r="C139" s="4">
        <v>9713000</v>
      </c>
      <c r="D139" s="4">
        <v>10211000</v>
      </c>
      <c r="E139" s="4">
        <v>10658000</v>
      </c>
      <c r="F139" s="4">
        <v>12947000</v>
      </c>
      <c r="G139" s="4">
        <v>17357000</v>
      </c>
      <c r="H139" s="4">
        <v>23793000</v>
      </c>
      <c r="I139" s="4">
        <v>29087000</v>
      </c>
      <c r="J139" s="4">
        <v>29944000</v>
      </c>
      <c r="K139" s="4">
        <v>30875000</v>
      </c>
      <c r="L139" s="4">
        <v>36252000</v>
      </c>
      <c r="M139" s="4">
        <v>38738000</v>
      </c>
      <c r="N139" s="4">
        <v>43832000</v>
      </c>
      <c r="O139" s="5">
        <v>43832000</v>
      </c>
      <c r="P139" s="4">
        <v>11055000</v>
      </c>
      <c r="Q139" s="4">
        <v>10541000</v>
      </c>
      <c r="R139" s="4">
        <v>10908000</v>
      </c>
      <c r="S139" s="4">
        <v>11328000</v>
      </c>
    </row>
    <row r="140" spans="1:19" x14ac:dyDescent="0.2">
      <c r="A140" s="3" t="s">
        <v>144</v>
      </c>
      <c r="B140" s="4">
        <v>3295000</v>
      </c>
      <c r="C140" s="4">
        <v>86086000</v>
      </c>
      <c r="D140" s="4">
        <v>2704000</v>
      </c>
      <c r="E140" s="4">
        <v>-32022000</v>
      </c>
      <c r="F140" s="4">
        <v>11542000</v>
      </c>
      <c r="G140" s="4">
        <v>15256000</v>
      </c>
      <c r="H140" s="4">
        <v>33354000</v>
      </c>
      <c r="I140" s="4">
        <v>27720000</v>
      </c>
      <c r="J140" s="4">
        <v>13110000</v>
      </c>
      <c r="K140" s="4">
        <v>31568000</v>
      </c>
      <c r="L140" s="4">
        <v>24169000</v>
      </c>
      <c r="M140" s="4">
        <v>30284000</v>
      </c>
      <c r="N140" s="4">
        <v>25623000</v>
      </c>
      <c r="O140" s="5">
        <v>25623000</v>
      </c>
      <c r="P140" s="4">
        <v>6922000</v>
      </c>
      <c r="Q140" s="4">
        <v>9244000</v>
      </c>
      <c r="R140" s="4">
        <v>7503000</v>
      </c>
      <c r="S140" s="4">
        <v>1954000</v>
      </c>
    </row>
    <row r="141" spans="1:19" x14ac:dyDescent="0.2">
      <c r="A141" s="3" t="s">
        <v>145</v>
      </c>
      <c r="B141" s="4">
        <v>3460000</v>
      </c>
      <c r="C141" s="4">
        <v>4649000</v>
      </c>
      <c r="D141" s="4">
        <v>5100000</v>
      </c>
      <c r="E141" s="4">
        <v>5547000</v>
      </c>
      <c r="F141" s="4">
        <v>8027000</v>
      </c>
      <c r="G141" s="4">
        <v>9927000</v>
      </c>
      <c r="H141" s="4">
        <v>26507000</v>
      </c>
      <c r="I141" s="4">
        <v>22581000</v>
      </c>
      <c r="J141" s="4">
        <v>17157000</v>
      </c>
      <c r="K141" s="4">
        <v>22203000</v>
      </c>
      <c r="L141" s="4">
        <v>25462000</v>
      </c>
      <c r="M141" s="4">
        <v>28048000</v>
      </c>
      <c r="N141" s="4">
        <v>28127000</v>
      </c>
      <c r="O141" s="5">
        <v>28127000</v>
      </c>
      <c r="P141" s="4">
        <v>7723000</v>
      </c>
      <c r="Q141" s="4">
        <v>6775000</v>
      </c>
      <c r="R141" s="4">
        <v>6719000</v>
      </c>
      <c r="S141" s="4">
        <v>6910000</v>
      </c>
    </row>
    <row r="142" spans="1:19" x14ac:dyDescent="0.2">
      <c r="A142" s="3" t="s">
        <v>146</v>
      </c>
      <c r="B142" s="4">
        <v>-939000</v>
      </c>
      <c r="C142" s="4">
        <v>-2242000</v>
      </c>
      <c r="D142" s="4">
        <v>2086000</v>
      </c>
      <c r="E142" s="4">
        <v>65000</v>
      </c>
      <c r="F142" s="4">
        <v>-878000</v>
      </c>
      <c r="G142" s="4">
        <v>864000</v>
      </c>
      <c r="H142" s="4">
        <v>754000</v>
      </c>
      <c r="I142" s="4">
        <v>-2074000</v>
      </c>
      <c r="J142" s="4">
        <v>879000</v>
      </c>
      <c r="K142" s="4">
        <v>1262000</v>
      </c>
      <c r="L142" s="4">
        <v>-3473000</v>
      </c>
      <c r="M142" s="4">
        <v>-191000</v>
      </c>
      <c r="N142" s="4">
        <v>-3484000</v>
      </c>
      <c r="O142" s="5">
        <v>-3484000</v>
      </c>
      <c r="P142" s="4">
        <v>-219000</v>
      </c>
      <c r="Q142" s="4">
        <v>-1119000</v>
      </c>
      <c r="R142" s="4">
        <v>1062000</v>
      </c>
      <c r="S142" s="4">
        <v>-3208000</v>
      </c>
    </row>
    <row r="143" spans="1:19" x14ac:dyDescent="0.2">
      <c r="A143" s="3" t="s">
        <v>147</v>
      </c>
      <c r="B143" s="4">
        <v>15000</v>
      </c>
      <c r="C143" s="4">
        <v>84370000</v>
      </c>
      <c r="D143" s="4">
        <v>1671000</v>
      </c>
      <c r="E143" s="4">
        <v>443000</v>
      </c>
      <c r="F143" s="4">
        <v>397000</v>
      </c>
      <c r="G143" s="4">
        <v>-288000</v>
      </c>
      <c r="H143" s="4">
        <v>42000</v>
      </c>
      <c r="I143" s="4">
        <v>-436000</v>
      </c>
      <c r="J143" s="4">
        <v>-563000</v>
      </c>
      <c r="K143" s="4">
        <v>3514000</v>
      </c>
      <c r="L143" s="4" t="s">
        <v>24</v>
      </c>
      <c r="M143" s="4" t="s">
        <v>24</v>
      </c>
      <c r="N143" s="4" t="s">
        <v>24</v>
      </c>
      <c r="O143" s="5" t="s">
        <v>24</v>
      </c>
      <c r="P143" s="4" t="s">
        <v>24</v>
      </c>
      <c r="Q143" s="4" t="s">
        <v>24</v>
      </c>
      <c r="R143" s="4" t="s">
        <v>24</v>
      </c>
      <c r="S143" s="4" t="s">
        <v>24</v>
      </c>
    </row>
    <row r="144" spans="1:19" x14ac:dyDescent="0.2">
      <c r="A144" s="3" t="s">
        <v>148</v>
      </c>
      <c r="B144" s="4">
        <v>759000</v>
      </c>
      <c r="C144" s="4">
        <v>-691000</v>
      </c>
      <c r="D144" s="4">
        <v>-6153000</v>
      </c>
      <c r="E144" s="4">
        <v>-38077000</v>
      </c>
      <c r="F144" s="4">
        <v>3996000</v>
      </c>
      <c r="G144" s="4">
        <v>4753000</v>
      </c>
      <c r="H144" s="4">
        <v>6051000</v>
      </c>
      <c r="I144" s="4">
        <v>7649000</v>
      </c>
      <c r="J144" s="4">
        <v>-4363000</v>
      </c>
      <c r="K144" s="4">
        <v>4589000</v>
      </c>
      <c r="L144" s="4">
        <v>2180000</v>
      </c>
      <c r="M144" s="4">
        <v>2427000</v>
      </c>
      <c r="N144" s="4">
        <v>980000</v>
      </c>
      <c r="O144" s="5">
        <v>980000</v>
      </c>
      <c r="P144" s="4">
        <v>-582000</v>
      </c>
      <c r="Q144" s="4">
        <v>3588000</v>
      </c>
      <c r="R144" s="4">
        <v>-278000</v>
      </c>
      <c r="S144" s="4">
        <v>-1748000</v>
      </c>
    </row>
    <row r="145" spans="1:19" x14ac:dyDescent="0.2">
      <c r="A145" s="3" t="s">
        <v>149</v>
      </c>
      <c r="B145" s="4">
        <v>-35537000</v>
      </c>
      <c r="C145" s="4">
        <v>-37081000</v>
      </c>
      <c r="D145" s="4">
        <v>-33134000</v>
      </c>
      <c r="E145" s="4">
        <v>-3817000</v>
      </c>
      <c r="F145" s="4">
        <v>-15502000</v>
      </c>
      <c r="G145" s="4">
        <v>-47422000</v>
      </c>
      <c r="H145" s="4">
        <v>-83328000</v>
      </c>
      <c r="I145" s="4">
        <v>-2894000</v>
      </c>
      <c r="J145" s="4">
        <v>-16615000</v>
      </c>
      <c r="K145" s="4">
        <v>-25262000</v>
      </c>
      <c r="L145" s="4">
        <v>-90097000</v>
      </c>
      <c r="M145" s="4">
        <v>-145156000</v>
      </c>
      <c r="N145" s="4">
        <v>-104058000</v>
      </c>
      <c r="O145" s="5">
        <v>-104058000</v>
      </c>
      <c r="P145" s="4">
        <v>-21958000</v>
      </c>
      <c r="Q145" s="4">
        <v>-38476000</v>
      </c>
      <c r="R145" s="4">
        <v>-40644000</v>
      </c>
      <c r="S145" s="4">
        <v>-2980000</v>
      </c>
    </row>
    <row r="146" spans="1:19" x14ac:dyDescent="0.2">
      <c r="A146" s="3" t="s">
        <v>150</v>
      </c>
      <c r="B146" s="4">
        <v>-16229000</v>
      </c>
      <c r="C146" s="4">
        <v>-10672000</v>
      </c>
      <c r="D146" s="4">
        <v>4739000</v>
      </c>
      <c r="E146" s="4">
        <v>17379000</v>
      </c>
      <c r="F146" s="4">
        <v>-33797000</v>
      </c>
      <c r="G146" s="4">
        <v>-61013000</v>
      </c>
      <c r="H146" s="4">
        <v>-64142000</v>
      </c>
      <c r="I146" s="4">
        <v>17852000</v>
      </c>
      <c r="J146" s="4">
        <v>-16064000</v>
      </c>
      <c r="K146" s="4">
        <v>-13069000</v>
      </c>
      <c r="L146" s="4">
        <v>-62432000</v>
      </c>
      <c r="M146" s="4">
        <v>-105556000</v>
      </c>
      <c r="N146" s="4">
        <v>-76917000</v>
      </c>
      <c r="O146" s="5">
        <v>-76917000</v>
      </c>
      <c r="P146" s="4">
        <v>-24381000</v>
      </c>
      <c r="Q146" s="4">
        <v>-55564000</v>
      </c>
      <c r="R146" s="4">
        <v>-25884000</v>
      </c>
      <c r="S146" s="4">
        <v>28912000</v>
      </c>
    </row>
    <row r="147" spans="1:19" x14ac:dyDescent="0.2">
      <c r="A147" s="3" t="s">
        <v>151</v>
      </c>
      <c r="B147" s="4">
        <v>-8336000</v>
      </c>
      <c r="C147" s="4">
        <v>-13867000</v>
      </c>
      <c r="D147" s="4">
        <v>14229000</v>
      </c>
      <c r="E147" s="4">
        <v>-36051000</v>
      </c>
      <c r="F147" s="4">
        <v>-6440000</v>
      </c>
      <c r="G147" s="4">
        <v>-50598000</v>
      </c>
      <c r="H147" s="4">
        <v>-53802000</v>
      </c>
      <c r="I147" s="4">
        <v>-19432000</v>
      </c>
      <c r="J147" s="4">
        <v>-44035000</v>
      </c>
      <c r="K147" s="4">
        <v>-16174000</v>
      </c>
      <c r="L147" s="4">
        <v>-112349000</v>
      </c>
      <c r="M147" s="4">
        <v>-135011000</v>
      </c>
      <c r="N147" s="4">
        <v>37449000</v>
      </c>
      <c r="O147" s="5">
        <v>37449000</v>
      </c>
      <c r="P147" s="4">
        <v>28808000</v>
      </c>
      <c r="Q147" s="4">
        <v>-8333000</v>
      </c>
      <c r="R147" s="4">
        <v>-17755000</v>
      </c>
      <c r="S147" s="4">
        <v>34729000</v>
      </c>
    </row>
    <row r="148" spans="1:19" x14ac:dyDescent="0.2">
      <c r="A148" s="3" t="s">
        <v>152</v>
      </c>
      <c r="B148" s="4" t="s">
        <v>24</v>
      </c>
      <c r="C148" s="4" t="s">
        <v>24</v>
      </c>
      <c r="D148" s="4" t="s">
        <v>24</v>
      </c>
      <c r="E148" s="4" t="s">
        <v>24</v>
      </c>
      <c r="F148" s="4" t="s">
        <v>24</v>
      </c>
      <c r="G148" s="4" t="s">
        <v>24</v>
      </c>
      <c r="H148" s="4" t="s">
        <v>24</v>
      </c>
      <c r="I148" s="4" t="s">
        <v>24</v>
      </c>
      <c r="J148" s="4" t="s">
        <v>24</v>
      </c>
      <c r="K148" s="4" t="s">
        <v>24</v>
      </c>
      <c r="L148" s="4" t="s">
        <v>24</v>
      </c>
      <c r="M148" s="4" t="s">
        <v>24</v>
      </c>
      <c r="N148" s="4" t="s">
        <v>24</v>
      </c>
      <c r="O148" s="5" t="s">
        <v>24</v>
      </c>
      <c r="P148" s="4" t="s">
        <v>24</v>
      </c>
      <c r="Q148" s="4" t="s">
        <v>24</v>
      </c>
      <c r="R148" s="4" t="s">
        <v>24</v>
      </c>
      <c r="S148" s="4" t="s">
        <v>24</v>
      </c>
    </row>
    <row r="149" spans="1:19" x14ac:dyDescent="0.2">
      <c r="A149" s="3" t="s">
        <v>153</v>
      </c>
      <c r="B149" s="4">
        <v>-10021000</v>
      </c>
      <c r="C149" s="4">
        <v>-8068000</v>
      </c>
      <c r="D149" s="4">
        <v>-8866000</v>
      </c>
      <c r="E149" s="4">
        <v>18451000</v>
      </c>
      <c r="F149" s="4">
        <v>20912000</v>
      </c>
      <c r="G149" s="4">
        <v>56881000</v>
      </c>
      <c r="H149" s="4">
        <v>38226000</v>
      </c>
      <c r="I149" s="4">
        <v>2235000</v>
      </c>
      <c r="J149" s="4">
        <v>39899000</v>
      </c>
      <c r="K149" s="4">
        <v>-5548000</v>
      </c>
      <c r="L149" s="4">
        <v>97665000</v>
      </c>
      <c r="M149" s="4">
        <v>92738000</v>
      </c>
      <c r="N149" s="4">
        <v>-55619000</v>
      </c>
      <c r="O149" s="5">
        <v>-55619000</v>
      </c>
      <c r="P149" s="4">
        <v>-30050000</v>
      </c>
      <c r="Q149" s="4">
        <v>25297000</v>
      </c>
      <c r="R149" s="4">
        <v>-537000</v>
      </c>
      <c r="S149" s="4">
        <v>-50329000</v>
      </c>
    </row>
    <row r="150" spans="1:19" x14ac:dyDescent="0.2">
      <c r="A150" s="3" t="s">
        <v>154</v>
      </c>
      <c r="B150" s="4">
        <v>-951000</v>
      </c>
      <c r="C150" s="4">
        <v>-4474000</v>
      </c>
      <c r="D150" s="4">
        <v>-43236000</v>
      </c>
      <c r="E150" s="4">
        <v>-3596000</v>
      </c>
      <c r="F150" s="4">
        <v>3823000</v>
      </c>
      <c r="G150" s="4">
        <v>7308000</v>
      </c>
      <c r="H150" s="4">
        <v>-3610000</v>
      </c>
      <c r="I150" s="4">
        <v>-3549000</v>
      </c>
      <c r="J150" s="4">
        <v>3585000</v>
      </c>
      <c r="K150" s="4">
        <v>9529000</v>
      </c>
      <c r="L150" s="4">
        <v>-12981000</v>
      </c>
      <c r="M150" s="4">
        <v>2673000</v>
      </c>
      <c r="N150" s="4">
        <v>-8971000</v>
      </c>
      <c r="O150" s="5">
        <v>-8971000</v>
      </c>
      <c r="P150" s="4">
        <v>3665000</v>
      </c>
      <c r="Q150" s="4">
        <v>124000</v>
      </c>
      <c r="R150" s="4">
        <v>3532000</v>
      </c>
      <c r="S150" s="4">
        <v>-16292000</v>
      </c>
    </row>
    <row r="151" spans="1:19" x14ac:dyDescent="0.2">
      <c r="A151" s="3" t="s">
        <v>155</v>
      </c>
      <c r="B151" s="4" t="s">
        <v>24</v>
      </c>
      <c r="C151" s="4" t="s">
        <v>24</v>
      </c>
      <c r="D151" s="4" t="s">
        <v>24</v>
      </c>
      <c r="E151" s="4" t="s">
        <v>24</v>
      </c>
      <c r="F151" s="4" t="s">
        <v>24</v>
      </c>
      <c r="G151" s="4" t="s">
        <v>24</v>
      </c>
      <c r="H151" s="4" t="s">
        <v>24</v>
      </c>
      <c r="I151" s="4" t="s">
        <v>24</v>
      </c>
      <c r="J151" s="4" t="s">
        <v>24</v>
      </c>
      <c r="K151" s="4" t="s">
        <v>24</v>
      </c>
      <c r="L151" s="4" t="s">
        <v>24</v>
      </c>
      <c r="M151" s="4" t="s">
        <v>24</v>
      </c>
      <c r="N151" s="4" t="s">
        <v>24</v>
      </c>
      <c r="O151" s="5" t="s">
        <v>24</v>
      </c>
      <c r="P151" s="4" t="s">
        <v>24</v>
      </c>
      <c r="Q151" s="4" t="s">
        <v>24</v>
      </c>
      <c r="R151" s="4" t="s">
        <v>24</v>
      </c>
      <c r="S151" s="4" t="s">
        <v>24</v>
      </c>
    </row>
    <row r="152" spans="1:19" x14ac:dyDescent="0.2">
      <c r="A152" s="3" t="s">
        <v>156</v>
      </c>
      <c r="B152" s="4">
        <v>41282000</v>
      </c>
      <c r="C152" s="4">
        <v>2251000</v>
      </c>
      <c r="D152" s="4">
        <v>48750000</v>
      </c>
      <c r="E152" s="4">
        <v>66550000</v>
      </c>
      <c r="F152" s="4">
        <v>52629000</v>
      </c>
      <c r="G152" s="4">
        <v>47088000</v>
      </c>
      <c r="H152" s="4">
        <v>70934000</v>
      </c>
      <c r="I152" s="4">
        <v>138080000</v>
      </c>
      <c r="J152" s="4">
        <v>147394000</v>
      </c>
      <c r="K152" s="4">
        <v>150660000</v>
      </c>
      <c r="L152" s="4">
        <v>118665000</v>
      </c>
      <c r="M152" s="4">
        <v>124246000</v>
      </c>
      <c r="N152" s="4">
        <v>213310000</v>
      </c>
      <c r="O152" s="5">
        <v>213310000</v>
      </c>
      <c r="P152" s="4">
        <v>60634000</v>
      </c>
      <c r="Q152" s="4">
        <v>44466000</v>
      </c>
      <c r="R152" s="4">
        <v>37122000</v>
      </c>
      <c r="S152" s="4">
        <v>71088000</v>
      </c>
    </row>
    <row r="153" spans="1:19" x14ac:dyDescent="0.2">
      <c r="A153" s="3" t="s">
        <v>157</v>
      </c>
      <c r="B153" s="4" t="s">
        <v>24</v>
      </c>
      <c r="C153" s="4" t="s">
        <v>24</v>
      </c>
      <c r="D153" s="4" t="s">
        <v>24</v>
      </c>
      <c r="E153" s="4" t="s">
        <v>24</v>
      </c>
      <c r="F153" s="4" t="s">
        <v>24</v>
      </c>
      <c r="G153" s="4" t="s">
        <v>24</v>
      </c>
      <c r="H153" s="4" t="s">
        <v>24</v>
      </c>
      <c r="I153" s="4" t="s">
        <v>24</v>
      </c>
      <c r="J153" s="4" t="s">
        <v>24</v>
      </c>
      <c r="K153" s="4" t="s">
        <v>24</v>
      </c>
      <c r="L153" s="4" t="s">
        <v>24</v>
      </c>
      <c r="M153" s="4" t="s">
        <v>24</v>
      </c>
      <c r="N153" s="4" t="s">
        <v>24</v>
      </c>
      <c r="O153" s="5" t="s">
        <v>24</v>
      </c>
      <c r="P153" s="4" t="s">
        <v>24</v>
      </c>
      <c r="Q153" s="4" t="s">
        <v>24</v>
      </c>
      <c r="R153" s="4" t="s">
        <v>24</v>
      </c>
      <c r="S153" s="4" t="s">
        <v>24</v>
      </c>
    </row>
    <row r="154" spans="1:19" x14ac:dyDescent="0.2">
      <c r="A154" s="3" t="s">
        <v>158</v>
      </c>
      <c r="B154" s="4">
        <v>129000</v>
      </c>
      <c r="C154" s="4">
        <v>27000</v>
      </c>
      <c r="D154" s="4">
        <v>29000</v>
      </c>
      <c r="E154" s="4">
        <v>29000</v>
      </c>
      <c r="F154" s="4">
        <v>48000</v>
      </c>
      <c r="G154" s="4">
        <v>194000</v>
      </c>
      <c r="H154" s="4">
        <v>230000</v>
      </c>
      <c r="I154" s="4">
        <v>449000</v>
      </c>
      <c r="J154" s="4">
        <v>599000</v>
      </c>
      <c r="K154" s="4">
        <v>1626000</v>
      </c>
      <c r="L154" s="4">
        <v>90000</v>
      </c>
      <c r="M154" s="4">
        <v>263000</v>
      </c>
      <c r="N154" s="4">
        <v>128000</v>
      </c>
      <c r="O154" s="5">
        <v>128000</v>
      </c>
      <c r="P154" s="4">
        <v>9000</v>
      </c>
      <c r="Q154" s="4">
        <v>23000</v>
      </c>
      <c r="R154" s="4">
        <v>85000</v>
      </c>
      <c r="S154" s="4">
        <v>11000</v>
      </c>
    </row>
    <row r="155" spans="1:19" x14ac:dyDescent="0.2">
      <c r="A155" s="3" t="s">
        <v>159</v>
      </c>
      <c r="B155" s="4">
        <v>129000</v>
      </c>
      <c r="C155" s="4">
        <v>27000</v>
      </c>
      <c r="D155" s="4">
        <v>29000</v>
      </c>
      <c r="E155" s="4">
        <v>29000</v>
      </c>
      <c r="F155" s="4">
        <v>48000</v>
      </c>
      <c r="G155" s="4">
        <v>194000</v>
      </c>
      <c r="H155" s="4">
        <v>230000</v>
      </c>
      <c r="I155" s="4">
        <v>449000</v>
      </c>
      <c r="J155" s="4">
        <v>599000</v>
      </c>
      <c r="K155" s="4">
        <v>1626000</v>
      </c>
      <c r="L155" s="4">
        <v>90000</v>
      </c>
      <c r="M155" s="4">
        <v>263000</v>
      </c>
      <c r="N155" s="4">
        <v>128000</v>
      </c>
      <c r="O155" s="5">
        <v>128000</v>
      </c>
      <c r="P155" s="4">
        <v>9000</v>
      </c>
      <c r="Q155" s="4">
        <v>23000</v>
      </c>
      <c r="R155" s="4">
        <v>85000</v>
      </c>
      <c r="S155" s="4">
        <v>11000</v>
      </c>
    </row>
    <row r="156" spans="1:19" x14ac:dyDescent="0.2">
      <c r="A156" s="3" t="s">
        <v>160</v>
      </c>
      <c r="B156" s="4" t="s">
        <v>24</v>
      </c>
      <c r="C156" s="4" t="s">
        <v>24</v>
      </c>
      <c r="D156" s="4" t="s">
        <v>24</v>
      </c>
      <c r="E156" s="4" t="s">
        <v>24</v>
      </c>
      <c r="F156" s="4" t="s">
        <v>24</v>
      </c>
      <c r="G156" s="4" t="s">
        <v>24</v>
      </c>
      <c r="H156" s="4" t="s">
        <v>24</v>
      </c>
      <c r="I156" s="4" t="s">
        <v>24</v>
      </c>
      <c r="J156" s="4" t="s">
        <v>24</v>
      </c>
      <c r="K156" s="4" t="s">
        <v>24</v>
      </c>
      <c r="L156" s="4" t="s">
        <v>24</v>
      </c>
      <c r="M156" s="4" t="s">
        <v>24</v>
      </c>
      <c r="N156" s="4" t="s">
        <v>24</v>
      </c>
      <c r="O156" s="5" t="s">
        <v>24</v>
      </c>
      <c r="P156" s="4" t="s">
        <v>24</v>
      </c>
      <c r="Q156" s="4" t="s">
        <v>24</v>
      </c>
      <c r="R156" s="4" t="s">
        <v>24</v>
      </c>
      <c r="S156" s="4" t="s">
        <v>24</v>
      </c>
    </row>
    <row r="157" spans="1:19" x14ac:dyDescent="0.2">
      <c r="A157" s="3" t="s">
        <v>161</v>
      </c>
      <c r="B157" s="4">
        <v>-22419000</v>
      </c>
      <c r="C157" s="4">
        <v>-35682000</v>
      </c>
      <c r="D157" s="4">
        <v>-10795000</v>
      </c>
      <c r="E157" s="4">
        <v>-10836000</v>
      </c>
      <c r="F157" s="4">
        <v>-51532000</v>
      </c>
      <c r="G157" s="4">
        <v>-40995000</v>
      </c>
      <c r="H157" s="4">
        <v>-70030000</v>
      </c>
      <c r="I157" s="4">
        <v>-35402000</v>
      </c>
      <c r="J157" s="4">
        <v>-18943000</v>
      </c>
      <c r="K157" s="4">
        <v>-43507000</v>
      </c>
      <c r="L157" s="4">
        <v>-44484000</v>
      </c>
      <c r="M157" s="4">
        <v>-90583000</v>
      </c>
      <c r="N157" s="4">
        <v>-62271000</v>
      </c>
      <c r="O157" s="5">
        <v>-62271000</v>
      </c>
      <c r="P157" s="4">
        <v>-10269000</v>
      </c>
      <c r="Q157" s="4">
        <v>-13786000</v>
      </c>
      <c r="R157" s="4">
        <v>-20065000</v>
      </c>
      <c r="S157" s="4">
        <v>-18151000</v>
      </c>
    </row>
    <row r="158" spans="1:19" x14ac:dyDescent="0.2">
      <c r="A158" s="3" t="s">
        <v>162</v>
      </c>
      <c r="B158" s="4">
        <v>-22309000</v>
      </c>
      <c r="C158" s="4">
        <v>-35535000</v>
      </c>
      <c r="D158" s="4">
        <v>-10793000</v>
      </c>
      <c r="E158" s="4">
        <v>-10835000</v>
      </c>
      <c r="F158" s="4">
        <v>-51398000</v>
      </c>
      <c r="G158" s="4">
        <v>-40616000</v>
      </c>
      <c r="H158" s="4">
        <v>-68262000</v>
      </c>
      <c r="I158" s="4">
        <v>-33825000</v>
      </c>
      <c r="J158" s="4">
        <v>-18661000</v>
      </c>
      <c r="K158" s="4">
        <v>-42327000</v>
      </c>
      <c r="L158" s="4">
        <v>-42532000</v>
      </c>
      <c r="M158" s="4">
        <v>-89588000</v>
      </c>
      <c r="N158" s="4">
        <v>-61360000</v>
      </c>
      <c r="O158" s="5">
        <v>-61360000</v>
      </c>
      <c r="P158" s="4">
        <v>-10258000</v>
      </c>
      <c r="Q158" s="4">
        <v>-13385000</v>
      </c>
      <c r="R158" s="4">
        <v>-19779000</v>
      </c>
      <c r="S158" s="4">
        <v>-17938000</v>
      </c>
    </row>
    <row r="159" spans="1:19" x14ac:dyDescent="0.2">
      <c r="A159" s="3" t="s">
        <v>163</v>
      </c>
      <c r="B159" s="4">
        <v>-110000</v>
      </c>
      <c r="C159" s="4">
        <v>-147000</v>
      </c>
      <c r="D159" s="4">
        <v>-2000</v>
      </c>
      <c r="E159" s="4">
        <v>-1000</v>
      </c>
      <c r="F159" s="4">
        <v>-134000</v>
      </c>
      <c r="G159" s="4">
        <v>-379000</v>
      </c>
      <c r="H159" s="4">
        <v>-1768000</v>
      </c>
      <c r="I159" s="4">
        <v>-1577000</v>
      </c>
      <c r="J159" s="4">
        <v>-282000</v>
      </c>
      <c r="K159" s="4">
        <v>-1180000</v>
      </c>
      <c r="L159" s="4">
        <v>-1952000</v>
      </c>
      <c r="M159" s="4">
        <v>-995000</v>
      </c>
      <c r="N159" s="4">
        <v>-911000</v>
      </c>
      <c r="O159" s="5">
        <v>-911000</v>
      </c>
      <c r="P159" s="4">
        <v>-11000</v>
      </c>
      <c r="Q159" s="4">
        <v>-401000</v>
      </c>
      <c r="R159" s="4">
        <v>-286000</v>
      </c>
      <c r="S159" s="4">
        <v>-213000</v>
      </c>
    </row>
    <row r="160" spans="1:19" x14ac:dyDescent="0.2">
      <c r="A160" s="3" t="s">
        <v>164</v>
      </c>
      <c r="B160" s="4">
        <v>-1300000</v>
      </c>
      <c r="C160" s="4">
        <v>-1723000</v>
      </c>
      <c r="D160" s="4" t="s">
        <v>24</v>
      </c>
      <c r="E160" s="4" t="s">
        <v>24</v>
      </c>
      <c r="F160" s="4">
        <v>-144015000</v>
      </c>
      <c r="G160" s="4">
        <v>642000</v>
      </c>
      <c r="H160" s="4">
        <v>-10839000</v>
      </c>
      <c r="I160" s="4">
        <v>-23696000</v>
      </c>
      <c r="J160" s="4">
        <v>-79723000</v>
      </c>
      <c r="K160" s="4">
        <v>-5057000</v>
      </c>
      <c r="L160" s="4">
        <v>14642000</v>
      </c>
      <c r="M160" s="4">
        <v>-45223000</v>
      </c>
      <c r="N160" s="4">
        <v>-36574000</v>
      </c>
      <c r="O160" s="5">
        <v>-36574000</v>
      </c>
      <c r="P160" s="4">
        <v>33627000</v>
      </c>
      <c r="Q160" s="4">
        <v>-31184000</v>
      </c>
      <c r="R160" s="4">
        <v>-28889000</v>
      </c>
      <c r="S160" s="4">
        <v>-10128000</v>
      </c>
    </row>
    <row r="161" spans="1:19" x14ac:dyDescent="0.2">
      <c r="A161" s="3" t="s">
        <v>165</v>
      </c>
      <c r="B161" s="4">
        <v>324000</v>
      </c>
      <c r="C161" s="4">
        <v>1217000</v>
      </c>
      <c r="D161" s="4" t="s">
        <v>24</v>
      </c>
      <c r="E161" s="4" t="s">
        <v>24</v>
      </c>
      <c r="F161" s="4">
        <v>59392000</v>
      </c>
      <c r="G161" s="4">
        <v>108983000</v>
      </c>
      <c r="H161" s="4">
        <v>111939000</v>
      </c>
      <c r="I161" s="4">
        <v>129212000</v>
      </c>
      <c r="J161" s="4">
        <v>153357000</v>
      </c>
      <c r="K161" s="4">
        <v>191316000</v>
      </c>
      <c r="L161" s="4">
        <v>258971000</v>
      </c>
      <c r="M161" s="4">
        <v>153095000</v>
      </c>
      <c r="N161" s="4">
        <v>180431000</v>
      </c>
      <c r="O161" s="5">
        <v>180431000</v>
      </c>
      <c r="P161" s="4">
        <v>59236000</v>
      </c>
      <c r="Q161" s="4">
        <v>17689000</v>
      </c>
      <c r="R161" s="4">
        <v>50662000</v>
      </c>
      <c r="S161" s="4">
        <v>52844000</v>
      </c>
    </row>
    <row r="162" spans="1:19" x14ac:dyDescent="0.2">
      <c r="A162" s="3" t="s">
        <v>166</v>
      </c>
      <c r="B162" s="4">
        <v>-1624000</v>
      </c>
      <c r="C162" s="4">
        <v>-2940000</v>
      </c>
      <c r="D162" s="4" t="s">
        <v>24</v>
      </c>
      <c r="E162" s="4" t="s">
        <v>24</v>
      </c>
      <c r="F162" s="4">
        <v>-203407000</v>
      </c>
      <c r="G162" s="4">
        <v>-108341000</v>
      </c>
      <c r="H162" s="4">
        <v>-122778000</v>
      </c>
      <c r="I162" s="4">
        <v>-152908000</v>
      </c>
      <c r="J162" s="4">
        <v>-233080000</v>
      </c>
      <c r="K162" s="4">
        <v>-196373000</v>
      </c>
      <c r="L162" s="4">
        <v>-244329000</v>
      </c>
      <c r="M162" s="4">
        <v>-198318000</v>
      </c>
      <c r="N162" s="4">
        <v>-217005000</v>
      </c>
      <c r="O162" s="5">
        <v>-217005000</v>
      </c>
      <c r="P162" s="4">
        <v>-25609000</v>
      </c>
      <c r="Q162" s="4">
        <v>-48873000</v>
      </c>
      <c r="R162" s="4">
        <v>-79551000</v>
      </c>
      <c r="S162" s="4">
        <v>-62972000</v>
      </c>
    </row>
    <row r="163" spans="1:19" x14ac:dyDescent="0.2">
      <c r="A163" s="3" t="s">
        <v>167</v>
      </c>
      <c r="B163" s="4" t="s">
        <v>24</v>
      </c>
      <c r="C163" s="4" t="s">
        <v>24</v>
      </c>
      <c r="D163" s="4" t="s">
        <v>24</v>
      </c>
      <c r="E163" s="4" t="s">
        <v>24</v>
      </c>
      <c r="F163" s="4" t="s">
        <v>24</v>
      </c>
      <c r="G163" s="4" t="s">
        <v>24</v>
      </c>
      <c r="H163" s="4">
        <v>-9917000</v>
      </c>
      <c r="I163" s="4" t="s">
        <v>24</v>
      </c>
      <c r="J163" s="4" t="s">
        <v>24</v>
      </c>
      <c r="K163" s="4" t="s">
        <v>24</v>
      </c>
      <c r="L163" s="4" t="s">
        <v>24</v>
      </c>
      <c r="M163" s="4" t="s">
        <v>24</v>
      </c>
      <c r="N163" s="4" t="s">
        <v>24</v>
      </c>
      <c r="O163" s="5" t="s">
        <v>24</v>
      </c>
      <c r="P163" s="4" t="s">
        <v>24</v>
      </c>
      <c r="Q163" s="4" t="s">
        <v>24</v>
      </c>
      <c r="R163" s="4" t="s">
        <v>24</v>
      </c>
      <c r="S163" s="4" t="s">
        <v>24</v>
      </c>
    </row>
    <row r="164" spans="1:19" x14ac:dyDescent="0.2">
      <c r="A164" s="3" t="s">
        <v>168</v>
      </c>
      <c r="B164" s="4" t="s">
        <v>24</v>
      </c>
      <c r="C164" s="4" t="s">
        <v>24</v>
      </c>
      <c r="D164" s="4" t="s">
        <v>24</v>
      </c>
      <c r="E164" s="4" t="s">
        <v>24</v>
      </c>
      <c r="F164" s="4" t="s">
        <v>24</v>
      </c>
      <c r="G164" s="4" t="s">
        <v>24</v>
      </c>
      <c r="H164" s="4" t="s">
        <v>24</v>
      </c>
      <c r="I164" s="4" t="s">
        <v>24</v>
      </c>
      <c r="J164" s="4" t="s">
        <v>24</v>
      </c>
      <c r="K164" s="4" t="s">
        <v>24</v>
      </c>
      <c r="L164" s="4" t="s">
        <v>24</v>
      </c>
      <c r="M164" s="4" t="s">
        <v>24</v>
      </c>
      <c r="N164" s="4" t="s">
        <v>24</v>
      </c>
      <c r="O164" s="5" t="s">
        <v>24</v>
      </c>
      <c r="P164" s="4" t="s">
        <v>24</v>
      </c>
      <c r="Q164" s="4" t="s">
        <v>24</v>
      </c>
      <c r="R164" s="4" t="s">
        <v>24</v>
      </c>
      <c r="S164" s="4" t="s">
        <v>24</v>
      </c>
    </row>
    <row r="165" spans="1:19" x14ac:dyDescent="0.2">
      <c r="A165" s="3" t="s">
        <v>169</v>
      </c>
      <c r="B165" s="4" t="s">
        <v>24</v>
      </c>
      <c r="C165" s="4" t="s">
        <v>24</v>
      </c>
      <c r="D165" s="4" t="s">
        <v>24</v>
      </c>
      <c r="E165" s="4" t="s">
        <v>24</v>
      </c>
      <c r="F165" s="4" t="s">
        <v>24</v>
      </c>
      <c r="G165" s="4" t="s">
        <v>24</v>
      </c>
      <c r="H165" s="4">
        <v>-9917000</v>
      </c>
      <c r="I165" s="4" t="s">
        <v>24</v>
      </c>
      <c r="J165" s="4" t="s">
        <v>24</v>
      </c>
      <c r="K165" s="4" t="s">
        <v>24</v>
      </c>
      <c r="L165" s="4" t="s">
        <v>24</v>
      </c>
      <c r="M165" s="4" t="s">
        <v>24</v>
      </c>
      <c r="N165" s="4" t="s">
        <v>24</v>
      </c>
      <c r="O165" s="5" t="s">
        <v>24</v>
      </c>
      <c r="P165" s="4" t="s">
        <v>24</v>
      </c>
      <c r="Q165" s="4" t="s">
        <v>24</v>
      </c>
      <c r="R165" s="4" t="s">
        <v>24</v>
      </c>
      <c r="S165" s="4" t="s">
        <v>24</v>
      </c>
    </row>
    <row r="166" spans="1:19" x14ac:dyDescent="0.2">
      <c r="A166" s="3" t="s">
        <v>170</v>
      </c>
      <c r="B166" s="4" t="s">
        <v>24</v>
      </c>
      <c r="C166" s="4" t="s">
        <v>24</v>
      </c>
      <c r="D166" s="4" t="s">
        <v>24</v>
      </c>
      <c r="E166" s="4" t="s">
        <v>24</v>
      </c>
      <c r="F166" s="4" t="s">
        <v>24</v>
      </c>
      <c r="G166" s="4" t="s">
        <v>24</v>
      </c>
      <c r="H166" s="4" t="s">
        <v>24</v>
      </c>
      <c r="I166" s="4" t="s">
        <v>24</v>
      </c>
      <c r="J166" s="4" t="s">
        <v>24</v>
      </c>
      <c r="K166" s="4" t="s">
        <v>24</v>
      </c>
      <c r="L166" s="4" t="s">
        <v>24</v>
      </c>
      <c r="M166" s="4" t="s">
        <v>24</v>
      </c>
      <c r="N166" s="4" t="s">
        <v>24</v>
      </c>
      <c r="O166" s="5" t="s">
        <v>24</v>
      </c>
      <c r="P166" s="4" t="s">
        <v>24</v>
      </c>
      <c r="Q166" s="4" t="s">
        <v>24</v>
      </c>
      <c r="R166" s="4" t="s">
        <v>24</v>
      </c>
      <c r="S166" s="4" t="s">
        <v>24</v>
      </c>
    </row>
    <row r="167" spans="1:19" x14ac:dyDescent="0.2">
      <c r="A167" s="3" t="s">
        <v>171</v>
      </c>
      <c r="B167" s="4" t="s">
        <v>24</v>
      </c>
      <c r="C167" s="4" t="s">
        <v>24</v>
      </c>
      <c r="D167" s="4">
        <v>4904000</v>
      </c>
      <c r="E167" s="4">
        <v>37795000</v>
      </c>
      <c r="F167" s="4" t="s">
        <v>24</v>
      </c>
      <c r="G167" s="4">
        <v>556000</v>
      </c>
      <c r="H167" s="4" t="s">
        <v>24</v>
      </c>
      <c r="I167" s="4" t="s">
        <v>24</v>
      </c>
      <c r="J167" s="4" t="s">
        <v>24</v>
      </c>
      <c r="K167" s="4">
        <v>-24310000</v>
      </c>
      <c r="L167" s="4">
        <v>24310000</v>
      </c>
      <c r="M167" s="4" t="s">
        <v>24</v>
      </c>
      <c r="N167" s="4" t="s">
        <v>24</v>
      </c>
      <c r="O167" s="5" t="s">
        <v>24</v>
      </c>
      <c r="P167" s="4" t="s">
        <v>24</v>
      </c>
      <c r="Q167" s="4" t="s">
        <v>24</v>
      </c>
      <c r="R167" s="4" t="s">
        <v>24</v>
      </c>
      <c r="S167" s="4" t="s">
        <v>24</v>
      </c>
    </row>
    <row r="168" spans="1:19" x14ac:dyDescent="0.2">
      <c r="A168" s="3" t="s">
        <v>155</v>
      </c>
      <c r="B168" s="4" t="s">
        <v>24</v>
      </c>
      <c r="C168" s="4" t="s">
        <v>24</v>
      </c>
      <c r="D168" s="4" t="s">
        <v>24</v>
      </c>
      <c r="E168" s="4" t="s">
        <v>24</v>
      </c>
      <c r="F168" s="4" t="s">
        <v>24</v>
      </c>
      <c r="G168" s="4" t="s">
        <v>24</v>
      </c>
      <c r="H168" s="4" t="s">
        <v>24</v>
      </c>
      <c r="I168" s="4" t="s">
        <v>24</v>
      </c>
      <c r="J168" s="4" t="s">
        <v>24</v>
      </c>
      <c r="K168" s="4" t="s">
        <v>24</v>
      </c>
      <c r="L168" s="4" t="s">
        <v>24</v>
      </c>
      <c r="M168" s="4" t="s">
        <v>24</v>
      </c>
      <c r="N168" s="4" t="s">
        <v>24</v>
      </c>
      <c r="O168" s="5" t="s">
        <v>24</v>
      </c>
      <c r="P168" s="4" t="s">
        <v>24</v>
      </c>
      <c r="Q168" s="4" t="s">
        <v>24</v>
      </c>
      <c r="R168" s="4" t="s">
        <v>24</v>
      </c>
      <c r="S168" s="4" t="s">
        <v>24</v>
      </c>
    </row>
    <row r="169" spans="1:19" x14ac:dyDescent="0.2">
      <c r="A169" s="3" t="s">
        <v>172</v>
      </c>
      <c r="B169" s="4">
        <v>-23590000</v>
      </c>
      <c r="C169" s="4">
        <v>-37378000</v>
      </c>
      <c r="D169" s="4">
        <v>-5862000</v>
      </c>
      <c r="E169" s="4">
        <v>26988000</v>
      </c>
      <c r="F169" s="4">
        <v>-195499000</v>
      </c>
      <c r="G169" s="4">
        <v>-39603000</v>
      </c>
      <c r="H169" s="4">
        <v>-90556000</v>
      </c>
      <c r="I169" s="4">
        <v>-58649000</v>
      </c>
      <c r="J169" s="4">
        <v>-98067000</v>
      </c>
      <c r="K169" s="4">
        <v>-71248000</v>
      </c>
      <c r="L169" s="4">
        <v>-5442000</v>
      </c>
      <c r="M169" s="4">
        <v>-135543000</v>
      </c>
      <c r="N169" s="4">
        <v>-98717000</v>
      </c>
      <c r="O169" s="5">
        <v>-98717000</v>
      </c>
      <c r="P169" s="4">
        <v>23367000</v>
      </c>
      <c r="Q169" s="4">
        <v>-44947000</v>
      </c>
      <c r="R169" s="4">
        <v>-48869000</v>
      </c>
      <c r="S169" s="4">
        <v>-28268000</v>
      </c>
    </row>
    <row r="170" spans="1:19" x14ac:dyDescent="0.2">
      <c r="A170" s="3" t="s">
        <v>173</v>
      </c>
      <c r="B170" s="4" t="s">
        <v>24</v>
      </c>
      <c r="C170" s="4" t="s">
        <v>24</v>
      </c>
      <c r="D170" s="4" t="s">
        <v>24</v>
      </c>
      <c r="E170" s="4" t="s">
        <v>24</v>
      </c>
      <c r="F170" s="4" t="s">
        <v>24</v>
      </c>
      <c r="G170" s="4" t="s">
        <v>24</v>
      </c>
      <c r="H170" s="4" t="s">
        <v>24</v>
      </c>
      <c r="I170" s="4" t="s">
        <v>24</v>
      </c>
      <c r="J170" s="4" t="s">
        <v>24</v>
      </c>
      <c r="K170" s="4" t="s">
        <v>24</v>
      </c>
      <c r="L170" s="4" t="s">
        <v>24</v>
      </c>
      <c r="M170" s="4" t="s">
        <v>24</v>
      </c>
      <c r="N170" s="4" t="s">
        <v>24</v>
      </c>
      <c r="O170" s="5" t="s">
        <v>24</v>
      </c>
      <c r="P170" s="4" t="s">
        <v>24</v>
      </c>
      <c r="Q170" s="4" t="s">
        <v>24</v>
      </c>
      <c r="R170" s="4" t="s">
        <v>24</v>
      </c>
      <c r="S170" s="4" t="s">
        <v>24</v>
      </c>
    </row>
    <row r="171" spans="1:19" x14ac:dyDescent="0.2">
      <c r="A171" s="3" t="s">
        <v>174</v>
      </c>
      <c r="B171" s="4">
        <v>-4008000</v>
      </c>
      <c r="C171" s="4">
        <v>22202000</v>
      </c>
      <c r="D171" s="4">
        <v>-9668000</v>
      </c>
      <c r="E171" s="4">
        <v>-12411000</v>
      </c>
      <c r="F171" s="4">
        <v>24000000</v>
      </c>
      <c r="G171" s="4">
        <v>20500000</v>
      </c>
      <c r="H171" s="4">
        <v>8967000</v>
      </c>
      <c r="I171" s="4">
        <v>-7632000</v>
      </c>
      <c r="J171" s="4">
        <v>-3718000</v>
      </c>
      <c r="K171" s="4">
        <v>-9541000</v>
      </c>
      <c r="L171" s="4">
        <v>-12288000</v>
      </c>
      <c r="M171" s="4">
        <v>-12195000</v>
      </c>
      <c r="N171" s="4">
        <v>-15242000</v>
      </c>
      <c r="O171" s="5">
        <v>-15242000</v>
      </c>
      <c r="P171" s="4">
        <v>-6096000</v>
      </c>
      <c r="Q171" s="4">
        <v>-3049000</v>
      </c>
      <c r="R171" s="4">
        <v>-3049000</v>
      </c>
      <c r="S171" s="4">
        <v>-3048000</v>
      </c>
    </row>
    <row r="172" spans="1:19" x14ac:dyDescent="0.2">
      <c r="A172" s="3" t="s">
        <v>175</v>
      </c>
      <c r="B172" s="4">
        <v>2000000</v>
      </c>
      <c r="C172" s="4">
        <v>28000000</v>
      </c>
      <c r="D172" s="4" t="s">
        <v>24</v>
      </c>
      <c r="E172" s="4" t="s">
        <v>24</v>
      </c>
      <c r="F172" s="4">
        <v>30000000</v>
      </c>
      <c r="G172" s="4">
        <v>68000000</v>
      </c>
      <c r="H172" s="4">
        <v>27500000</v>
      </c>
      <c r="I172" s="4">
        <v>5000000</v>
      </c>
      <c r="J172" s="4" t="s">
        <v>24</v>
      </c>
      <c r="K172" s="4">
        <v>60938000</v>
      </c>
      <c r="L172" s="4" t="s">
        <v>24</v>
      </c>
      <c r="M172" s="4" t="s">
        <v>24</v>
      </c>
      <c r="N172" s="4" t="s">
        <v>24</v>
      </c>
      <c r="O172" s="5" t="s">
        <v>24</v>
      </c>
      <c r="P172" s="4" t="s">
        <v>24</v>
      </c>
      <c r="Q172" s="4" t="s">
        <v>24</v>
      </c>
      <c r="R172" s="4" t="s">
        <v>24</v>
      </c>
      <c r="S172" s="4" t="s">
        <v>24</v>
      </c>
    </row>
    <row r="173" spans="1:19" x14ac:dyDescent="0.2">
      <c r="A173" s="3" t="s">
        <v>176</v>
      </c>
      <c r="B173" s="4">
        <v>-6008000</v>
      </c>
      <c r="C173" s="4">
        <v>-5798000</v>
      </c>
      <c r="D173" s="4">
        <v>-9668000</v>
      </c>
      <c r="E173" s="4">
        <v>-12411000</v>
      </c>
      <c r="F173" s="4">
        <v>-6000000</v>
      </c>
      <c r="G173" s="4">
        <v>-47500000</v>
      </c>
      <c r="H173" s="4">
        <v>-18533000</v>
      </c>
      <c r="I173" s="4">
        <v>-12632000</v>
      </c>
      <c r="J173" s="4">
        <v>-3718000</v>
      </c>
      <c r="K173" s="4">
        <v>-70479000</v>
      </c>
      <c r="L173" s="4">
        <v>-12288000</v>
      </c>
      <c r="M173" s="4">
        <v>-12195000</v>
      </c>
      <c r="N173" s="4">
        <v>-15242000</v>
      </c>
      <c r="O173" s="5">
        <v>-15242000</v>
      </c>
      <c r="P173" s="4">
        <v>-6096000</v>
      </c>
      <c r="Q173" s="4">
        <v>-3049000</v>
      </c>
      <c r="R173" s="4">
        <v>-3049000</v>
      </c>
      <c r="S173" s="4">
        <v>-3048000</v>
      </c>
    </row>
    <row r="174" spans="1:19" x14ac:dyDescent="0.2">
      <c r="A174" s="3" t="s">
        <v>177</v>
      </c>
      <c r="B174" s="4">
        <v>27894000</v>
      </c>
      <c r="C174" s="4" t="s">
        <v>24</v>
      </c>
      <c r="D174" s="4" t="s">
        <v>24</v>
      </c>
      <c r="E174" s="4" t="s">
        <v>24</v>
      </c>
      <c r="F174" s="4" t="s">
        <v>24</v>
      </c>
      <c r="G174" s="4" t="s">
        <v>24</v>
      </c>
      <c r="H174" s="4" t="s">
        <v>24</v>
      </c>
      <c r="I174" s="4">
        <v>-42401000</v>
      </c>
      <c r="J174" s="4">
        <v>-5378000</v>
      </c>
      <c r="K174" s="4">
        <v>-20722000</v>
      </c>
      <c r="L174" s="4">
        <v>-18842000</v>
      </c>
      <c r="M174" s="4">
        <v>-59915000</v>
      </c>
      <c r="N174" s="4">
        <v>-47575000</v>
      </c>
      <c r="O174" s="5">
        <v>-47575000</v>
      </c>
      <c r="P174" s="4">
        <v>-4900000</v>
      </c>
      <c r="Q174" s="4">
        <v>-204000</v>
      </c>
      <c r="R174" s="4">
        <v>-4113000</v>
      </c>
      <c r="S174" s="4">
        <v>-38358000</v>
      </c>
    </row>
    <row r="175" spans="1:19" x14ac:dyDescent="0.2">
      <c r="A175" s="3" t="s">
        <v>178</v>
      </c>
      <c r="B175" s="4">
        <v>27894000</v>
      </c>
      <c r="C175" s="4" t="s">
        <v>24</v>
      </c>
      <c r="D175" s="4" t="s">
        <v>24</v>
      </c>
      <c r="E175" s="4" t="s">
        <v>24</v>
      </c>
      <c r="F175" s="4" t="s">
        <v>24</v>
      </c>
      <c r="G175" s="4" t="s">
        <v>24</v>
      </c>
      <c r="H175" s="4" t="s">
        <v>24</v>
      </c>
      <c r="I175" s="4" t="s">
        <v>24</v>
      </c>
      <c r="J175" s="4" t="s">
        <v>24</v>
      </c>
      <c r="K175" s="4" t="s">
        <v>24</v>
      </c>
      <c r="L175" s="4" t="s">
        <v>24</v>
      </c>
      <c r="M175" s="4" t="s">
        <v>24</v>
      </c>
      <c r="N175" s="4" t="s">
        <v>24</v>
      </c>
      <c r="O175" s="5" t="s">
        <v>24</v>
      </c>
      <c r="P175" s="4" t="s">
        <v>24</v>
      </c>
      <c r="Q175" s="4" t="s">
        <v>24</v>
      </c>
      <c r="R175" s="4" t="s">
        <v>24</v>
      </c>
      <c r="S175" s="4" t="s">
        <v>24</v>
      </c>
    </row>
    <row r="176" spans="1:19" x14ac:dyDescent="0.2">
      <c r="A176" s="3" t="s">
        <v>179</v>
      </c>
      <c r="B176" s="4" t="s">
        <v>24</v>
      </c>
      <c r="C176" s="4" t="s">
        <v>24</v>
      </c>
      <c r="D176" s="4" t="s">
        <v>24</v>
      </c>
      <c r="E176" s="4" t="s">
        <v>24</v>
      </c>
      <c r="F176" s="4" t="s">
        <v>24</v>
      </c>
      <c r="G176" s="4" t="s">
        <v>24</v>
      </c>
      <c r="H176" s="4" t="s">
        <v>24</v>
      </c>
      <c r="I176" s="4">
        <v>-42401000</v>
      </c>
      <c r="J176" s="4">
        <v>-5378000</v>
      </c>
      <c r="K176" s="4">
        <v>-20722000</v>
      </c>
      <c r="L176" s="4">
        <v>-18842000</v>
      </c>
      <c r="M176" s="4">
        <v>-59915000</v>
      </c>
      <c r="N176" s="4">
        <v>-47575000</v>
      </c>
      <c r="O176" s="5">
        <v>-47575000</v>
      </c>
      <c r="P176" s="4">
        <v>-4900000</v>
      </c>
      <c r="Q176" s="4">
        <v>-204000</v>
      </c>
      <c r="R176" s="4">
        <v>-4113000</v>
      </c>
      <c r="S176" s="4">
        <v>-38358000</v>
      </c>
    </row>
    <row r="177" spans="1:19" x14ac:dyDescent="0.2">
      <c r="A177" s="3" t="s">
        <v>180</v>
      </c>
      <c r="B177" s="4" t="s">
        <v>24</v>
      </c>
      <c r="C177" s="4">
        <v>1000000</v>
      </c>
      <c r="D177" s="4">
        <v>540000</v>
      </c>
      <c r="E177" s="4">
        <v>4240000</v>
      </c>
      <c r="F177" s="4">
        <v>-1463000</v>
      </c>
      <c r="G177" s="4">
        <v>2362000</v>
      </c>
      <c r="H177" s="4">
        <v>4465000</v>
      </c>
      <c r="I177" s="4">
        <v>-4073000</v>
      </c>
      <c r="J177" s="4">
        <v>-14127000</v>
      </c>
      <c r="K177" s="4">
        <v>-5042000</v>
      </c>
      <c r="L177" s="4">
        <v>-11624000</v>
      </c>
      <c r="M177" s="4">
        <v>-20824000</v>
      </c>
      <c r="N177" s="4">
        <v>-18167000</v>
      </c>
      <c r="O177" s="5">
        <v>-18167000</v>
      </c>
      <c r="P177" s="4">
        <v>-16489000</v>
      </c>
      <c r="Q177" s="4">
        <v>-307000</v>
      </c>
      <c r="R177" s="4">
        <v>-944000</v>
      </c>
      <c r="S177" s="4">
        <v>-427000</v>
      </c>
    </row>
    <row r="178" spans="1:19" x14ac:dyDescent="0.2">
      <c r="A178" s="3" t="s">
        <v>155</v>
      </c>
      <c r="B178" s="4" t="s">
        <v>24</v>
      </c>
      <c r="C178" s="4" t="s">
        <v>24</v>
      </c>
      <c r="D178" s="4" t="s">
        <v>24</v>
      </c>
      <c r="E178" s="4" t="s">
        <v>24</v>
      </c>
      <c r="F178" s="4" t="s">
        <v>24</v>
      </c>
      <c r="G178" s="4" t="s">
        <v>24</v>
      </c>
      <c r="H178" s="4" t="s">
        <v>24</v>
      </c>
      <c r="I178" s="4" t="s">
        <v>24</v>
      </c>
      <c r="J178" s="4" t="s">
        <v>24</v>
      </c>
      <c r="K178" s="4" t="s">
        <v>24</v>
      </c>
      <c r="L178" s="4" t="s">
        <v>24</v>
      </c>
      <c r="M178" s="4" t="s">
        <v>24</v>
      </c>
      <c r="N178" s="4" t="s">
        <v>24</v>
      </c>
      <c r="O178" s="5" t="s">
        <v>24</v>
      </c>
      <c r="P178" s="4" t="s">
        <v>24</v>
      </c>
      <c r="Q178" s="4" t="s">
        <v>24</v>
      </c>
      <c r="R178" s="4" t="s">
        <v>24</v>
      </c>
      <c r="S178" s="4" t="s">
        <v>24</v>
      </c>
    </row>
    <row r="179" spans="1:19" x14ac:dyDescent="0.2">
      <c r="A179" s="3" t="s">
        <v>181</v>
      </c>
      <c r="B179" s="4">
        <v>23886000</v>
      </c>
      <c r="C179" s="4">
        <v>23202000</v>
      </c>
      <c r="D179" s="4">
        <v>-9128000</v>
      </c>
      <c r="E179" s="4">
        <v>-8171000</v>
      </c>
      <c r="F179" s="4">
        <v>22537000</v>
      </c>
      <c r="G179" s="4">
        <v>22862000</v>
      </c>
      <c r="H179" s="4">
        <v>13432000</v>
      </c>
      <c r="I179" s="4">
        <v>-54106000</v>
      </c>
      <c r="J179" s="4">
        <v>-23223000</v>
      </c>
      <c r="K179" s="4">
        <v>-35305000</v>
      </c>
      <c r="L179" s="4">
        <v>-42754000</v>
      </c>
      <c r="M179" s="4">
        <v>-92934000</v>
      </c>
      <c r="N179" s="4">
        <v>-80984000</v>
      </c>
      <c r="O179" s="5">
        <v>-80984000</v>
      </c>
      <c r="P179" s="4">
        <v>-27485000</v>
      </c>
      <c r="Q179" s="4">
        <v>-3560000</v>
      </c>
      <c r="R179" s="4">
        <v>-8106000</v>
      </c>
      <c r="S179" s="4">
        <v>-41833000</v>
      </c>
    </row>
    <row r="180" spans="1:19" x14ac:dyDescent="0.2">
      <c r="A180" s="3" t="s">
        <v>182</v>
      </c>
      <c r="B180" s="4">
        <v>762000</v>
      </c>
      <c r="C180" s="4">
        <v>150000</v>
      </c>
      <c r="D180" s="4">
        <v>449000</v>
      </c>
      <c r="E180" s="4">
        <v>-1606000</v>
      </c>
      <c r="F180" s="4">
        <v>-166000</v>
      </c>
      <c r="G180" s="4">
        <v>-521000</v>
      </c>
      <c r="H180" s="4">
        <v>523000</v>
      </c>
      <c r="I180" s="4">
        <v>-1029000</v>
      </c>
      <c r="J180" s="4">
        <v>704000</v>
      </c>
      <c r="K180" s="4">
        <v>484000</v>
      </c>
      <c r="L180" s="4">
        <v>-178000</v>
      </c>
      <c r="M180" s="4">
        <v>-527000</v>
      </c>
      <c r="N180" s="4">
        <v>-606000</v>
      </c>
      <c r="O180" s="5">
        <v>-606000</v>
      </c>
      <c r="P180" s="4">
        <v>520000</v>
      </c>
      <c r="Q180" s="4">
        <v>-531000</v>
      </c>
      <c r="R180" s="4">
        <v>-233000</v>
      </c>
      <c r="S180" s="4">
        <v>-362000</v>
      </c>
    </row>
    <row r="181" spans="1:19" x14ac:dyDescent="0.2">
      <c r="A181" s="3" t="s">
        <v>183</v>
      </c>
      <c r="B181" s="4">
        <v>41578000</v>
      </c>
      <c r="C181" s="4">
        <v>-11925000</v>
      </c>
      <c r="D181" s="4">
        <v>33760000</v>
      </c>
      <c r="E181" s="4">
        <v>85367000</v>
      </c>
      <c r="F181" s="4">
        <v>-120333000</v>
      </c>
      <c r="G181" s="4">
        <v>30347000</v>
      </c>
      <c r="H181" s="4">
        <v>-6190000</v>
      </c>
      <c r="I181" s="4">
        <v>25325000</v>
      </c>
      <c r="J181" s="4">
        <v>26104000</v>
      </c>
      <c r="K181" s="4">
        <v>44107000</v>
      </c>
      <c r="L181" s="4">
        <v>70469000</v>
      </c>
      <c r="M181" s="4">
        <v>-104231000</v>
      </c>
      <c r="N181" s="4">
        <v>33609000</v>
      </c>
      <c r="O181" s="5">
        <v>33609000</v>
      </c>
      <c r="P181" s="4">
        <v>56516000</v>
      </c>
      <c r="Q181" s="4">
        <v>-4041000</v>
      </c>
      <c r="R181" s="4">
        <v>-19853000</v>
      </c>
      <c r="S181" s="4">
        <v>987000</v>
      </c>
    </row>
    <row r="182" spans="1:19" x14ac:dyDescent="0.2">
      <c r="A182" s="3" t="s">
        <v>54</v>
      </c>
      <c r="B182" s="4">
        <v>79136000</v>
      </c>
      <c r="C182" s="4">
        <v>48161000</v>
      </c>
      <c r="D182" s="4">
        <v>55842000</v>
      </c>
      <c r="E182" s="4">
        <v>57227000</v>
      </c>
      <c r="F182" s="4">
        <v>61260000</v>
      </c>
      <c r="G182" s="4">
        <v>87127000</v>
      </c>
      <c r="H182" s="4">
        <v>129627000</v>
      </c>
      <c r="I182" s="4">
        <v>124687000</v>
      </c>
      <c r="J182" s="4">
        <v>154101000</v>
      </c>
      <c r="K182" s="4">
        <v>148606000</v>
      </c>
      <c r="L182" s="4">
        <v>187048000</v>
      </c>
      <c r="M182" s="4">
        <v>243391000</v>
      </c>
      <c r="N182" s="4">
        <v>302432000</v>
      </c>
      <c r="O182" s="5">
        <v>302432000</v>
      </c>
      <c r="P182" s="4">
        <v>73246000</v>
      </c>
      <c r="Q182" s="4">
        <v>76826000</v>
      </c>
      <c r="R182" s="4">
        <v>78606000</v>
      </c>
      <c r="S182" s="4">
        <v>73754000</v>
      </c>
    </row>
    <row r="183" spans="1:19" x14ac:dyDescent="0.2">
      <c r="A183" s="3" t="s">
        <v>55</v>
      </c>
      <c r="B183" s="6">
        <v>10.64</v>
      </c>
      <c r="C183" s="6">
        <v>8.5299999999999994</v>
      </c>
      <c r="D183" s="6">
        <v>8.6999999999999993</v>
      </c>
      <c r="E183" s="6">
        <v>8.44</v>
      </c>
      <c r="F183" s="6">
        <v>7.92</v>
      </c>
      <c r="G183" s="6">
        <v>8.92</v>
      </c>
      <c r="H183" s="6">
        <v>9.1300000000000008</v>
      </c>
      <c r="I183" s="6">
        <v>9.09</v>
      </c>
      <c r="J183" s="6">
        <v>9.73</v>
      </c>
      <c r="K183" s="6">
        <v>9.0500000000000007</v>
      </c>
      <c r="L183" s="6">
        <v>9.9499999999999993</v>
      </c>
      <c r="M183" s="6">
        <v>10.76</v>
      </c>
      <c r="N183" s="6">
        <v>11.43</v>
      </c>
      <c r="O183" s="7">
        <v>11.43</v>
      </c>
      <c r="P183" s="6">
        <v>11.12</v>
      </c>
      <c r="Q183" s="6">
        <v>11.3</v>
      </c>
      <c r="R183" s="6">
        <v>11.44</v>
      </c>
      <c r="S183" s="6">
        <v>11.43</v>
      </c>
    </row>
    <row r="184" spans="1:19" x14ac:dyDescent="0.2">
      <c r="A184" s="3" t="s">
        <v>184</v>
      </c>
      <c r="B184" s="4" t="s">
        <v>24</v>
      </c>
      <c r="C184" s="4" t="s">
        <v>24</v>
      </c>
      <c r="D184" s="4" t="s">
        <v>24</v>
      </c>
      <c r="E184" s="4" t="s">
        <v>24</v>
      </c>
      <c r="F184" s="4" t="s">
        <v>24</v>
      </c>
      <c r="G184" s="4" t="s">
        <v>24</v>
      </c>
      <c r="H184" s="4">
        <v>9917000</v>
      </c>
      <c r="I184" s="4" t="s">
        <v>24</v>
      </c>
      <c r="J184" s="4" t="s">
        <v>24</v>
      </c>
      <c r="K184" s="4" t="s">
        <v>24</v>
      </c>
      <c r="L184" s="4" t="s">
        <v>24</v>
      </c>
      <c r="M184" s="4" t="s">
        <v>24</v>
      </c>
      <c r="N184" s="4" t="s">
        <v>24</v>
      </c>
      <c r="O184" s="5" t="s">
        <v>24</v>
      </c>
      <c r="P184" s="4" t="s">
        <v>24</v>
      </c>
      <c r="Q184" s="4" t="s">
        <v>24</v>
      </c>
      <c r="R184" s="4" t="s">
        <v>24</v>
      </c>
      <c r="S184" s="4" t="s">
        <v>24</v>
      </c>
    </row>
    <row r="185" spans="1:19" x14ac:dyDescent="0.2">
      <c r="A185" s="3" t="s">
        <v>185</v>
      </c>
      <c r="B185" s="4">
        <v>18863000</v>
      </c>
      <c r="C185" s="4">
        <v>-33431000</v>
      </c>
      <c r="D185" s="4">
        <v>37955000</v>
      </c>
      <c r="E185" s="4">
        <v>55714000</v>
      </c>
      <c r="F185" s="4">
        <v>1097000</v>
      </c>
      <c r="G185" s="4">
        <v>6093000</v>
      </c>
      <c r="H185" s="4">
        <v>904000</v>
      </c>
      <c r="I185" s="4">
        <v>102678000</v>
      </c>
      <c r="J185" s="4">
        <v>128451000</v>
      </c>
      <c r="K185" s="4">
        <v>107153000</v>
      </c>
      <c r="L185" s="4">
        <v>74181000</v>
      </c>
      <c r="M185" s="4">
        <v>33663000</v>
      </c>
      <c r="N185" s="4">
        <v>151039000</v>
      </c>
      <c r="O185" s="5">
        <v>151039000</v>
      </c>
      <c r="P185" s="4">
        <v>50365000</v>
      </c>
      <c r="Q185" s="4">
        <v>30680000</v>
      </c>
      <c r="R185" s="4">
        <v>17057000</v>
      </c>
      <c r="S185" s="4">
        <v>52937000</v>
      </c>
    </row>
    <row r="186" spans="1:19" x14ac:dyDescent="0.2">
      <c r="A186" s="3" t="s">
        <v>186</v>
      </c>
      <c r="B186" s="4">
        <v>19196490</v>
      </c>
      <c r="C186" s="4" t="s">
        <v>24</v>
      </c>
      <c r="D186" s="4">
        <v>38923706</v>
      </c>
      <c r="E186" s="4">
        <v>56415988</v>
      </c>
      <c r="F186" s="4">
        <v>1661470</v>
      </c>
      <c r="G186" s="4">
        <v>7516326</v>
      </c>
      <c r="H186" s="4">
        <v>4009413</v>
      </c>
      <c r="I186" s="4">
        <v>106125798</v>
      </c>
      <c r="J186" s="4">
        <v>133607012</v>
      </c>
      <c r="K186" s="4">
        <v>110049883</v>
      </c>
      <c r="L186" s="4">
        <v>75265335</v>
      </c>
      <c r="M186" s="4">
        <v>34081253</v>
      </c>
      <c r="N186" s="4">
        <v>152442051</v>
      </c>
      <c r="O186" s="5">
        <v>152442051</v>
      </c>
      <c r="P186" s="4">
        <v>50751881</v>
      </c>
      <c r="Q186" s="4">
        <v>31062335</v>
      </c>
      <c r="R186" s="4">
        <v>17430120</v>
      </c>
      <c r="S186" s="4">
        <v>53202576</v>
      </c>
    </row>
    <row r="187" spans="1:19" x14ac:dyDescent="0.2">
      <c r="A187" s="3" t="s">
        <v>187</v>
      </c>
      <c r="B187" s="4">
        <v>15094000</v>
      </c>
      <c r="C187" s="4">
        <v>-11055000</v>
      </c>
      <c r="D187" s="4">
        <v>28318000</v>
      </c>
      <c r="E187" s="4">
        <v>43333000</v>
      </c>
      <c r="F187" s="4">
        <v>25279000</v>
      </c>
      <c r="G187" s="4">
        <v>27166000</v>
      </c>
      <c r="H187" s="4">
        <v>11869000</v>
      </c>
      <c r="I187" s="4">
        <v>97072000</v>
      </c>
      <c r="J187" s="4">
        <v>125614000</v>
      </c>
      <c r="K187" s="4">
        <v>100418000</v>
      </c>
      <c r="L187" s="4">
        <v>63935000</v>
      </c>
      <c r="M187" s="4">
        <v>22726000</v>
      </c>
      <c r="N187" s="4">
        <v>136836000</v>
      </c>
      <c r="O187" s="5">
        <v>136836000</v>
      </c>
      <c r="P187" s="4">
        <v>44289000</v>
      </c>
      <c r="Q187" s="4">
        <v>28055000</v>
      </c>
      <c r="R187" s="4">
        <v>14379000</v>
      </c>
      <c r="S187" s="4">
        <v>50113000</v>
      </c>
    </row>
    <row r="188" spans="1:19" x14ac:dyDescent="0.2">
      <c r="A188" s="3" t="s">
        <v>188</v>
      </c>
      <c r="B188" s="6">
        <v>0.56000000000000005</v>
      </c>
      <c r="C188" s="6">
        <v>-0.97</v>
      </c>
      <c r="D188" s="6">
        <v>1.1000000000000001</v>
      </c>
      <c r="E188" s="6">
        <v>1.59</v>
      </c>
      <c r="F188" s="6">
        <v>0.03</v>
      </c>
      <c r="G188" s="6">
        <v>0.17</v>
      </c>
      <c r="H188" s="6">
        <v>0.02</v>
      </c>
      <c r="I188" s="6">
        <v>2.76</v>
      </c>
      <c r="J188" s="6">
        <v>3.49</v>
      </c>
      <c r="K188" s="6">
        <v>2.9</v>
      </c>
      <c r="L188" s="6">
        <v>2.0099999999999998</v>
      </c>
      <c r="M188" s="6">
        <v>0.91</v>
      </c>
      <c r="N188" s="4" t="s">
        <v>24</v>
      </c>
      <c r="O188" s="7">
        <v>4.1399999999999997</v>
      </c>
      <c r="P188" s="6">
        <v>1.38</v>
      </c>
      <c r="Q188" s="6">
        <v>0.84</v>
      </c>
      <c r="R188" s="6">
        <v>0.47</v>
      </c>
      <c r="S188" s="6">
        <v>1.46</v>
      </c>
    </row>
    <row r="189" spans="1:19" x14ac:dyDescent="0.2">
      <c r="A189" s="3" t="s">
        <v>189</v>
      </c>
      <c r="B189" s="6">
        <v>13.11</v>
      </c>
      <c r="C189" s="6">
        <v>11.38</v>
      </c>
      <c r="D189" s="6">
        <v>8.19</v>
      </c>
      <c r="E189" s="6">
        <v>9.4700000000000006</v>
      </c>
      <c r="F189" s="6">
        <v>6.47</v>
      </c>
      <c r="G189" s="6">
        <v>15.54</v>
      </c>
      <c r="H189" s="6">
        <v>11.46</v>
      </c>
      <c r="I189" s="6">
        <v>8.09</v>
      </c>
      <c r="J189" s="6">
        <v>11.17</v>
      </c>
      <c r="K189" s="6">
        <v>12.11</v>
      </c>
      <c r="L189" s="6">
        <v>22.07</v>
      </c>
      <c r="M189" s="6">
        <v>14.12</v>
      </c>
      <c r="N189" s="4" t="s">
        <v>24</v>
      </c>
      <c r="O189" s="7">
        <v>17.37</v>
      </c>
      <c r="P189" s="6">
        <v>18.27</v>
      </c>
      <c r="Q189" s="6">
        <v>22.57</v>
      </c>
      <c r="R189" s="6">
        <v>21.58</v>
      </c>
      <c r="S189" s="6">
        <v>18.04</v>
      </c>
    </row>
    <row r="190" spans="1:19" x14ac:dyDescent="0.2">
      <c r="A190" s="3" t="s">
        <v>190</v>
      </c>
      <c r="B190" s="6">
        <v>0.64</v>
      </c>
      <c r="C190" s="6">
        <v>-0.04</v>
      </c>
      <c r="D190" s="6">
        <v>0.71</v>
      </c>
      <c r="E190" s="6">
        <v>0.73</v>
      </c>
      <c r="F190" s="6">
        <v>1.21</v>
      </c>
      <c r="G190" s="6">
        <v>0.76</v>
      </c>
      <c r="H190" s="6">
        <v>0.73</v>
      </c>
      <c r="I190" s="6">
        <v>1.64</v>
      </c>
      <c r="J190" s="6">
        <v>1.22</v>
      </c>
      <c r="K190" s="6">
        <v>1.33</v>
      </c>
      <c r="L190" s="6">
        <v>0.8</v>
      </c>
      <c r="M190" s="6">
        <v>0.62</v>
      </c>
      <c r="N190" s="6">
        <v>0.86</v>
      </c>
      <c r="O190" s="7">
        <v>0.86</v>
      </c>
      <c r="P190" s="6">
        <v>0.94</v>
      </c>
      <c r="Q190" s="6">
        <v>0.7</v>
      </c>
      <c r="R190" s="6">
        <v>0.63</v>
      </c>
      <c r="S190" s="6">
        <v>1.17</v>
      </c>
    </row>
    <row r="192" spans="1:19" x14ac:dyDescent="0.2">
      <c r="A192" s="8" t="s">
        <v>191</v>
      </c>
    </row>
    <row r="193" ht="15" x14ac:dyDescent="0.2"/>
    <row r="194" ht="15" x14ac:dyDescent="0.2"/>
    <row r="195" ht="15" x14ac:dyDescent="0.2"/>
  </sheetData>
  <pageMargins left="0.7" right="0.7" top="0.75" bottom="0.75" header="0.3" footer="0.3"/>
  <ignoredErrors>
    <ignoredError sqref="B1:S1 A2:S2 A4:S7 A15:S16 A19:S33 A37:S192 A9:S11 A13"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 Desai</cp:lastModifiedBy>
  <dcterms:modified xsi:type="dcterms:W3CDTF">2023-10-12T05:09:39Z</dcterms:modified>
</cp:coreProperties>
</file>